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PC\Desktop\삼산매립장~여천매립장 간 연결교량 설치공사 관급자재(열연강판)\"/>
    </mc:Choice>
  </mc:AlternateContent>
  <xr:revisionPtr revIDLastSave="0" documentId="13_ncr:1_{B76D0C80-7303-41D4-A7CC-A3F95BBA5460}" xr6:coauthVersionLast="47" xr6:coauthVersionMax="47" xr10:uidLastSave="{00000000-0000-0000-0000-000000000000}"/>
  <bookViews>
    <workbookView xWindow="525" yWindow="1710" windowWidth="16680" windowHeight="13500" xr2:uid="{00000000-000D-0000-FFFF-FFFF00000000}"/>
  </bookViews>
  <sheets>
    <sheet name="내역서" sheetId="3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</externalReferences>
  <definedNames>
    <definedName name="_">#REF!</definedName>
    <definedName name="_?ó_ü?Ì?æ">#REF!</definedName>
    <definedName name="_____NMB96">#REF!</definedName>
    <definedName name="_____SBB1">#REF!</definedName>
    <definedName name="_____SBB2">#REF!</definedName>
    <definedName name="_____SBB3">#REF!</definedName>
    <definedName name="_____SBB4">#REF!</definedName>
    <definedName name="_____SBB5">#REF!</definedName>
    <definedName name="_____SHH1">#REF!</definedName>
    <definedName name="_____SHH2">#REF!</definedName>
    <definedName name="_____SHH3">#REF!</definedName>
    <definedName name="____DAN1">#REF!</definedName>
    <definedName name="____DAN10">#REF!</definedName>
    <definedName name="____DAN100">#REF!</definedName>
    <definedName name="____DAN101">#REF!</definedName>
    <definedName name="____DAN102">#REF!</definedName>
    <definedName name="____DAN103">#REF!</definedName>
    <definedName name="____DAN104">#REF!</definedName>
    <definedName name="____DAN105">#REF!</definedName>
    <definedName name="____DAN106">#REF!</definedName>
    <definedName name="____DAN107">#REF!</definedName>
    <definedName name="____DAN108">#REF!</definedName>
    <definedName name="____DAN109">#REF!</definedName>
    <definedName name="____DAN11">#REF!</definedName>
    <definedName name="____DAN110">#REF!</definedName>
    <definedName name="____DAN111">#REF!</definedName>
    <definedName name="____DAN112">#REF!</definedName>
    <definedName name="____DAN113">#REF!</definedName>
    <definedName name="____DAN114">#REF!</definedName>
    <definedName name="____DAN115">#REF!</definedName>
    <definedName name="____DAN116">#REF!</definedName>
    <definedName name="____DAN117">#REF!</definedName>
    <definedName name="____DAN118">#REF!</definedName>
    <definedName name="____DAN119">#REF!</definedName>
    <definedName name="____DAN12">#REF!</definedName>
    <definedName name="____DAN120">#REF!</definedName>
    <definedName name="____DAN121">#REF!</definedName>
    <definedName name="____DAN122">#REF!</definedName>
    <definedName name="____DAN123">#REF!</definedName>
    <definedName name="____DAN124">#REF!</definedName>
    <definedName name="____DAN125">#REF!</definedName>
    <definedName name="____DAN126">#REF!</definedName>
    <definedName name="____DAN127">#REF!</definedName>
    <definedName name="____DAN128">#REF!</definedName>
    <definedName name="____DAN129">#REF!</definedName>
    <definedName name="____DAN13">#REF!</definedName>
    <definedName name="____DAN130">#REF!</definedName>
    <definedName name="____DAN131">#REF!</definedName>
    <definedName name="____DAN132">#REF!</definedName>
    <definedName name="____DAN133">#REF!</definedName>
    <definedName name="____DAN134">#REF!</definedName>
    <definedName name="____DAN135">#REF!</definedName>
    <definedName name="____DAN136">#REF!</definedName>
    <definedName name="____DAN137">#REF!</definedName>
    <definedName name="____DAN138">#REF!</definedName>
    <definedName name="____DAN139">#REF!</definedName>
    <definedName name="____DAN14">#REF!</definedName>
    <definedName name="____DAN140">#REF!</definedName>
    <definedName name="____DAN141">#REF!</definedName>
    <definedName name="____DAN142">#REF!</definedName>
    <definedName name="____DAN143">#REF!</definedName>
    <definedName name="____DAN144">#REF!</definedName>
    <definedName name="____DAN145">#REF!</definedName>
    <definedName name="____DAN146">#REF!</definedName>
    <definedName name="____DAN147">#REF!</definedName>
    <definedName name="____DAN148">#REF!</definedName>
    <definedName name="____DAN149">#REF!</definedName>
    <definedName name="____DAN15">#REF!</definedName>
    <definedName name="____DAN150">#REF!</definedName>
    <definedName name="____DAN151">#REF!</definedName>
    <definedName name="____DAN152">#REF!</definedName>
    <definedName name="____DAN153">#REF!</definedName>
    <definedName name="____DAN16">#REF!</definedName>
    <definedName name="____DAN17">#REF!</definedName>
    <definedName name="____DAN18">#REF!</definedName>
    <definedName name="____DAN19">#REF!</definedName>
    <definedName name="____DAN2">#REF!</definedName>
    <definedName name="____DAN20">#REF!</definedName>
    <definedName name="____DAN21">#REF!</definedName>
    <definedName name="____DAN22">#REF!</definedName>
    <definedName name="____DAN23">#REF!</definedName>
    <definedName name="____DAN24">#REF!</definedName>
    <definedName name="____DAN25">#REF!</definedName>
    <definedName name="____DAN26">#REF!</definedName>
    <definedName name="____DAN27">#REF!</definedName>
    <definedName name="____DAN28">#REF!</definedName>
    <definedName name="____DAN29">#REF!</definedName>
    <definedName name="____DAN3">#REF!</definedName>
    <definedName name="____DAN30">#REF!</definedName>
    <definedName name="____DAN31">#REF!</definedName>
    <definedName name="____DAN32">#REF!</definedName>
    <definedName name="____DAN33">#REF!</definedName>
    <definedName name="____DAN34">#REF!</definedName>
    <definedName name="____DAN35">#REF!</definedName>
    <definedName name="____DAN36">#REF!</definedName>
    <definedName name="____DAN37">#REF!</definedName>
    <definedName name="____DAN38">#REF!</definedName>
    <definedName name="____DAN39">#REF!</definedName>
    <definedName name="____DAN4">#REF!</definedName>
    <definedName name="____DAN40">#REF!</definedName>
    <definedName name="____DAN41">#REF!</definedName>
    <definedName name="____DAN42">#REF!</definedName>
    <definedName name="____DAN43">#REF!</definedName>
    <definedName name="____DAN44">#REF!</definedName>
    <definedName name="____DAN45">#REF!</definedName>
    <definedName name="____DAN46">#REF!</definedName>
    <definedName name="____DAN47">#REF!</definedName>
    <definedName name="____DAN48">#REF!</definedName>
    <definedName name="____DAN49">#REF!</definedName>
    <definedName name="____DAN5">#REF!</definedName>
    <definedName name="____DAN50">#REF!</definedName>
    <definedName name="____DAN51">#REF!</definedName>
    <definedName name="____DAN52">#REF!</definedName>
    <definedName name="____DAN53">#REF!</definedName>
    <definedName name="____DAN54">#REF!</definedName>
    <definedName name="____DAN55">#REF!</definedName>
    <definedName name="____DAN56">#REF!</definedName>
    <definedName name="____DAN57">#REF!</definedName>
    <definedName name="____DAN58">#REF!</definedName>
    <definedName name="____DAN59">#REF!</definedName>
    <definedName name="____DAN6">#REF!</definedName>
    <definedName name="____DAN60">#REF!</definedName>
    <definedName name="____DAN61">#REF!</definedName>
    <definedName name="____DAN62">#REF!</definedName>
    <definedName name="____DAN63">#REF!</definedName>
    <definedName name="____DAN64">#REF!</definedName>
    <definedName name="____DAN65">#REF!</definedName>
    <definedName name="____DAN66">#REF!</definedName>
    <definedName name="____DAN67">#REF!</definedName>
    <definedName name="____DAN68">#REF!</definedName>
    <definedName name="____DAN69">#REF!</definedName>
    <definedName name="____DAN7">#REF!</definedName>
    <definedName name="____DAN70">#REF!</definedName>
    <definedName name="____DAN71">#REF!</definedName>
    <definedName name="____DAN72">#REF!</definedName>
    <definedName name="____DAN73">#REF!</definedName>
    <definedName name="____DAN74">#REF!</definedName>
    <definedName name="____DAN75">#REF!</definedName>
    <definedName name="____DAN76">#REF!</definedName>
    <definedName name="____DAN77">#REF!</definedName>
    <definedName name="____DAN78">#REF!</definedName>
    <definedName name="____DAN79">#REF!</definedName>
    <definedName name="____DAN8">#REF!</definedName>
    <definedName name="____DAN80">#REF!</definedName>
    <definedName name="____DAN81">#REF!</definedName>
    <definedName name="____DAN82">#REF!</definedName>
    <definedName name="____DAN83">#REF!</definedName>
    <definedName name="____DAN84">#REF!</definedName>
    <definedName name="____DAN85">#REF!</definedName>
    <definedName name="____DAN86">#REF!</definedName>
    <definedName name="____DAN87">#REF!</definedName>
    <definedName name="____DAN88">#REF!</definedName>
    <definedName name="____DAN89">#REF!</definedName>
    <definedName name="____DAN9">#REF!</definedName>
    <definedName name="____DAN90">#REF!</definedName>
    <definedName name="____DAN91">#REF!</definedName>
    <definedName name="____DAN92">#REF!</definedName>
    <definedName name="____DAN93">#REF!</definedName>
    <definedName name="____DAN94">#REF!</definedName>
    <definedName name="____DAN95">#REF!</definedName>
    <definedName name="____DAN96">#REF!</definedName>
    <definedName name="____DAN97">#REF!</definedName>
    <definedName name="____DAN98">#REF!</definedName>
    <definedName name="____DAN99">#REF!</definedName>
    <definedName name="____HSH1">#REF!</definedName>
    <definedName name="____HSH2">#REF!</definedName>
    <definedName name="____KK1">#REF!</definedName>
    <definedName name="____NMB96">#REF!</definedName>
    <definedName name="____NP1">#REF!</definedName>
    <definedName name="____NP2">#REF!</definedName>
    <definedName name="____NSH1">#REF!</definedName>
    <definedName name="____NSH2">#REF!</definedName>
    <definedName name="____pa1">#REF!</definedName>
    <definedName name="____pa2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Ted1">#REF!</definedName>
    <definedName name="____Ts1">#REF!</definedName>
    <definedName name="____TW2">#REF!</definedName>
    <definedName name="___A1">[1]Sheet1!#REF!</definedName>
    <definedName name="___aab42">[2]Sheet1!$G$48</definedName>
    <definedName name="___B2">'[3]단면 (2)'!$K$55</definedName>
    <definedName name="___CSA8">'[4]INPUT(덕도방향-시점)'!#REF!</definedName>
    <definedName name="___DAN1">#REF!</definedName>
    <definedName name="___DAN10">#REF!</definedName>
    <definedName name="___DAN100">#REF!</definedName>
    <definedName name="___DAN101">#REF!</definedName>
    <definedName name="___DAN102">#REF!</definedName>
    <definedName name="___DAN103">#REF!</definedName>
    <definedName name="___DAN104">#REF!</definedName>
    <definedName name="___DAN105">#REF!</definedName>
    <definedName name="___DAN106">#REF!</definedName>
    <definedName name="___DAN107">#REF!</definedName>
    <definedName name="___DAN108">#REF!</definedName>
    <definedName name="___DAN109">#REF!</definedName>
    <definedName name="___DAN11">#REF!</definedName>
    <definedName name="___DAN110">#REF!</definedName>
    <definedName name="___DAN111">#REF!</definedName>
    <definedName name="___DAN112">#REF!</definedName>
    <definedName name="___DAN113">#REF!</definedName>
    <definedName name="___DAN114">#REF!</definedName>
    <definedName name="___DAN115">#REF!</definedName>
    <definedName name="___DAN116">#REF!</definedName>
    <definedName name="___DAN117">#REF!</definedName>
    <definedName name="___DAN118">#REF!</definedName>
    <definedName name="___DAN119">#REF!</definedName>
    <definedName name="___DAN12">#REF!</definedName>
    <definedName name="___DAN120">#REF!</definedName>
    <definedName name="___DAN121">#REF!</definedName>
    <definedName name="___DAN122">#REF!</definedName>
    <definedName name="___DAN123">#REF!</definedName>
    <definedName name="___DAN124">#REF!</definedName>
    <definedName name="___DAN125">#REF!</definedName>
    <definedName name="___DAN126">#REF!</definedName>
    <definedName name="___DAN127">#REF!</definedName>
    <definedName name="___DAN128">#REF!</definedName>
    <definedName name="___DAN129">#REF!</definedName>
    <definedName name="___DAN13">#REF!</definedName>
    <definedName name="___DAN130">#REF!</definedName>
    <definedName name="___DAN131">#REF!</definedName>
    <definedName name="___DAN132">#REF!</definedName>
    <definedName name="___DAN133">#REF!</definedName>
    <definedName name="___DAN134">#REF!</definedName>
    <definedName name="___DAN135">#REF!</definedName>
    <definedName name="___DAN136">#REF!</definedName>
    <definedName name="___DAN137">#REF!</definedName>
    <definedName name="___DAN138">#REF!</definedName>
    <definedName name="___DAN139">#REF!</definedName>
    <definedName name="___DAN14">#REF!</definedName>
    <definedName name="___DAN140">#REF!</definedName>
    <definedName name="___DAN141">#REF!</definedName>
    <definedName name="___DAN142">#REF!</definedName>
    <definedName name="___DAN143">#REF!</definedName>
    <definedName name="___DAN144">#REF!</definedName>
    <definedName name="___DAN145">#REF!</definedName>
    <definedName name="___DAN146">#REF!</definedName>
    <definedName name="___DAN147">#REF!</definedName>
    <definedName name="___DAN148">#REF!</definedName>
    <definedName name="___DAN149">#REF!</definedName>
    <definedName name="___DAN15">#REF!</definedName>
    <definedName name="___DAN150">#REF!</definedName>
    <definedName name="___DAN151">#REF!</definedName>
    <definedName name="___DAN152">#REF!</definedName>
    <definedName name="___DAN153">#REF!</definedName>
    <definedName name="___DAN16">#REF!</definedName>
    <definedName name="___DAN17">#REF!</definedName>
    <definedName name="___DAN18">#REF!</definedName>
    <definedName name="___DAN19">#REF!</definedName>
    <definedName name="___DAN2">#REF!</definedName>
    <definedName name="___DAN20">#REF!</definedName>
    <definedName name="___DAN21">#REF!</definedName>
    <definedName name="___DAN22">#REF!</definedName>
    <definedName name="___DAN23">#REF!</definedName>
    <definedName name="___DAN24">#REF!</definedName>
    <definedName name="___DAN25">#REF!</definedName>
    <definedName name="___DAN26">#REF!</definedName>
    <definedName name="___DAN27">#REF!</definedName>
    <definedName name="___DAN28">#REF!</definedName>
    <definedName name="___DAN29">#REF!</definedName>
    <definedName name="___DAN3">#REF!</definedName>
    <definedName name="___DAN30">#REF!</definedName>
    <definedName name="___DAN31">#REF!</definedName>
    <definedName name="___DAN32">#REF!</definedName>
    <definedName name="___DAN33">#REF!</definedName>
    <definedName name="___DAN34">#REF!</definedName>
    <definedName name="___DAN35">#REF!</definedName>
    <definedName name="___DAN36">#REF!</definedName>
    <definedName name="___DAN37">#REF!</definedName>
    <definedName name="___DAN38">#REF!</definedName>
    <definedName name="___DAN39">#REF!</definedName>
    <definedName name="___DAN4">#REF!</definedName>
    <definedName name="___DAN40">#REF!</definedName>
    <definedName name="___DAN41">#REF!</definedName>
    <definedName name="___DAN42">#REF!</definedName>
    <definedName name="___DAN43">#REF!</definedName>
    <definedName name="___DAN44">#REF!</definedName>
    <definedName name="___DAN45">#REF!</definedName>
    <definedName name="___DAN46">#REF!</definedName>
    <definedName name="___DAN47">#REF!</definedName>
    <definedName name="___DAN48">#REF!</definedName>
    <definedName name="___DAN49">#REF!</definedName>
    <definedName name="___DAN5">#REF!</definedName>
    <definedName name="___DAN50">#REF!</definedName>
    <definedName name="___DAN51">#REF!</definedName>
    <definedName name="___DAN52">#REF!</definedName>
    <definedName name="___DAN53">#REF!</definedName>
    <definedName name="___DAN54">#REF!</definedName>
    <definedName name="___DAN55">#REF!</definedName>
    <definedName name="___DAN56">#REF!</definedName>
    <definedName name="___DAN57">#REF!</definedName>
    <definedName name="___DAN58">#REF!</definedName>
    <definedName name="___DAN59">#REF!</definedName>
    <definedName name="___DAN6">#REF!</definedName>
    <definedName name="___DAN60">#REF!</definedName>
    <definedName name="___DAN61">#REF!</definedName>
    <definedName name="___DAN62">#REF!</definedName>
    <definedName name="___DAN63">#REF!</definedName>
    <definedName name="___DAN64">#REF!</definedName>
    <definedName name="___DAN65">#REF!</definedName>
    <definedName name="___DAN66">#REF!</definedName>
    <definedName name="___DAN67">#REF!</definedName>
    <definedName name="___DAN68">#REF!</definedName>
    <definedName name="___DAN69">#REF!</definedName>
    <definedName name="___DAN7">#REF!</definedName>
    <definedName name="___DAN70">#REF!</definedName>
    <definedName name="___DAN71">#REF!</definedName>
    <definedName name="___DAN72">#REF!</definedName>
    <definedName name="___DAN73">#REF!</definedName>
    <definedName name="___DAN74">#REF!</definedName>
    <definedName name="___DAN75">#REF!</definedName>
    <definedName name="___DAN76">#REF!</definedName>
    <definedName name="___DAN77">#REF!</definedName>
    <definedName name="___DAN78">#REF!</definedName>
    <definedName name="___DAN79">#REF!</definedName>
    <definedName name="___DAN8">#REF!</definedName>
    <definedName name="___DAN80">#REF!</definedName>
    <definedName name="___DAN81">#REF!</definedName>
    <definedName name="___DAN82">#REF!</definedName>
    <definedName name="___DAN83">#REF!</definedName>
    <definedName name="___DAN84">#REF!</definedName>
    <definedName name="___DAN85">#REF!</definedName>
    <definedName name="___DAN86">#REF!</definedName>
    <definedName name="___DAN87">#REF!</definedName>
    <definedName name="___DAN88">#REF!</definedName>
    <definedName name="___DAN89">#REF!</definedName>
    <definedName name="___DAN9">#REF!</definedName>
    <definedName name="___DAN90">#REF!</definedName>
    <definedName name="___DAN91">#REF!</definedName>
    <definedName name="___DAN92">#REF!</definedName>
    <definedName name="___DAN93">#REF!</definedName>
    <definedName name="___DAN94">#REF!</definedName>
    <definedName name="___DAN95">#REF!</definedName>
    <definedName name="___DAN96">#REF!</definedName>
    <definedName name="___DAN97">#REF!</definedName>
    <definedName name="___DAN98">#REF!</definedName>
    <definedName name="___DAN99">#REF!</definedName>
    <definedName name="___eee1">[0]!BlankMacro1</definedName>
    <definedName name="___HSH1">#REF!</definedName>
    <definedName name="___HSH2">#REF!</definedName>
    <definedName name="___hun1">[5]설계조건!#REF!</definedName>
    <definedName name="___hun2">[5]설계조건!#REF!</definedName>
    <definedName name="___KK1">#REF!</definedName>
    <definedName name="___LL1">[6]수질정화시설!#REF!</definedName>
    <definedName name="___LL2">[6]수질정화시설!#REF!</definedName>
    <definedName name="___lll1">[0]!BlankMacro1</definedName>
    <definedName name="___NMB96">#REF!</definedName>
    <definedName name="___NP1">#REF!</definedName>
    <definedName name="___NP2">#REF!</definedName>
    <definedName name="___NSH1">#REF!</definedName>
    <definedName name="___NSH2">#REF!</definedName>
    <definedName name="___pa1">#REF!</definedName>
    <definedName name="___pa2">#REF!</definedName>
    <definedName name="___PH2">'[7]기둥(원형)'!#REF!</definedName>
    <definedName name="___qs1">[5]설계조건!#REF!</definedName>
    <definedName name="___qs12">[5]설계조건!#REF!</definedName>
    <definedName name="___qs2">[5]설계조건!#REF!</definedName>
    <definedName name="___qs22">[5]설계조건!#REF!</definedName>
    <definedName name="___Ted1">#REF!</definedName>
    <definedName name="___Ts1">#REF!</definedName>
    <definedName name="___TW2">#REF!</definedName>
    <definedName name="___wd1">[5]설계조건!#REF!</definedName>
    <definedName name="___wd2">[5]설계조건!#REF!</definedName>
    <definedName name="___wo1">'[8]예정(3)'!#REF!</definedName>
    <definedName name="__10G_0Extr">#REF!</definedName>
    <definedName name="__11G_0Extract">#REF!</definedName>
    <definedName name="__12G__Extr">#REF!</definedName>
    <definedName name="__13G__Extract">#REF!</definedName>
    <definedName name="__3_3_0Crite">#REF!</definedName>
    <definedName name="__4_3_0Criteria">#REF!</definedName>
    <definedName name="__5_3__Crite">#REF!</definedName>
    <definedName name="__6_3__Criteria">#REF!</definedName>
    <definedName name="__A1">[1]Sheet1!#REF!</definedName>
    <definedName name="__A100000">#REF!</definedName>
    <definedName name="__A183154">#REF!</definedName>
    <definedName name="__a2">'[1]Sheet1 (2)'!#REF!</definedName>
    <definedName name="__A69999">#REF!</definedName>
    <definedName name="__A81620">[9]설계개요!#REF!</definedName>
    <definedName name="__A99999">#REF!</definedName>
    <definedName name="__aab42">[2]Sheet1!$G$48</definedName>
    <definedName name="__B2">'[3]단면 (2)'!$K$55</definedName>
    <definedName name="__CSA8">'[4]INPUT(덕도방향-시점)'!#REF!</definedName>
    <definedName name="__DAN1">#REF!</definedName>
    <definedName name="__DAN10">#REF!</definedName>
    <definedName name="__DAN100">#REF!</definedName>
    <definedName name="__DAN101">#REF!</definedName>
    <definedName name="__DAN102">#REF!</definedName>
    <definedName name="__DAN103">#REF!</definedName>
    <definedName name="__DAN104">#REF!</definedName>
    <definedName name="__DAN105">#REF!</definedName>
    <definedName name="__DAN106">#REF!</definedName>
    <definedName name="__DAN107">#REF!</definedName>
    <definedName name="__DAN108">#REF!</definedName>
    <definedName name="__DAN109">#REF!</definedName>
    <definedName name="__DAN11">#REF!</definedName>
    <definedName name="__DAN110">#REF!</definedName>
    <definedName name="__DAN111">#REF!</definedName>
    <definedName name="__DAN112">#REF!</definedName>
    <definedName name="__DAN113">#REF!</definedName>
    <definedName name="__DAN114">#REF!</definedName>
    <definedName name="__DAN115">#REF!</definedName>
    <definedName name="__DAN116">#REF!</definedName>
    <definedName name="__DAN117">#REF!</definedName>
    <definedName name="__DAN118">#REF!</definedName>
    <definedName name="__DAN119">#REF!</definedName>
    <definedName name="__DAN12">#REF!</definedName>
    <definedName name="__DAN120">#REF!</definedName>
    <definedName name="__DAN121">#REF!</definedName>
    <definedName name="__DAN122">#REF!</definedName>
    <definedName name="__DAN123">#REF!</definedName>
    <definedName name="__DAN124">#REF!</definedName>
    <definedName name="__DAN125">#REF!</definedName>
    <definedName name="__DAN126">#REF!</definedName>
    <definedName name="__DAN127">#REF!</definedName>
    <definedName name="__DAN128">#REF!</definedName>
    <definedName name="__DAN129">#REF!</definedName>
    <definedName name="__DAN13">#REF!</definedName>
    <definedName name="__DAN130">#REF!</definedName>
    <definedName name="__DAN131">#REF!</definedName>
    <definedName name="__DAN132">#REF!</definedName>
    <definedName name="__DAN133">#REF!</definedName>
    <definedName name="__DAN134">#REF!</definedName>
    <definedName name="__DAN135">#REF!</definedName>
    <definedName name="__DAN136">#REF!</definedName>
    <definedName name="__DAN137">#REF!</definedName>
    <definedName name="__DAN138">#REF!</definedName>
    <definedName name="__DAN139">#REF!</definedName>
    <definedName name="__DAN14">#REF!</definedName>
    <definedName name="__DAN140">#REF!</definedName>
    <definedName name="__DAN141">#REF!</definedName>
    <definedName name="__DAN142">#REF!</definedName>
    <definedName name="__DAN143">#REF!</definedName>
    <definedName name="__DAN144">#REF!</definedName>
    <definedName name="__DAN145">#REF!</definedName>
    <definedName name="__DAN146">#REF!</definedName>
    <definedName name="__DAN147">#REF!</definedName>
    <definedName name="__DAN148">#REF!</definedName>
    <definedName name="__DAN149">#REF!</definedName>
    <definedName name="__DAN15">#REF!</definedName>
    <definedName name="__DAN150">#REF!</definedName>
    <definedName name="__DAN151">#REF!</definedName>
    <definedName name="__DAN152">#REF!</definedName>
    <definedName name="__DAN153">#REF!</definedName>
    <definedName name="__DAN16">#REF!</definedName>
    <definedName name="__DAN17">#REF!</definedName>
    <definedName name="__DAN18">#REF!</definedName>
    <definedName name="__DAN19">#REF!</definedName>
    <definedName name="__DAN2">#REF!</definedName>
    <definedName name="__DAN20">#REF!</definedName>
    <definedName name="__DAN21">#REF!</definedName>
    <definedName name="__DAN22">#REF!</definedName>
    <definedName name="__DAN23">#REF!</definedName>
    <definedName name="__DAN24">#REF!</definedName>
    <definedName name="__DAN25">#REF!</definedName>
    <definedName name="__DAN26">#REF!</definedName>
    <definedName name="__DAN27">#REF!</definedName>
    <definedName name="__DAN28">#REF!</definedName>
    <definedName name="__DAN29">#REF!</definedName>
    <definedName name="__DAN3">#REF!</definedName>
    <definedName name="__DAN30">#REF!</definedName>
    <definedName name="__DAN31">#REF!</definedName>
    <definedName name="__DAN32">#REF!</definedName>
    <definedName name="__DAN33">#REF!</definedName>
    <definedName name="__DAN34">#REF!</definedName>
    <definedName name="__DAN35">#REF!</definedName>
    <definedName name="__DAN36">#REF!</definedName>
    <definedName name="__DAN37">#REF!</definedName>
    <definedName name="__DAN38">#REF!</definedName>
    <definedName name="__DAN39">#REF!</definedName>
    <definedName name="__DAN4">#REF!</definedName>
    <definedName name="__DAN40">#REF!</definedName>
    <definedName name="__DAN41">#REF!</definedName>
    <definedName name="__DAN42">#REF!</definedName>
    <definedName name="__DAN43">#REF!</definedName>
    <definedName name="__DAN44">#REF!</definedName>
    <definedName name="__DAN45">#REF!</definedName>
    <definedName name="__DAN46">#REF!</definedName>
    <definedName name="__DAN47">#REF!</definedName>
    <definedName name="__DAN48">#REF!</definedName>
    <definedName name="__DAN49">#REF!</definedName>
    <definedName name="__DAN5">#REF!</definedName>
    <definedName name="__DAN50">#REF!</definedName>
    <definedName name="__DAN51">#REF!</definedName>
    <definedName name="__DAN52">#REF!</definedName>
    <definedName name="__DAN53">#REF!</definedName>
    <definedName name="__DAN54">#REF!</definedName>
    <definedName name="__DAN55">#REF!</definedName>
    <definedName name="__DAN56">#REF!</definedName>
    <definedName name="__DAN57">#REF!</definedName>
    <definedName name="__DAN58">#REF!</definedName>
    <definedName name="__DAN59">#REF!</definedName>
    <definedName name="__DAN6">#REF!</definedName>
    <definedName name="__DAN60">#REF!</definedName>
    <definedName name="__DAN61">#REF!</definedName>
    <definedName name="__DAN62">#REF!</definedName>
    <definedName name="__DAN63">#REF!</definedName>
    <definedName name="__DAN64">#REF!</definedName>
    <definedName name="__DAN65">#REF!</definedName>
    <definedName name="__DAN66">#REF!</definedName>
    <definedName name="__DAN67">#REF!</definedName>
    <definedName name="__DAN68">#REF!</definedName>
    <definedName name="__DAN69">#REF!</definedName>
    <definedName name="__DAN7">#REF!</definedName>
    <definedName name="__DAN70">#REF!</definedName>
    <definedName name="__DAN71">#REF!</definedName>
    <definedName name="__DAN72">#REF!</definedName>
    <definedName name="__DAN73">#REF!</definedName>
    <definedName name="__DAN74">#REF!</definedName>
    <definedName name="__DAN75">#REF!</definedName>
    <definedName name="__DAN76">#REF!</definedName>
    <definedName name="__DAN77">#REF!</definedName>
    <definedName name="__DAN78">#REF!</definedName>
    <definedName name="__DAN79">#REF!</definedName>
    <definedName name="__DAN8">#REF!</definedName>
    <definedName name="__DAN80">#REF!</definedName>
    <definedName name="__DAN81">#REF!</definedName>
    <definedName name="__DAN82">#REF!</definedName>
    <definedName name="__DAN83">#REF!</definedName>
    <definedName name="__DAN84">#REF!</definedName>
    <definedName name="__DAN85">#REF!</definedName>
    <definedName name="__DAN86">#REF!</definedName>
    <definedName name="__DAN87">#REF!</definedName>
    <definedName name="__DAN88">#REF!</definedName>
    <definedName name="__DAN89">#REF!</definedName>
    <definedName name="__DAN9">#REF!</definedName>
    <definedName name="__DAN90">#REF!</definedName>
    <definedName name="__DAN91">#REF!</definedName>
    <definedName name="__DAN92">#REF!</definedName>
    <definedName name="__DAN93">#REF!</definedName>
    <definedName name="__DAN94">#REF!</definedName>
    <definedName name="__DAN95">#REF!</definedName>
    <definedName name="__DAN96">#REF!</definedName>
    <definedName name="__DAN97">#REF!</definedName>
    <definedName name="__DAN98">#REF!</definedName>
    <definedName name="__DAN99">#REF!</definedName>
    <definedName name="__eee1">[0]!BlankMacro1</definedName>
    <definedName name="__f2">[10]횡배수관!#REF!</definedName>
    <definedName name="__HSH1">#REF!</definedName>
    <definedName name="__HSH2">#REF!</definedName>
    <definedName name="__hun1">[5]설계조건!#REF!</definedName>
    <definedName name="__hun2">[5]설계조건!#REF!</definedName>
    <definedName name="__ju8" hidden="1">{"'광피스표'!$A$3:$N$54"}</definedName>
    <definedName name="__KK1">#REF!</definedName>
    <definedName name="__LG15">[11]노임단가!$D$12</definedName>
    <definedName name="__LG17">[11]노임단가!$D$30</definedName>
    <definedName name="__LG18">[11]노임단가!$D$89</definedName>
    <definedName name="__LG21">[11]노임단가!$D$8</definedName>
    <definedName name="__LG6">[11]노임단가!$D$90</definedName>
    <definedName name="__LG9">[11]노임단가!$D$86</definedName>
    <definedName name="__LL1">[6]수질정화시설!#REF!</definedName>
    <definedName name="__LL2">[6]수질정화시설!#REF!</definedName>
    <definedName name="__lll1">[0]!BlankMacro1</definedName>
    <definedName name="__LS15">[11]노임단가!$C$12</definedName>
    <definedName name="__LS17">[11]노임단가!$C$30</definedName>
    <definedName name="__LS18">[11]노임단가!$C$89</definedName>
    <definedName name="__LS21">[11]노임단가!$C$8</definedName>
    <definedName name="__LS6">[11]노임단가!$C$90</definedName>
    <definedName name="__LS9">[11]노임단가!$C$86</definedName>
    <definedName name="__m16">[12]기계경비일람!#REF!</definedName>
    <definedName name="__m3">[12]기계경비일람!#REF!</definedName>
    <definedName name="__m6">[12]기계경비일람!#REF!</definedName>
    <definedName name="__m8">[12]기계경비일람!#REF!</definedName>
    <definedName name="__MG109">[11]자재단가!$H$220</definedName>
    <definedName name="__MG135">[11]자재단가!$H$272</definedName>
    <definedName name="__MG15">[11]자재단가!$H$32</definedName>
    <definedName name="__MG3">[11]자재단가!$H$8</definedName>
    <definedName name="__MG43">[11]자재단가!$H$88</definedName>
    <definedName name="__MG44">[11]자재단가!$H$90</definedName>
    <definedName name="__MG46">[11]자재단가!$H$94</definedName>
    <definedName name="__MG57">[11]자재단가!$H$116</definedName>
    <definedName name="__MG6">[11]자재단가!$H$14</definedName>
    <definedName name="__MG8">[11]자재단가!$H$18</definedName>
    <definedName name="__MG9">[11]자재단가!$H$20</definedName>
    <definedName name="__MS109">[11]자재단가!$H$221</definedName>
    <definedName name="__MS135">[11]자재단가!$H$273</definedName>
    <definedName name="__MS15">[11]자재단가!$H$33</definedName>
    <definedName name="__MS3">[11]자재단가!$H$9</definedName>
    <definedName name="__MS43">[11]자재단가!$H$89</definedName>
    <definedName name="__MS44">[11]자재단가!$H$91</definedName>
    <definedName name="__MS46">[11]자재단가!$H$95</definedName>
    <definedName name="__MS57">[11]자재단가!$H$117</definedName>
    <definedName name="__MS6">[11]자재단가!$H$15</definedName>
    <definedName name="__MS8">[11]자재단가!$H$19</definedName>
    <definedName name="__MS9">[11]자재단가!$H$21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pa1">#REF!</definedName>
    <definedName name="__pa2">#REF!</definedName>
    <definedName name="__PH2">'[7]기둥(원형)'!#REF!</definedName>
    <definedName name="__q1">#REF!</definedName>
    <definedName name="__qs1">[5]설계조건!#REF!</definedName>
    <definedName name="__qs12">[5]설계조건!#REF!</definedName>
    <definedName name="__qs2">[5]설계조건!#REF!</definedName>
    <definedName name="__qs22">[5]설계조건!#REF!</definedName>
    <definedName name="__S3" hidden="1">{#N/A,#N/A,FALSE,"포장2"}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EL1">#N/A</definedName>
    <definedName name="__SHH1">#REF!</definedName>
    <definedName name="__SHH2">#REF!</definedName>
    <definedName name="__SHH3">#REF!</definedName>
    <definedName name="__Ted1">#REF!</definedName>
    <definedName name="__Ts1">#REF!</definedName>
    <definedName name="__TW2">#REF!</definedName>
    <definedName name="__wd1">[5]설계조건!#REF!</definedName>
    <definedName name="__wd2">[5]설계조건!#REF!</definedName>
    <definedName name="__wo1">'[8]예정(3)'!#REF!</definedName>
    <definedName name="__ys1">[0]!__ys1</definedName>
    <definedName name="_1">[13]계화총괄!#REF!</definedName>
    <definedName name="_1_0Crite">[14]총괄내역서!#REF!</definedName>
    <definedName name="_10_3__Crite">#REF!</definedName>
    <definedName name="_10G_0Extr">#REF!</definedName>
    <definedName name="_11G_0Extract">#REF!</definedName>
    <definedName name="_12">#N/A</definedName>
    <definedName name="_12_3__Criteria">#REF!</definedName>
    <definedName name="_12_3_0Criteria">#REF!</definedName>
    <definedName name="_12G__Extr">#REF!</definedName>
    <definedName name="_13">#N/A</definedName>
    <definedName name="_13G__Extract">#REF!</definedName>
    <definedName name="_14_3__Crite">#REF!</definedName>
    <definedName name="_14P3_" hidden="1">{#N/A,#N/A,FALSE,"배수1"}</definedName>
    <definedName name="_15A">[15]금액내역서!$D$3:$D$10</definedName>
    <definedName name="_15P3_" hidden="1">{#N/A,#N/A,FALSE,"배수1"}</definedName>
    <definedName name="_15P4_" hidden="1">{#N/A,#N/A,FALSE,"혼합골재"}</definedName>
    <definedName name="_16_3__Criteria">#REF!</definedName>
    <definedName name="_16P5_" hidden="1">{#N/A,#N/A,FALSE,"배수1"}</definedName>
    <definedName name="_17P4_" hidden="1">{#N/A,#N/A,FALSE,"혼합골재"}</definedName>
    <definedName name="_17P6_" hidden="1">{#N/A,#N/A,FALSE,"2~8번"}</definedName>
    <definedName name="_18S3_" hidden="1">{#N/A,#N/A,FALSE,"포장2"}</definedName>
    <definedName name="_19G_0Extr">#REF!</definedName>
    <definedName name="_19P5_" hidden="1">{#N/A,#N/A,FALSE,"배수1"}</definedName>
    <definedName name="_1공장">#REF!</definedName>
    <definedName name="_2">#N/A</definedName>
    <definedName name="_2_0Extr">[14]총괄내역서!#REF!</definedName>
    <definedName name="_21G_0Extract">#REF!</definedName>
    <definedName name="_21P6_" hidden="1">{#N/A,#N/A,FALSE,"2~8번"}</definedName>
    <definedName name="_23G__Extr">#REF!</definedName>
    <definedName name="_23S3_" hidden="1">{#N/A,#N/A,FALSE,"포장2"}</definedName>
    <definedName name="_25G__Extract">#REF!</definedName>
    <definedName name="_25G_0Extr">#REF!</definedName>
    <definedName name="_28P3_" hidden="1">{#N/A,#N/A,FALSE,"배수1"}</definedName>
    <definedName name="_29G_0Extract">#REF!</definedName>
    <definedName name="_2공장">#REF!</definedName>
    <definedName name="_3">#N/A</definedName>
    <definedName name="_3_3_0Crite">#REF!</definedName>
    <definedName name="_30신설일위대가">'[16]30신설일위대가'!$A$4:$M$1603</definedName>
    <definedName name="_31G__Extr">#REF!</definedName>
    <definedName name="_31P4_" hidden="1">{#N/A,#N/A,FALSE,"혼합골재"}</definedName>
    <definedName name="_33G__Extract">#REF!</definedName>
    <definedName name="_34P3_" hidden="1">{#N/A,#N/A,FALSE,"배수1"}</definedName>
    <definedName name="_34P5_" hidden="1">{#N/A,#N/A,FALSE,"배수1"}</definedName>
    <definedName name="_35P4_" hidden="1">{#N/A,#N/A,FALSE,"혼합골재"}</definedName>
    <definedName name="_36P5_" hidden="1">{#N/A,#N/A,FALSE,"배수1"}</definedName>
    <definedName name="_37P6_" hidden="1">{#N/A,#N/A,FALSE,"2~8번"}</definedName>
    <definedName name="_38S3_" hidden="1">{#N/A,#N/A,FALSE,"포장2"}</definedName>
    <definedName name="_3공장">#REF!</definedName>
    <definedName name="_4">#REF!</definedName>
    <definedName name="_4_3_0Criteria">#REF!</definedName>
    <definedName name="_40S3_" hidden="1">{#N/A,#N/A,FALSE,"포장2"}</definedName>
    <definedName name="_40총괄">'[17]40총괄'!$A$4:$O$76</definedName>
    <definedName name="_5">#REF!</definedName>
    <definedName name="_5_3__Crite">#REF!</definedName>
    <definedName name="_6">#REF!</definedName>
    <definedName name="_6_3__Criteria">#REF!</definedName>
    <definedName name="_6_3_0Crite">#REF!</definedName>
    <definedName name="_7_15_17_13.5_13.5">'[18]산출2-기기동력'!#REF!</definedName>
    <definedName name="_7A1_">[19]Sheet1!#REF!</definedName>
    <definedName name="_8">#REF!</definedName>
    <definedName name="_8_3_0Crite">#REF!</definedName>
    <definedName name="_8_3_0Criteria">#REF!</definedName>
    <definedName name="_8a2_">'[19]Sheet1 (2)'!#REF!</definedName>
    <definedName name="_9">#REF!</definedName>
    <definedName name="_99_상반기시중노임">#REF!</definedName>
    <definedName name="_99_하반기시중노임">#REF!</definedName>
    <definedName name="_9B2_">'[20]단면 (2)'!$K$55</definedName>
    <definedName name="_A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A100000">#REF!</definedName>
    <definedName name="_A183154">#REF!</definedName>
    <definedName name="_a2">'[1]Sheet1 (2)'!#REF!</definedName>
    <definedName name="_A69999">#REF!</definedName>
    <definedName name="_A99999">#REF!</definedName>
    <definedName name="_aab42">[6]Sheet1!$G$48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">'[3]단면 (2)'!$K$55</definedName>
    <definedName name="_B20">#REF!</definedName>
    <definedName name="_B21">#REF!</definedName>
    <definedName name="_B22">[21]일위대가!$1400:$1413=[21]일위대가!$A$1400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C01">#REF!</definedName>
    <definedName name="_c02">#REF!</definedName>
    <definedName name="_CSA8">'[1]INPUT(덕도방향-시점)'!#REF!</definedName>
    <definedName name="_D01">#REF!</definedName>
    <definedName name="_D02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st_Bin" hidden="1">#REF!</definedName>
    <definedName name="_Dist_Values" hidden="1">#REF!</definedName>
    <definedName name="_E01">#REF!</definedName>
    <definedName name="_EE1">{#N/A,#N/A,FALSE,"단가표지"}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ill" hidden="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600000">#REF!</definedName>
    <definedName name="_HSH1">#REF!</definedName>
    <definedName name="_HSH2">#REF!</definedName>
    <definedName name="_hun1">[22]설계조건!#REF!</definedName>
    <definedName name="_hun2">[22]설계조건!#REF!</definedName>
    <definedName name="_I01">#REF!</definedName>
    <definedName name="_J01">#REF!</definedName>
    <definedName name="_ju8" hidden="1">{"'광피스표'!$A$3:$N$54"}</definedName>
    <definedName name="_K">#N/A</definedName>
    <definedName name="_K01">#REF!</definedName>
    <definedName name="_K02">[21]일위대가!$732:$745=[21]일위대가!$A$732</definedName>
    <definedName name="_Key1" hidden="1">#REF!</definedName>
    <definedName name="_key10" hidden="1">[23]주식!#REF!</definedName>
    <definedName name="_Key2" hidden="1">#REF!</definedName>
    <definedName name="_KK1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LG15">[11]노임단가!$D$12</definedName>
    <definedName name="_LG17">[11]노임단가!$D$30</definedName>
    <definedName name="_LG18">[11]노임단가!$D$89</definedName>
    <definedName name="_LG21">[11]노임단가!$D$8</definedName>
    <definedName name="_LG6">[11]노임단가!$D$90</definedName>
    <definedName name="_LG9">[11]노임단가!$D$86</definedName>
    <definedName name="_LL1">[24]수질정화시설!#REF!</definedName>
    <definedName name="_LL2">[24]수질정화시설!#REF!</definedName>
    <definedName name="_LS15">[11]노임단가!$C$12</definedName>
    <definedName name="_LS17">[11]노임단가!$C$30</definedName>
    <definedName name="_LS18">[11]노임단가!$C$89</definedName>
    <definedName name="_LS21">[11]노임단가!$C$8</definedName>
    <definedName name="_LS6">[11]노임단가!$C$90</definedName>
    <definedName name="_LS9">[11]노임단가!$C$86</definedName>
    <definedName name="_M01">#REF!</definedName>
    <definedName name="_M02">#REF!</definedName>
    <definedName name="_M03">#REF!</definedName>
    <definedName name="_M04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G109">[11]자재단가!$H$220</definedName>
    <definedName name="_MG135">[11]자재단가!$H$272</definedName>
    <definedName name="_MG15">[11]자재단가!$H$32</definedName>
    <definedName name="_MG3">[11]자재단가!$H$8</definedName>
    <definedName name="_MG43">[11]자재단가!$H$88</definedName>
    <definedName name="_MG44">[11]자재단가!$H$90</definedName>
    <definedName name="_MG46">[11]자재단가!$H$94</definedName>
    <definedName name="_MG57">[11]자재단가!$H$116</definedName>
    <definedName name="_MG6">[11]자재단가!$H$14</definedName>
    <definedName name="_MG8">[11]자재단가!$H$18</definedName>
    <definedName name="_MG9">[11]자재단가!$H$20</definedName>
    <definedName name="_MS109">[11]자재단가!$H$221</definedName>
    <definedName name="_MS135">[11]자재단가!$H$273</definedName>
    <definedName name="_MS15">[11]자재단가!$H$33</definedName>
    <definedName name="_MS3">[11]자재단가!$H$9</definedName>
    <definedName name="_MS43">[11]자재단가!$H$89</definedName>
    <definedName name="_MS44">[11]자재단가!$H$91</definedName>
    <definedName name="_MS46">[11]자재단가!$H$95</definedName>
    <definedName name="_MS57">[11]자재단가!$H$117</definedName>
    <definedName name="_MS6">[11]자재단가!$H$15</definedName>
    <definedName name="_MS8">[11]자재단가!$H$19</definedName>
    <definedName name="_MS9">[11]자재단가!$H$21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1">#REF!</definedName>
    <definedName name="_O02">#REF!</definedName>
    <definedName name="_O03">[21]일위대가!$1516:$1529=[21]일위대가!$A$1516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255</definedName>
    <definedName name="_Order2" hidden="1">255</definedName>
    <definedName name="_p01">#REF!</definedName>
    <definedName name="_p1">#REF!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1">#REF!</definedName>
    <definedName name="_pa2">#REF!</definedName>
    <definedName name="_Parse_In" hidden="1">#REF!</definedName>
    <definedName name="_Parse_Out" hidden="1">[25]갑지!#REF!</definedName>
    <definedName name="_PH2">'[26]기둥(원형)'!#REF!</definedName>
    <definedName name="_PVC100">#REF!</definedName>
    <definedName name="_PVC125">#REF!</definedName>
    <definedName name="_PVC150">#REF!</definedName>
    <definedName name="_q01">#REF!</definedName>
    <definedName name="_qs1">[22]설계조건!#REF!</definedName>
    <definedName name="_qs12">[22]설계조건!#REF!</definedName>
    <definedName name="_qs2">[22]설계조건!#REF!</definedName>
    <definedName name="_qs22">[22]설계조건!#REF!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EL1">#N/A</definedName>
    <definedName name="_SHH1">#REF!</definedName>
    <definedName name="_SHH2">#REF!</definedName>
    <definedName name="_SHH3">#REF!</definedName>
    <definedName name="_SOR" hidden="1">#REF!</definedName>
    <definedName name="_Sort" hidden="1">#REF!</definedName>
    <definedName name="_Table1_In1" hidden="1">#REF!</definedName>
    <definedName name="_Table1_Out" hidden="1">#REF!</definedName>
    <definedName name="_Ted1">#REF!</definedName>
    <definedName name="_Ts1">#REF!</definedName>
    <definedName name="_TW2">#REF!</definedName>
    <definedName name="_wd1">[22]설계조건!#REF!</definedName>
    <definedName name="_wd2">[22]설계조건!#REF!</definedName>
    <definedName name="_wo1">'[8]예정(3)'!#REF!</definedName>
    <definedName name="_ys1">[0]!_ys1</definedName>
    <definedName name="_건축목공">'[27]#REF'!$A$2</definedName>
    <definedName name="\\O">'[28]1단계'!#REF!</definedName>
    <definedName name="\0">'[29]9GNG운반'!#REF!</definedName>
    <definedName name="\A">'[29]9GNG운반'!#REF!</definedName>
    <definedName name="\B">'[29]9GNG운반'!#REF!</definedName>
    <definedName name="\c">#N/A</definedName>
    <definedName name="\d">#N/A</definedName>
    <definedName name="\e">#N/A</definedName>
    <definedName name="\f">#N/A</definedName>
    <definedName name="\g">#REF!</definedName>
    <definedName name="\h">[30]가공비!#REF!</definedName>
    <definedName name="\I">'[29]9GNG운반'!#REF!</definedName>
    <definedName name="\j">#REF!</definedName>
    <definedName name="\k">#N/A</definedName>
    <definedName name="\l">#REF!</definedName>
    <definedName name="\m">#N/A</definedName>
    <definedName name="\n">#N/A</definedName>
    <definedName name="\O">'[29]9GNG운반'!#REF!</definedName>
    <definedName name="\P">'[29]9GNG운반'!#REF!</definedName>
    <definedName name="\P1">#REF!</definedName>
    <definedName name="\Q">'[29]9GNG운반'!#REF!</definedName>
    <definedName name="\r">#REF!</definedName>
    <definedName name="\s">#N/A</definedName>
    <definedName name="\t">#REF!</definedName>
    <definedName name="\u">#N/A</definedName>
    <definedName name="\v">[30]가공비!#REF!</definedName>
    <definedName name="\w">#N/A</definedName>
    <definedName name="\x">[31]VXXXXX!#REF!</definedName>
    <definedName name="\y">[32]약품설비!#REF!</definedName>
    <definedName name="\z">#REF!</definedName>
    <definedName name="A">#REF!</definedName>
    <definedName name="A0">[33]차선도색현황!$A$63597</definedName>
    <definedName name="A1..A2_">#N/A</definedName>
    <definedName name="A1..A200_">#N/A</definedName>
    <definedName name="A1111111">#REF!</definedName>
    <definedName name="A12..A13_">#N/A</definedName>
    <definedName name="AA">#REF!</definedName>
    <definedName name="aaa" hidden="1">{#N/A,#N/A,FALSE,"속도"}</definedName>
    <definedName name="aaaa">#REF!</definedName>
    <definedName name="aaaaa">#REF!</definedName>
    <definedName name="aaaaaa" hidden="1">{#N/A,#N/A,FALSE,"속도"}</definedName>
    <definedName name="aaaaaaaaaa" hidden="1">{#N/A,#N/A,FALSE,"포장1";#N/A,#N/A,FALSE,"포장1"}</definedName>
    <definedName name="aaaaaaaaaaa">#REF!</definedName>
    <definedName name="AAAAAAAAAAAAA">#REF!</definedName>
    <definedName name="AAAAAAAAAAAAAAAAAAA">#REF!</definedName>
    <definedName name="AAWEFFAF">#REF!</definedName>
    <definedName name="AAWER">#REF!</definedName>
    <definedName name="AB">#REF!</definedName>
    <definedName name="abc">#REF!</definedName>
    <definedName name="ABS">#REF!</definedName>
    <definedName name="ABUTH">#REF!</definedName>
    <definedName name="ac">#REF!</definedName>
    <definedName name="Access_Button" hidden="1">"KT과금거리_지역좌표_970827_거리계산표_List"</definedName>
    <definedName name="AccessDatabase" hidden="1">"E:\내 문서\요금\KT과금거리 지역좌표_970827.mdb"</definedName>
    <definedName name="ACX" hidden="1">#REF!</definedName>
    <definedName name="AD">#REF!</definedName>
    <definedName name="AE">#REF!</definedName>
    <definedName name="AF">#REF!</definedName>
    <definedName name="AFAAFDFAS">#REF!</definedName>
    <definedName name="AFAEFAAEF">#REF!</definedName>
    <definedName name="AFAWEF">#REF!</definedName>
    <definedName name="AFC설비">#REF!</definedName>
    <definedName name="AFFAAFAWEF">#REF!</definedName>
    <definedName name="AFFAFF">#REF!</definedName>
    <definedName name="AFWEF">#REF!</definedName>
    <definedName name="ag">#REF!</definedName>
    <definedName name="AGFAF">#REF!</definedName>
    <definedName name="AGRAWGR">#REF!</definedName>
    <definedName name="AGRGRGREF">#REF!</definedName>
    <definedName name="AH">#REF!</definedName>
    <definedName name="AI">#REF!</definedName>
    <definedName name="AJSL">[0]!ㅗㅠㅎㄹ</definedName>
    <definedName name="AL">[34]자재단가비교표!#REF!</definedName>
    <definedName name="ALPA">#REF!</definedName>
    <definedName name="ALPHA">#REF!</definedName>
    <definedName name="ALSLDFㅁ일ㄴ">#REF!</definedName>
    <definedName name="alslsdkjfjs" hidden="1">#REF!</definedName>
    <definedName name="ANG">#REF!</definedName>
    <definedName name="anscount" hidden="1">1</definedName>
    <definedName name="aqaq">'[35]ABUT수량-A1'!$T$25</definedName>
    <definedName name="ARGTAGR">#REF!</definedName>
    <definedName name="ARGWERG">#REF!</definedName>
    <definedName name="AS">[36]포장복구집계!#REF!</definedName>
    <definedName name="AS1.0">[36]포장복구집계!#REF!</definedName>
    <definedName name="AS12.5">#REF!</definedName>
    <definedName name="asa">[0]!asa</definedName>
    <definedName name="ASC" hidden="1">'[37]98수문일위'!$A$1:$P$2004</definedName>
    <definedName name="ASD">#REF!</definedName>
    <definedName name="asdf">#REF!</definedName>
    <definedName name="ASDFAS">#REF!</definedName>
    <definedName name="asdfasdf">#N/A</definedName>
    <definedName name="ASDFASDFASDF">#REF!</definedName>
    <definedName name="asdfasdfasdfasfcasx" hidden="1">'[38]98수문일위'!$A$1:$P$2004</definedName>
    <definedName name="ASDFASDFC">#REF!</definedName>
    <definedName name="ASDKLVJCKLVA">#REF!</definedName>
    <definedName name="ASDVASDF">#REF!</definedName>
    <definedName name="ASF" hidden="1">{#N/A,#N/A,FALSE,"2~8번"}</definedName>
    <definedName name="asx">[0]!ㄹ퓰</definedName>
    <definedName name="AV">#REF!</definedName>
    <definedName name="AVGWEF">#REF!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hidden="1">#REF!</definedName>
    <definedName name="AWGWA4G">#REF!</definedName>
    <definedName name="AWGWEG">#REF!</definedName>
    <definedName name="AWGWGAWE">#REF!</definedName>
    <definedName name="A공구손료">#REF!</definedName>
    <definedName name="A공구손료1">#REF!</definedName>
    <definedName name="A공량">#REF!</definedName>
    <definedName name="A공량단위">#REF!</definedName>
    <definedName name="A공사노임">#REF!</definedName>
    <definedName name="A공사단가">#REF!</definedName>
    <definedName name="A공종코드">#REF!</definedName>
    <definedName name="A노무인">#REF!</definedName>
    <definedName name="A노임단가">#REF!</definedName>
    <definedName name="A대가비고">#REF!</definedName>
    <definedName name="A대가전체">#REF!</definedName>
    <definedName name="A대가전체1">#REF!</definedName>
    <definedName name="A머캐중층10불량">[39]AS복구!#REF!</definedName>
    <definedName name="A머캐중층15불량">[39]AS복구!#REF!</definedName>
    <definedName name="A머캐중층20불량">[39]AS복구!#REF!</definedName>
    <definedName name="A머캐표층15불량">[39]AS복구!#REF!</definedName>
    <definedName name="A머캐표층5불량">[39]AS복구!#REF!</definedName>
    <definedName name="A머캐표층7불량">[39]AS복구!#REF!</definedName>
    <definedName name="A산출공량">#REF!</definedName>
    <definedName name="A삼">#REF!</definedName>
    <definedName name="A세세종류">#REF!</definedName>
    <definedName name="A세종류">#REF!</definedName>
    <definedName name="A소규격">#REF!</definedName>
    <definedName name="A이">#REF!</definedName>
    <definedName name="A일">#REF!</definedName>
    <definedName name="A일위집계">#REF!</definedName>
    <definedName name="A일위집계경비">#REF!</definedName>
    <definedName name="A일위집계노무비">#REF!</definedName>
    <definedName name="A일위집계재료비">#REF!</definedName>
    <definedName name="A잡재료비">#REF!</definedName>
    <definedName name="A잡재료비1">#REF!</definedName>
    <definedName name="A전선관부속품">#REF!</definedName>
    <definedName name="A전선관부속품1">#REF!</definedName>
    <definedName name="A집계단가합">#REF!</definedName>
    <definedName name="A집계품명">#REF!</definedName>
    <definedName name="A첫째자리">#REF!</definedName>
    <definedName name="A할증">#REF!</definedName>
    <definedName name="A할증계산">#REF!</definedName>
    <definedName name="A할증단위">#REF!</definedName>
    <definedName name="A할증단위1">#REF!</definedName>
    <definedName name="A할증단위2">#REF!</definedName>
    <definedName name="A호표기준">#REF!</definedName>
    <definedName name="A호표기준1">#REF!</definedName>
    <definedName name="A호표기준2">#REF!</definedName>
    <definedName name="B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#REF!</definedName>
    <definedName name="B6A">#REF!</definedName>
    <definedName name="B6B">#REF!</definedName>
    <definedName name="B7A">#REF!</definedName>
    <definedName name="B7B">#REF!</definedName>
    <definedName name="B8A">#REF!</definedName>
    <definedName name="BA">#REF!</definedName>
    <definedName name="bae">[0]!bae</definedName>
    <definedName name="BAHU">#REF!</definedName>
    <definedName name="BAR">#REF!</definedName>
    <definedName name="BB">#REF!</definedName>
    <definedName name="bbb">#REF!</definedName>
    <definedName name="BBBB">[2]Sheet1!$G$48</definedName>
    <definedName name="BC">#REF!</definedName>
    <definedName name="BD">#REF!</definedName>
    <definedName name="bdfgdgr">[40]!Macro8</definedName>
    <definedName name="BE">#REF!</definedName>
    <definedName name="BEAR">#REF!</definedName>
    <definedName name="BETA">#REF!</definedName>
    <definedName name="BF">#REF!</definedName>
    <definedName name="BG">#REF!</definedName>
    <definedName name="BGNFH">#REF!</definedName>
    <definedName name="BH">#REF!</definedName>
    <definedName name="BHU">#REF!</definedName>
    <definedName name="BKI">[0]!홁ㅎ</definedName>
    <definedName name="BL">#N/A</definedName>
    <definedName name="BLO">#N/A</definedName>
    <definedName name="BLO_1">#N/A</definedName>
    <definedName name="BLT">#N/A</definedName>
    <definedName name="BMO">#REF!</definedName>
    <definedName name="BNM">[0]!ㅈㅂㄷㄹ</definedName>
    <definedName name="BOLT">'[13]계화배수(3대)'!#REF!</definedName>
    <definedName name="BOM_OF_ECP">#REF!</definedName>
    <definedName name="BOOK2" hidden="1">{#N/A,#N/A,TRUE,"손익보고"}</definedName>
    <definedName name="BOX련수">'[41]DATA 입력란'!$D$3</definedName>
    <definedName name="box수량집계">{"Book1","토공.xls"}</definedName>
    <definedName name="BRACKET">#REF!</definedName>
    <definedName name="BRLINE">#REF!</definedName>
    <definedName name="bs_chekjum">'[42]guard(mac)'!$A$1</definedName>
    <definedName name="bs_chekplus">'[42]guard(mac)'!$C$1</definedName>
    <definedName name="bs_chekwave">'[42]guard(mac)'!$E$1</definedName>
    <definedName name="BSH">#REF!</definedName>
    <definedName name="Button328_Click">[43]!Button328_Click</definedName>
    <definedName name="BV">#REF!</definedName>
    <definedName name="BVF">[0]!ㅇㄴㄿ</definedName>
    <definedName name="BW">#REF!</definedName>
    <definedName name="BWB">#REF!</definedName>
    <definedName name="B이">#REF!</definedName>
    <definedName name="B일">#REF!</definedName>
    <definedName name="B제로">#REF!</definedName>
    <definedName name="C_">#REF!</definedName>
    <definedName name="CA">#REF!</definedName>
    <definedName name="cable">#REF!</definedName>
    <definedName name="camberWork">[0]!camberWork</definedName>
    <definedName name="camberwork2">[0]!camberwork2</definedName>
    <definedName name="CASE3">#REF!</definedName>
    <definedName name="CB">#REF!</definedName>
    <definedName name="CC">#REF!</definedName>
    <definedName name="CCC">#REF!</definedName>
    <definedName name="CCCC">[2]Sheet1!$G$48</definedName>
    <definedName name="CCTV설비">#REF!</definedName>
    <definedName name="CD">#REF!</definedName>
    <definedName name="CDD">BlankMacro1</definedName>
    <definedName name="CE">#REF!</definedName>
    <definedName name="CF">#REF!</definedName>
    <definedName name="cfg">[0]!bvvc</definedName>
    <definedName name="CG">#REF!</definedName>
    <definedName name="CH">#REF!</definedName>
    <definedName name="chapter">'[44]1.설계조건'!$H$79</definedName>
    <definedName name="CHECKVALVE25">#REF!</definedName>
    <definedName name="CHECKVALVE32">#REF!</definedName>
    <definedName name="CI">#REF!</definedName>
    <definedName name="CJ">#REF!</definedName>
    <definedName name="CO">[36]포장복구집계!#REF!</definedName>
    <definedName name="CO0.6">#REF!</definedName>
    <definedName name="CO1.0">#REF!</definedName>
    <definedName name="CO20.0">#REF!</definedName>
    <definedName name="COC">[0]!ㅠㅜㅎ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EFF">#REF!</definedName>
    <definedName name="COLUMN_A">#REF!</definedName>
    <definedName name="con">[45]input!$N$1</definedName>
    <definedName name="COPING_L">#REF!</definedName>
    <definedName name="COPING_W">#REF!</definedName>
    <definedName name="COPY990">#REF!</definedName>
    <definedName name="CPU_시험기사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>#REF!</definedName>
    <definedName name="CSD">#REF!</definedName>
    <definedName name="CSF">#REF!</definedName>
    <definedName name="CTC">[5]설계조건!#REF!</definedName>
    <definedName name="CV">[46]DATA!$F$4:$J$14</definedName>
    <definedName name="CV14_2C">[47]단가!#REF!</definedName>
    <definedName name="CV14_4C">[47]단가!#REF!</definedName>
    <definedName name="CV5.5_2">[47]단가!#REF!</definedName>
    <definedName name="CV5.5_4C">[47]단가!#REF!</definedName>
    <definedName name="CV8_2C">[47]단가!#REF!</definedName>
    <definedName name="CV8_4C">[47]단가!#REF!</definedName>
    <definedName name="cvd">[0]!홁ㅎ</definedName>
    <definedName name="cvx">[0]!ㅗㅠㅎㄹ</definedName>
    <definedName name="C둘째자리">#REF!</definedName>
    <definedName name="C분류">#REF!</definedName>
    <definedName name="C세세종류">#REF!</definedName>
    <definedName name="C세종류">#REF!</definedName>
    <definedName name="C소규격">#REF!</definedName>
    <definedName name="C첫째자리">#REF!</definedName>
    <definedName name="D" hidden="1">{#N/A,#N/A,TRUE,"토적및재료집계";#N/A,#N/A,TRUE,"토적및재료집계";#N/A,#N/A,TRUE,"단위량"}</definedName>
    <definedName name="D_F">#REF!</definedName>
    <definedName name="D_FE">#REF!</definedName>
    <definedName name="D_FILE">#REF!</definedName>
    <definedName name="D_FO">#REF!</definedName>
    <definedName name="DA">#REF!</definedName>
    <definedName name="DAA">[48]단면가정!#REF!</definedName>
    <definedName name="DADD">'[26]기둥(원형)'!$O$17</definedName>
    <definedName name="DANCHO">#REF!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NGI">#REF!</definedName>
    <definedName name="DANIN">#REF!</definedName>
    <definedName name="DANSI">#REF!</definedName>
    <definedName name="DANSU">#REF!</definedName>
    <definedName name="DATA">#N/A</definedName>
    <definedName name="DATA_">[49]WORK!$A$22:$BE$402</definedName>
    <definedName name="DATA_01" hidden="1">#REF!</definedName>
    <definedName name="DATA_02" hidden="1">#REF!</definedName>
    <definedName name="DATA_03" hidden="1">#REF!</definedName>
    <definedName name="DATA_04" hidden="1">#REF!</definedName>
    <definedName name="DATA_05" hidden="1">#REF!</definedName>
    <definedName name="DATA_06" hidden="1">#REF!</definedName>
    <definedName name="DATA_07" hidden="1">#REF!</definedName>
    <definedName name="DATA_08" hidden="1">#REF!</definedName>
    <definedName name="_xlnm.Database">#REF!</definedName>
    <definedName name="database2">#REF!</definedName>
    <definedName name="date">#REF!</definedName>
    <definedName name="DB">#REF!</definedName>
    <definedName name="DC">#REF!</definedName>
    <definedName name="DD">#REF!</definedName>
    <definedName name="ddd">#REF!</definedName>
    <definedName name="ddddd" hidden="1">#REF!</definedName>
    <definedName name="dddddd" hidden="1">{#N/A,#N/A,FALSE,"이정표"}</definedName>
    <definedName name="DDE">#REF!</definedName>
    <definedName name="DDO">#REF!</definedName>
    <definedName name="DDS">[0]!ㅠㅜㅎ</definedName>
    <definedName name="DE">#REF!</definedName>
    <definedName name="DEC">#REF!</definedName>
    <definedName name="DEF">#REF!</definedName>
    <definedName name="DEL" hidden="1">{#N/A,#N/A,FALSE,"전열산출서"}</definedName>
    <definedName name="DF">#REF!</definedName>
    <definedName name="dfasdcascasd">#REF!</definedName>
    <definedName name="DFASDF" hidden="1">#REF!</definedName>
    <definedName name="DFASDFASDFASDFADFACASDCASD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FS">#REF!</definedName>
    <definedName name="dfsdf">BlankMacro1</definedName>
    <definedName name="DFVGD">[0]!mmm</definedName>
    <definedName name="DG">#REF!</definedName>
    <definedName name="DGDFGFGDG" hidden="1">{#N/A,#N/A,FALSE,"배수1"}</definedName>
    <definedName name="DH">#REF!</definedName>
    <definedName name="DHS">#REF!</definedName>
    <definedName name="DI">#REF!</definedName>
    <definedName name="DIA">#REF!</definedName>
    <definedName name="DIAA">'[26]기둥(원형)'!$S$5</definedName>
    <definedName name="DIFFUSE">#REF!</definedName>
    <definedName name="DIRPIL">#REF!</definedName>
    <definedName name="DISTANCE">'[50]Macro(전선)'!$A$1</definedName>
    <definedName name="DJ">#REF!</definedName>
    <definedName name="DJYDTYJ" hidden="1">#REF!</definedName>
    <definedName name="dk">#REF!</definedName>
    <definedName name="dl">[51]일위대가!#REF!</definedName>
    <definedName name="DLFE">#REF!</definedName>
    <definedName name="DLFO">#REF!</definedName>
    <definedName name="Document_array">{"Book1","토공.xls"}</definedName>
    <definedName name="DPI">#REF!</definedName>
    <definedName name="DRJDRTH" hidden="1">#REF!</definedName>
    <definedName name="DRTHDRTH">#REF!</definedName>
    <definedName name="DRTHDTRH">#REF!</definedName>
    <definedName name="ds">#REF!</definedName>
    <definedName name="DSA" hidden="1">{#N/A,#N/A,FALSE,"포장1";#N/A,#N/A,FALSE,"포장1"}</definedName>
    <definedName name="dsalkfj">[0]!dsalkfj</definedName>
    <definedName name="DSE">#REF!</definedName>
    <definedName name="dsfACF">#REF!</definedName>
    <definedName name="DSO">#REF!</definedName>
    <definedName name="dsv">[0]!BlankMacro1</definedName>
    <definedName name="DSVP">#REF!</definedName>
    <definedName name="DTYJTH" hidden="1">#REF!</definedName>
    <definedName name="DVZZ">[0]!DFSAFG</definedName>
    <definedName name="DW" hidden="1">{#N/A,#N/A,FALSE,"배수2"}</definedName>
    <definedName name="D단가출력">#REF!</definedName>
    <definedName name="D단가출력1">#REF!</definedName>
    <definedName name="D단가출력2">#REF!</definedName>
    <definedName name="D단가출력3">#REF!</definedName>
    <definedName name="D산출내역단가">#REF!</definedName>
    <definedName name="e">[52]모델링!#REF!</definedName>
    <definedName name="E_IV">'[50]Macro(전선)'!$P$1</definedName>
    <definedName name="E14S1">[53]Sheet1!$E$14</definedName>
    <definedName name="E25M">[54]전기일위대가!#REF!</definedName>
    <definedName name="E25P">[54]전기일위대가!#REF!</definedName>
    <definedName name="E31E">[54]전기일위대가!#REF!</definedName>
    <definedName name="E31M">[54]전기일위대가!#REF!</definedName>
    <definedName name="E31P">[54]전기일위대가!#REF!</definedName>
    <definedName name="E32E">[54]전기일위대가!#REF!</definedName>
    <definedName name="E32M">[54]전기일위대가!#REF!</definedName>
    <definedName name="E32P">[54]전기일위대가!#REF!</definedName>
    <definedName name="E33E">[54]전기일위대가!#REF!</definedName>
    <definedName name="E33M">[54]전기일위대가!#REF!</definedName>
    <definedName name="E33P">[54]전기일위대가!#REF!</definedName>
    <definedName name="E34E">[54]전기일위대가!#REF!</definedName>
    <definedName name="E34M">[54]전기일위대가!#REF!</definedName>
    <definedName name="E34P">[54]전기일위대가!#REF!</definedName>
    <definedName name="E36M">[54]전기일위대가!#REF!</definedName>
    <definedName name="E36P">[54]전기일위대가!#REF!</definedName>
    <definedName name="E37M">[54]전기일위대가!#REF!</definedName>
    <definedName name="E37P">[54]전기일위대가!#REF!</definedName>
    <definedName name="E38M">[54]전기일위대가!#REF!</definedName>
    <definedName name="E38P">[54]전기일위대가!#REF!</definedName>
    <definedName name="E39M">[54]전기일위대가!#REF!</definedName>
    <definedName name="E39P">[54]전기일위대가!#REF!</definedName>
    <definedName name="E40M">[54]전기일위대가!#REF!</definedName>
    <definedName name="E40P">[54]전기일위대가!#REF!</definedName>
    <definedName name="E41M">[54]전기일위대가!#REF!</definedName>
    <definedName name="E41P">[54]전기일위대가!#REF!</definedName>
    <definedName name="E42M">[54]전기일위대가!#REF!</definedName>
    <definedName name="E42P">[54]전기일위대가!#REF!</definedName>
    <definedName name="E48M">[54]전기일위대가!#REF!</definedName>
    <definedName name="E48P">[54]전기일위대가!#REF!</definedName>
    <definedName name="E52M">[54]전기일위대가!#REF!</definedName>
    <definedName name="E52P">[54]전기일위대가!#REF!</definedName>
    <definedName name="E53M">[54]전기일위대가!#REF!</definedName>
    <definedName name="E53P">[54]전기일위대가!#REF!</definedName>
    <definedName name="E54M">[54]전기일위대가!#REF!</definedName>
    <definedName name="E54P">[54]전기일위대가!#REF!</definedName>
    <definedName name="E55M">[54]전기일위대가!#REF!</definedName>
    <definedName name="E55P">[54]전기일위대가!#REF!</definedName>
    <definedName name="E56M">[54]전기일위대가!#REF!</definedName>
    <definedName name="E56P">[54]전기일위대가!#REF!</definedName>
    <definedName name="E57M">[54]전기일위대가!#REF!</definedName>
    <definedName name="E57P">[54]전기일위대가!#REF!</definedName>
    <definedName name="E58M">[54]전기일위대가!#REF!</definedName>
    <definedName name="E58P">[54]전기일위대가!#REF!</definedName>
    <definedName name="E59M">[54]전기일위대가!#REF!</definedName>
    <definedName name="E59P">[54]전기일위대가!#REF!</definedName>
    <definedName name="E5S1">[53]Sheet1!$E$5</definedName>
    <definedName name="E60M">[54]전기일위대가!#REF!</definedName>
    <definedName name="E60P">[54]전기일위대가!#REF!</definedName>
    <definedName name="E61M">[54]전기일위대가!#REF!</definedName>
    <definedName name="E61P">[54]전기일위대가!#REF!</definedName>
    <definedName name="E62M">[54]전기일위대가!#REF!</definedName>
    <definedName name="E62P">[54]전기일위대가!#REF!</definedName>
    <definedName name="E63M">[54]전기일위대가!#REF!</definedName>
    <definedName name="E63P">[54]전기일위대가!#REF!</definedName>
    <definedName name="E64M">[54]전기일위대가!#REF!</definedName>
    <definedName name="E64P">[54]전기일위대가!#REF!</definedName>
    <definedName name="E65M">[54]전기일위대가!#REF!</definedName>
    <definedName name="E65P">[54]전기일위대가!#REF!</definedName>
    <definedName name="E66M">[54]전기일위대가!#REF!</definedName>
    <definedName name="E66P">[54]전기일위대가!#REF!</definedName>
    <definedName name="E67M">[54]전기일위대가!#REF!</definedName>
    <definedName name="E67P">[54]전기일위대가!#REF!</definedName>
    <definedName name="E68M">[54]전기일위대가!#REF!</definedName>
    <definedName name="EA">#REF!</definedName>
    <definedName name="EAGRSERG">#REF!</definedName>
    <definedName name="earthp">#REF!</definedName>
    <definedName name="EB">#REF!</definedName>
    <definedName name="EC">#REF!</definedName>
    <definedName name="ed">[55]일위대가!#REF!</definedName>
    <definedName name="ee">[55]일위대가!#REF!</definedName>
    <definedName name="eee">[0]!BlankMacro1</definedName>
    <definedName name="EEEE">BlankMacro1</definedName>
    <definedName name="EEEEEEEE">BlankMacro1</definedName>
    <definedName name="EEEEEEEEEEEE">BlankMacro1</definedName>
    <definedName name="EEEEEEEEEEEEE">BlankMacro1</definedName>
    <definedName name="EEEEEEEEEEEEEE">BlankMacro1</definedName>
    <definedName name="EEEEEEEEEEEEEEEE">BlankMacro1</definedName>
    <definedName name="EEEEEEEEEEEEEEEEE">BlankMacro1</definedName>
    <definedName name="EEEEEEEEEEEEEEEEEEE">BlankMacro1</definedName>
    <definedName name="EEEEEEEEEEEEEEEEEEEE">BlankMacro1</definedName>
    <definedName name="EF">#REF!</definedName>
    <definedName name="EGFE">#REF!</definedName>
    <definedName name="el">[5]설계조건!#REF!</definedName>
    <definedName name="ELFE">#REF!</definedName>
    <definedName name="ELP">#REF!</definedName>
    <definedName name="EPS">#REF!</definedName>
    <definedName name="ERGER">#REF!</definedName>
    <definedName name="ERR">[0]!ㅈㅂㄷㄹ</definedName>
    <definedName name="ESRG">#REF!</definedName>
    <definedName name="ESRGSEG">#REF!</definedName>
    <definedName name="_xlnm.Extract">#REF!</definedName>
    <definedName name="E부속자재추가">#REF!</definedName>
    <definedName name="E부속자재추가1">#REF!</definedName>
    <definedName name="E부속자재추가2">#REF!</definedName>
    <definedName name="E부속자재추가3">#REF!</definedName>
    <definedName name="E원가내역경비">#REF!</definedName>
    <definedName name="E원가내역노무비">#REF!</definedName>
    <definedName name="E원가내역비고">#REF!</definedName>
    <definedName name="E원가내역재료비">#REF!</definedName>
    <definedName name="f">[52]하중계산!#REF!</definedName>
    <definedName name="F_CODE1">#N/A</definedName>
    <definedName name="F_DES">#REF!</definedName>
    <definedName name="F_EQ">#N/A</definedName>
    <definedName name="F_EQ0">#REF!</definedName>
    <definedName name="F_INT1">#N/A</definedName>
    <definedName name="F_LA">#N/A</definedName>
    <definedName name="F_LA0">#REF!</definedName>
    <definedName name="F_MA">#N/A</definedName>
    <definedName name="F_QINC">#N/A</definedName>
    <definedName name="F_QMOD">#N/A</definedName>
    <definedName name="F_QQTY">#REF!</definedName>
    <definedName name="F_QUNIT">#REF!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1F">#REF!</definedName>
    <definedName name="F2F">#REF!</definedName>
    <definedName name="F3F">#REF!</definedName>
    <definedName name="FCK">#REF!</definedName>
    <definedName name="fcy">'[56]11'!$T$25</definedName>
    <definedName name="fddgf" hidden="1">#REF!</definedName>
    <definedName name="fdfs">[0]!ㅗㅠㅎㄹ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VG">[0]!ㄹ퓰</definedName>
    <definedName name="FEE">[57]설계조건!$J$23</definedName>
    <definedName name="FEEL">#REF!</definedName>
    <definedName name="FF">#REF!</definedName>
    <definedName name="fff">[0]!fff</definedName>
    <definedName name="ffffff" hidden="1">{#N/A,#N/A,FALSE,"조골재"}</definedName>
    <definedName name="ffg">[0]!dgh</definedName>
    <definedName name="fg" hidden="1">{"'광피스표'!$A$3:$N$54"}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GNRTH">#REF!</definedName>
    <definedName name="FGR">[0]!ㅠㅜㅎ</definedName>
    <definedName name="FH">#REF!</definedName>
    <definedName name="fhddg" hidden="1">{#N/A,#N/A,FALSE,"부대1"}</definedName>
    <definedName name="FHE">[57]설계조건!$J$24</definedName>
    <definedName name="FHFH" hidden="1">[58]수량산출!$A$1:$A$8561</definedName>
    <definedName name="FHFK" hidden="1">[58]수량산출!#REF!</definedName>
    <definedName name="FHN">[57]설계조건!$D$24</definedName>
    <definedName name="FIXT">[59]데이타!$U$23:$V$50</definedName>
    <definedName name="FLEXIBLE_JOINT">#REF!</definedName>
    <definedName name="FLEXIBLE32">#REF!</definedName>
    <definedName name="FLN">[57]설계조건!$D$23</definedName>
    <definedName name="FN">#REF!</definedName>
    <definedName name="FOOT1">[5]설계조건!#REF!</definedName>
    <definedName name="FOOT2">[5]설계조건!#REF!</definedName>
    <definedName name="FOOT3">[5]설계조건!#REF!</definedName>
    <definedName name="FOUND_A">#REF!</definedName>
    <definedName name="FOUND_H">#REF!</definedName>
    <definedName name="FR">#REF!</definedName>
    <definedName name="FR8_1C">'[50]Macro(전선)'!$L$1</definedName>
    <definedName name="FR8_2C">'[50]Macro(전선)'!$M$1</definedName>
    <definedName name="FR8_3C">'[50]Macro(전선)'!$N$1</definedName>
    <definedName name="FR8_4C">'[50]Macro(전선)'!$O$1</definedName>
    <definedName name="FRTTREE">#REF!</definedName>
    <definedName name="FS" hidden="1">{#N/A,#N/A,FALSE,"배수1"}</definedName>
    <definedName name="FSD" hidden="1">#REF!</definedName>
    <definedName name="fsg">'[60]1단계'!#REF!</definedName>
    <definedName name="FSGFH">#REF!</definedName>
    <definedName name="FTJFTYJ">#REF!</definedName>
    <definedName name="FYT">[0]!ㄹ퓰</definedName>
    <definedName name="FYUKGFYUK" hidden="1">#REF!</definedName>
    <definedName name="F수량관">#REF!</definedName>
    <definedName name="F수량기타">#REF!</definedName>
    <definedName name="F수량명칭">#REF!</definedName>
    <definedName name="F수량옥내">#REF!</definedName>
    <definedName name="F수량옥외">#REF!</definedName>
    <definedName name="F이">#REF!</definedName>
    <definedName name="F일">#REF!</definedName>
    <definedName name="g">[61]RAHMEN!$AL$7</definedName>
    <definedName name="G14S1">[53]Sheet1!$G$14</definedName>
    <definedName name="G5S1">[53]Sheet1!$G$5</definedName>
    <definedName name="GAGGRF">#REF!</definedName>
    <definedName name="GAK">#REF!</definedName>
    <definedName name="GAMA">#REF!</definedName>
    <definedName name="GATEVALVE20">#REF!</definedName>
    <definedName name="GATEVALVE25">#REF!</definedName>
    <definedName name="GATEVALVE32">#REF!</definedName>
    <definedName name="GATEVALVE50">#REF!</definedName>
    <definedName name="GC">#REF!</definedName>
    <definedName name="GDG" hidden="1">{#N/A,#N/A,FALSE,"포장2"}</definedName>
    <definedName name="GDGFD" hidden="1">{#N/A,#N/A,FALSE,"배수1"}</definedName>
    <definedName name="GEMCO" hidden="1">#REF!</definedName>
    <definedName name="GFD">[0]!ㅠㅜㅎ</definedName>
    <definedName name="GFDG" hidden="1">{#N/A,#N/A,FALSE,"2~8번"}</definedName>
    <definedName name="GFDGDFGFG" hidden="1">{#N/A,#N/A,FALSE,"혼합골재"}</definedName>
    <definedName name="GFGFHGFHF" hidden="1">{#N/A,#N/A,FALSE,"토공2"}</definedName>
    <definedName name="GFH">[0]!fff</definedName>
    <definedName name="gfhgh" hidden="1">{#N/A,#N/A,FALSE,"배수2"}</definedName>
    <definedName name="GFRGGRA">#REF!</definedName>
    <definedName name="gg">#N/A</definedName>
    <definedName name="ggfhgfshgh" hidden="1">{#N/A,#N/A,FALSE,"포장2"}</definedName>
    <definedName name="GGG">'[62]ABUT수량-A1'!$T$25</definedName>
    <definedName name="ggggg" hidden="1">{#N/A,#N/A,FALSE,"구조1"}</definedName>
    <definedName name="gggh">BlankMacro1</definedName>
    <definedName name="ggh">#REF!</definedName>
    <definedName name="ghgfh" hidden="1">{#N/A,#N/A,FALSE,"포장2"}</definedName>
    <definedName name="GHJJ" hidden="1">{"'광피스표'!$A$3:$N$54"}</definedName>
    <definedName name="gigin">[5]설계조건!#REF!</definedName>
    <definedName name="GJHGLI" hidden="1">{#N/A,#N/A,FALSE,"포장1";#N/A,#N/A,FALSE,"포장1"}</definedName>
    <definedName name="GM">#REF!</definedName>
    <definedName name="GP">#REF!</definedName>
    <definedName name="GS" hidden="1">{#N/A,#N/A,FALSE,"포장2"}</definedName>
    <definedName name="GSBA">[63]설계조건!$I$40</definedName>
    <definedName name="GT">#REF!</definedName>
    <definedName name="GUIL">#REF!</definedName>
    <definedName name="GUS" hidden="1">{#N/A,#N/A,FALSE,"현장 NCR 분석";#N/A,#N/A,FALSE,"현장품질감사";#N/A,#N/A,FALSE,"현장품질감사"}</definedName>
    <definedName name="gvv">[0]!ㅁㄴㄹㅇㄹ</definedName>
    <definedName name="GYUKFT">#REF!</definedName>
    <definedName name="G견적" hidden="1">{#N/A,#N/A,TRUE,"손익보고"}</definedName>
    <definedName name="G기자재재료비">#REF!</definedName>
    <definedName name="G내역경비">#REF!</definedName>
    <definedName name="G내역노무비">#REF!</definedName>
    <definedName name="G내역재료비">#REF!</definedName>
    <definedName name="H">#REF!</definedName>
    <definedName name="H_W_설치기사">#REF!</definedName>
    <definedName name="H_W_시험기사">#REF!</definedName>
    <definedName name="H100x100x6x8t_단중">#REF!</definedName>
    <definedName name="H125x125x6.5x9t_단중">#REF!</definedName>
    <definedName name="H150x100x6x9t_단중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F">#REF!</definedName>
    <definedName name="HALP">#REF!</definedName>
    <definedName name="hardwar" hidden="1">#REF!</definedName>
    <definedName name="HB">#REF!</definedName>
    <definedName name="HBET">#REF!</definedName>
    <definedName name="HBOLT">'[13]계화배수(3대)'!#REF!</definedName>
    <definedName name="HBV">#REF!</definedName>
    <definedName name="HC">#REF!</definedName>
    <definedName name="HCR">#REF!</definedName>
    <definedName name="HCY">[0]!CDD</definedName>
    <definedName name="HD">#REF!</definedName>
    <definedName name="HDATA">#N/A</definedName>
    <definedName name="HDSVP">#REF!</definedName>
    <definedName name="HE">#REF!</definedName>
    <definedName name="HERE" hidden="1">{#N/A,#N/A,TRUE,"손익보고"}</definedName>
    <definedName name="HF">#REF!</definedName>
    <definedName name="hgd" hidden="1">{#N/A,#N/A,FALSE,"배수2"}</definedName>
    <definedName name="HH">[64]정부노임단가!$A$5:$F$215</definedName>
    <definedName name="HHAF">#REF!</definedName>
    <definedName name="hhh">[40]!Macro6</definedName>
    <definedName name="HHHH" hidden="1">#REF!</definedName>
    <definedName name="hhhhhh">[0]!hhhhhh</definedName>
    <definedName name="HHMF">#REF!</definedName>
    <definedName name="HHR" hidden="1">{#N/A,#N/A,FALSE,"포장2"}</definedName>
    <definedName name="hj">#REF!</definedName>
    <definedName name="HL">#REF!</definedName>
    <definedName name="HMAX">#N/A</definedName>
    <definedName name="HMF">#REF!</definedName>
    <definedName name="HMOTOR">#REF!</definedName>
    <definedName name="HO">#REF!</definedName>
    <definedName name="HP">#REF!</definedName>
    <definedName name="HPUMP">#REF!</definedName>
    <definedName name="HR">#REF!</definedName>
    <definedName name="HS">#REF!</definedName>
    <definedName name="HSH">#REF!</definedName>
    <definedName name="HSV">#REF!</definedName>
    <definedName name="HT">#REF!</definedName>
    <definedName name="htc_단가표_List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"광피스표"</definedName>
    <definedName name="HTML_LastUpdate" hidden="1">"99-02-10"</definedName>
    <definedName name="HTML_LineAfter" hidden="1">FALSE</definedName>
    <definedName name="HTML_LineBefore" hidden="1">FALSE</definedName>
    <definedName name="HTML_Name" hidden="1">"김명신"</definedName>
    <definedName name="HTML_OBDlg2" hidden="1">TRUE</definedName>
    <definedName name="HTML_OBDlg4" hidden="1">TRUE</definedName>
    <definedName name="HTML_OS" hidden="1">0</definedName>
    <definedName name="HTML_PathFile" hidden="1">"D:\SKT중계기 시설공사\CK-A2차\MyHTML.htm"</definedName>
    <definedName name="HTML_Title" hidden="1">"CK-A2차정산내역서"</definedName>
    <definedName name="HTR">#REF!</definedName>
    <definedName name="HVAFP">#REF!</definedName>
    <definedName name="HVMF">#REF!</definedName>
    <definedName name="HW">#REF!</definedName>
    <definedName name="HWEI">#N/A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도면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D">#REF!,#REF!</definedName>
    <definedName name="iik">[0]!ghgfh</definedName>
    <definedName name="IJ" hidden="1">{"'광피스표'!$A$3:$N$54"}</definedName>
    <definedName name="IL">#N/A</definedName>
    <definedName name="ilchu">#REF!</definedName>
    <definedName name="ILP80적">[65]단가!$A$36</definedName>
    <definedName name="ILP80회">[65]단가!$A$35</definedName>
    <definedName name="ILP적">[65]단가!$A$34</definedName>
    <definedName name="ILP회">[65]단가!$A$33</definedName>
    <definedName name="IMP">#REF!</definedName>
    <definedName name="INPUT">[66]WORK!$A$22:$BE$381</definedName>
    <definedName name="IntroPrintArea" hidden="1">#REF!</definedName>
    <definedName name="io">#REF!</definedName>
    <definedName name="IOIOIOIO" hidden="1">{#N/A,#N/A,FALSE,"표지목차"}</definedName>
    <definedName name="ir_d3">#REF!</definedName>
    <definedName name="ISO_정렬">[67]!ISO_정렬</definedName>
    <definedName name="ITEM">[68]ITEM!#REF!</definedName>
    <definedName name="ITEM_">[49]WORK!$22:$401</definedName>
    <definedName name="I단가적용">#REF!</definedName>
    <definedName name="I단가적용1">#REF!</definedName>
    <definedName name="I단가적용2">#REF!</definedName>
    <definedName name="I단가적용3">#REF!</definedName>
    <definedName name="j">[69]RAHMEN!$AL$7</definedName>
    <definedName name="JH">[70]정부노임단가!$A$5:$F$215</definedName>
    <definedName name="jin">#REF!</definedName>
    <definedName name="JJ">[71]정부노임단가!$A$5:$F$215</definedName>
    <definedName name="jji">[0]!jji</definedName>
    <definedName name="JJJ" hidden="1">#REF!</definedName>
    <definedName name="JJM">[0]!호서</definedName>
    <definedName name="JK" hidden="1">{#N/A,#N/A,FALSE,"현장 NCR 분석";#N/A,#N/A,FALSE,"현장품질감사";#N/A,#N/A,FALSE,"현장품질감사"}</definedName>
    <definedName name="JKJKJKJK" hidden="1">{#N/A,#N/A,FALSE,"포장1";#N/A,#N/A,FALSE,"포장1"}</definedName>
    <definedName name="JTYJDR">#REF!</definedName>
    <definedName name="JUU">[0]!FGF</definedName>
    <definedName name="juy" hidden="1">{"'광피스표'!$A$3:$N$54"}</definedName>
    <definedName name="JYH">#REF!</definedName>
    <definedName name="jyu">[0]!jhg</definedName>
    <definedName name="J단가출력">#REF!</definedName>
    <definedName name="J엄차현" hidden="1">#REF!</definedName>
    <definedName name="k">[40]!Macro12</definedName>
    <definedName name="K_1">#REF!</definedName>
    <definedName name="K_PR">#REF!</definedName>
    <definedName name="KA">[72]MOTOR!$B$61:$E$68</definedName>
    <definedName name="KAE">#REF!</definedName>
    <definedName name="KAED">[63]안정계산!$Z$82</definedName>
    <definedName name="KAS">#REF!</definedName>
    <definedName name="Ka일">#REF!</definedName>
    <definedName name="Ka투">#REF!</definedName>
    <definedName name="KB" hidden="1">{"'광피스표'!$A$3:$N$54"}</definedName>
    <definedName name="Kea">#REF!</definedName>
    <definedName name="Kh">#REF!</definedName>
    <definedName name="khl" hidden="1">{#N/A,#N/A,FALSE,"2~8번"}</definedName>
    <definedName name="kiuk">[0]!jhg</definedName>
    <definedName name="KK">[70]정부노임단가!$A$5:$F$215</definedName>
    <definedName name="kkk">[40]!Macro10</definedName>
    <definedName name="KKKK">'[73]ⴭⴭⴭⴭ'!#REF!</definedName>
    <definedName name="klkl">[0]!BlankMacro1</definedName>
    <definedName name="KLLKLKLK" hidden="1">{#N/A,#N/A,FALSE,"포장2"}</definedName>
    <definedName name="KO">#REF!</definedName>
    <definedName name="Kv">#REF!</definedName>
    <definedName name="KYNGSADO">[0]!KYNGSADO</definedName>
    <definedName name="KYNGSAYL">[0]!KYNGSAYL</definedName>
    <definedName name="K단가">#REF!</definedName>
    <definedName name="K단가1">#REF!</definedName>
    <definedName name="K페이지">#REF!</definedName>
    <definedName name="K페이지1">#REF!</definedName>
    <definedName name="l">[40]!Macro13</definedName>
    <definedName name="L1AS">#REF!</definedName>
    <definedName name="L1L">#REF!</definedName>
    <definedName name="L2L">#REF!</definedName>
    <definedName name="L3L">#REF!</definedName>
    <definedName name="L4L">#REF!</definedName>
    <definedName name="L5L">#REF!</definedName>
    <definedName name="L6L">#REF!</definedName>
    <definedName name="LA">#REF!</definedName>
    <definedName name="Laa">#REF!</definedName>
    <definedName name="LANE">#REF!</definedName>
    <definedName name="lc">[5]설계조건!#REF!</definedName>
    <definedName name="LD">#REF!</definedName>
    <definedName name="LDD">#REF!</definedName>
    <definedName name="LE">#REF!</definedName>
    <definedName name="LENGTH">#REF!</definedName>
    <definedName name="length1">#REF!</definedName>
    <definedName name="length11">#REF!</definedName>
    <definedName name="length2">#REF!</definedName>
    <definedName name="length22">#REF!</definedName>
    <definedName name="LF">#REF!</definedName>
    <definedName name="LH">#REF!</definedName>
    <definedName name="LKL">[0]!LKL</definedName>
    <definedName name="LL">#REF!</definedName>
    <definedName name="LLFE">#N/A</definedName>
    <definedName name="LLFO">#REF!</definedName>
    <definedName name="lll">#REF!</definedName>
    <definedName name="LLLL">#REF!</definedName>
    <definedName name="LLM">[0]!CCF</definedName>
    <definedName name="LMO">#REF!</definedName>
    <definedName name="LN">#REF!</definedName>
    <definedName name="lo" hidden="1">{"'광피스표'!$A$3:$N$54"}</definedName>
    <definedName name="LP___4">#REF!</definedName>
    <definedName name="LPI">#REF!</definedName>
    <definedName name="LS">#REF!</definedName>
    <definedName name="LSET">#REF!</definedName>
    <definedName name="LSH">#REF!</definedName>
    <definedName name="LT">#REF!</definedName>
    <definedName name="M">#N/A</definedName>
    <definedName name="M_EF">#REF!</definedName>
    <definedName name="㎥">#REF!</definedName>
    <definedName name="MAB">#REF!</definedName>
    <definedName name="Macro1">[74]!Macro1</definedName>
    <definedName name="Macro10">[75]!Macro10</definedName>
    <definedName name="Macro11">[74]!Macro11</definedName>
    <definedName name="Macro12">[75]!Macro12</definedName>
    <definedName name="Macro13">[75]!Macro13</definedName>
    <definedName name="Macro14">[75]!Macro14</definedName>
    <definedName name="MACRO15">[75]!Macro14</definedName>
    <definedName name="Macro2">[75]!Macro2</definedName>
    <definedName name="MACRO20">[40]!Macro2</definedName>
    <definedName name="Macro3">[74]!Macro3</definedName>
    <definedName name="Macro4">[74]!Macro4</definedName>
    <definedName name="Macro5">[75]!Macro5</definedName>
    <definedName name="Macro6">[75]!Macro6</definedName>
    <definedName name="Macro7">[75]!Macro7</definedName>
    <definedName name="Macro8">[75]!Macro8</definedName>
    <definedName name="Macro9">[75]특별교실!Macro9</definedName>
    <definedName name="MAH">#REF!</definedName>
    <definedName name="MECH">#REF!</definedName>
    <definedName name="mm" hidden="1">{#N/A,#N/A,TRUE,"토적및재료집계";#N/A,#N/A,TRUE,"토적및재료집계";#N/A,#N/A,TRUE,"단위량"}</definedName>
    <definedName name="MMD">#N/A</definedName>
    <definedName name="MMH">[0]!DDC</definedName>
    <definedName name="MMJN">[0]!ㅗㅠㅎㄹ</definedName>
    <definedName name="mml">[0]!jhg</definedName>
    <definedName name="mmm">[76]COPING!#REF!</definedName>
    <definedName name="MMN">[0]!ㅈㅂㄷㄹ</definedName>
    <definedName name="mms.ss" hidden="1">{#N/A,#N/A,TRUE,"토적및재료집계";#N/A,#N/A,TRUE,"토적및재료집계";#N/A,#N/A,TRUE,"단위량"}</definedName>
    <definedName name="MMX">[0]!MMK</definedName>
    <definedName name="MNH">[0]!HGG</definedName>
    <definedName name="MNHL">[74]Sheet1!$A$4:$H$5</definedName>
    <definedName name="MO">#REF!</definedName>
    <definedName name="MOM">[0]!ㅈㅂㄷ</definedName>
    <definedName name="MONEY">#REF!,#REF!</definedName>
    <definedName name="MOTOR">#REF!</definedName>
    <definedName name="msgbox_1">[0]!msgbox_1</definedName>
    <definedName name="MUO_REA">#REF!</definedName>
    <definedName name="MUO_TOE">#REF!</definedName>
    <definedName name="N">#REF!</definedName>
    <definedName name="N_C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bv">[0]!ㄷㄹㅈ</definedName>
    <definedName name="NDO">#REF!</definedName>
    <definedName name="NEWNAME" hidden="1">{#N/A,#N/A,FALSE,"CCTV"}</definedName>
    <definedName name="NHL">[77]터널조도!$AR$19:$AT$25</definedName>
    <definedName name="nmb">[0]!ㄹ퓰</definedName>
    <definedName name="NMJ">[0]!ㅇㄴㄿ</definedName>
    <definedName name="NNNNN">[0]!NNNNN</definedName>
    <definedName name="NOMUBY">#REF!</definedName>
    <definedName name="NPI">#REF!</definedName>
    <definedName name="NRDTHSA">#REF!</definedName>
    <definedName name="NRNTRBNRTH">#REF!</definedName>
    <definedName name="NRTHSGT">#REF!</definedName>
    <definedName name="NSH">#REF!</definedName>
    <definedName name="NSO">#REF!</definedName>
    <definedName name="n이">#REF!</definedName>
    <definedName name="n이_1">#REF!</definedName>
    <definedName name="n이_2">#REF!</definedName>
    <definedName name="n일">#REF!</definedName>
    <definedName name="O19.3">[78]설비!#REF!</definedName>
    <definedName name="OIOK">[0]!EED</definedName>
    <definedName name="old예산" hidden="1">{#N/A,#N/A,TRUE,"손익보고"}</definedName>
    <definedName name="oo">'[8]동원(3)'!#REF!</definedName>
    <definedName name="ooo" hidden="1">'[79]6PILE  (돌출)'!#REF!</definedName>
    <definedName name="oooo">'[80]ABUT수량-A1'!$T$25</definedName>
    <definedName name="ooooo">#REF!</definedName>
    <definedName name="OP">#REF!</definedName>
    <definedName name="OPL">[0]!ㅈㅂㄷ</definedName>
    <definedName name="OPOP" hidden="1">[81]수량산출!#REF!</definedName>
    <definedName name="OPP" hidden="1">#REF!</definedName>
    <definedName name="OPPP" hidden="1">[82]수량산출!$A$3:$H$8539</definedName>
    <definedName name="p">[40]!Macro14</definedName>
    <definedName name="P_A">#REF!</definedName>
    <definedName name="P_D">#REF!</definedName>
    <definedName name="P_E">#REF!</definedName>
    <definedName name="P_FILE">#REF!</definedName>
    <definedName name="P_H2">'[83]기둥(원형)'!#REF!</definedName>
    <definedName name="P0">[31]VXXXXX!#REF!</definedName>
    <definedName name="Pa">#REF!</definedName>
    <definedName name="PARKSANGUK">[0]!PARKSANGUK</definedName>
    <definedName name="pa삼">#REF!</definedName>
    <definedName name="Pa오">#REF!</definedName>
    <definedName name="PB">#REF!</definedName>
    <definedName name="PD">#REF!</definedName>
    <definedName name="PE">#REF!</definedName>
    <definedName name="PE100C">[47]단가!#REF!</definedName>
    <definedName name="PE16C">[47]단가!#REF!</definedName>
    <definedName name="PE22C">[47]단가!#REF!</definedName>
    <definedName name="PE28C">[47]단가!#REF!</definedName>
    <definedName name="PE36C">[47]단가!#REF!</definedName>
    <definedName name="PE42C">[47]단가!#REF!</definedName>
    <definedName name="PE54C">[47]단가!#REF!</definedName>
    <definedName name="PEE">[46]DATA!$N$4:$P$12</definedName>
    <definedName name="PF">#REF!</definedName>
    <definedName name="PFD">#REF!</definedName>
    <definedName name="PG">#REF!</definedName>
    <definedName name="PH">#REF!</definedName>
    <definedName name="PHI">#REF!</definedName>
    <definedName name="PHIB">#REF!</definedName>
    <definedName name="PI">#REF!</definedName>
    <definedName name="PIB">[63]단면검토!$K$4</definedName>
    <definedName name="PIBA">[63]설계조건!$I$41</definedName>
    <definedName name="pile길이">#REF!</definedName>
    <definedName name="PIS">[63]단면검토!$AA$4</definedName>
    <definedName name="PJG">[0]!NNF</definedName>
    <definedName name="PL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k">[0]!EGERG</definedName>
    <definedName name="plo">[0]!ㅠㅜㅎ</definedName>
    <definedName name="PN">#REF!</definedName>
    <definedName name="PO">#REF!</definedName>
    <definedName name="poi">[0]!HBHG</definedName>
    <definedName name="POL">[0]!HGG</definedName>
    <definedName name="pp">#REF!,#REF!</definedName>
    <definedName name="ppl">[0]!jhg</definedName>
    <definedName name="ppp">'[84]Y-WORK'!Macro9</definedName>
    <definedName name="PR">#REF!</definedName>
    <definedName name="Print">#REF!</definedName>
    <definedName name="_xlnm.Print_Area">#REF!</definedName>
    <definedName name="PRINT_AREA_MI">#REF!</definedName>
    <definedName name="PRINT_AREA_MI1">#REF!</definedName>
    <definedName name="print_net">[85]!print_net</definedName>
    <definedName name="print_sd">[0]!print_sd</definedName>
    <definedName name="PRINT_TILTES">#REF!</definedName>
    <definedName name="print_tital">#REF!</definedName>
    <definedName name="print_title">#REF!</definedName>
    <definedName name="_xlnm.Print_Titles" localSheetId="0">내역서!$1:$3</definedName>
    <definedName name="_xlnm.Print_Titles">#REF!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rints_title">#REF!</definedName>
    <definedName name="PS">#REF!</definedName>
    <definedName name="PT">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관">#REF!</definedName>
    <definedName name="PVC접합제">#REF!</definedName>
    <definedName name="PVC지수판">#REF!</definedName>
    <definedName name="Q">#REF!</definedName>
    <definedName name="Q_HEEL">#REF!</definedName>
    <definedName name="Q_HH">#REF!</definedName>
    <definedName name="Q_MH">#REF!</definedName>
    <definedName name="Q_MT">#REF!</definedName>
    <definedName name="Q_SH">#REF!</definedName>
    <definedName name="Q_ST">#REF!</definedName>
    <definedName name="Q_TOE">#REF!</definedName>
    <definedName name="Q_TT">#REF!</definedName>
    <definedName name="Q0245되메우기불량">[39]중기터파기!#REF!</definedName>
    <definedName name="Q0245사석불량">[39]중기터파기!#REF!</definedName>
    <definedName name="Q0245사석야간">[39]중기터파기!#REF!</definedName>
    <definedName name="Q0245토사불량">[39]중기터파기!#REF!</definedName>
    <definedName name="Q0245토사야간">[39]중기터파기!#REF!</definedName>
    <definedName name="Q04135되메우기불량">[39]중기터파기!#REF!</definedName>
    <definedName name="Q04135사석불량">[39]중기터파기!#REF!</definedName>
    <definedName name="Q04135사석야간">[39]중기터파기!#REF!</definedName>
    <definedName name="Q04135토사불량">[39]중기터파기!#REF!</definedName>
    <definedName name="Q04135토사야간">[39]중기터파기!#REF!</definedName>
    <definedName name="Q0490되메우기">[39]중기터파기!#REF!</definedName>
    <definedName name="Q0490되메우기불량">[39]중기터파기!#REF!</definedName>
    <definedName name="Q0490토사불량">[39]중기터파기!#REF!</definedName>
    <definedName name="Q0790되메우기불량">[39]중기터파기!#REF!</definedName>
    <definedName name="QAQA">'[62]ABUT수량-A1'!$T$25</definedName>
    <definedName name="qas">[0]!ㅁㄴㄹㅇㄹ</definedName>
    <definedName name="Qe앨">#REF!</definedName>
    <definedName name="qi">[5]설계조건!#REF!</definedName>
    <definedName name="QL">[63]설계조건!$Y$40</definedName>
    <definedName name="qq">#REF!</definedName>
    <definedName name="qqaa">'[80]ABUT수량-A1'!$T$25</definedName>
    <definedName name="QQQ" hidden="1">#REF!</definedName>
    <definedName name="QQQQ">'[86]ABUT수량-A1'!$T$25</definedName>
    <definedName name="QQQQQQQQQQQQQQQQQ">BlankMacro1</definedName>
    <definedName name="QREWQ">[0]!fff</definedName>
    <definedName name="QSR">[0]!CDD</definedName>
    <definedName name="QSS">[0]!MATRO</definedName>
    <definedName name="qswd">[0]!qswd</definedName>
    <definedName name="qu">#REF!</definedName>
    <definedName name="QW" hidden="1">{#N/A,#N/A,FALSE,"배수2"}</definedName>
    <definedName name="qwe">#REF!</definedName>
    <definedName name="QWERQWER" hidden="1">#REF!</definedName>
    <definedName name="QWERT" hidden="1">#REF!</definedName>
    <definedName name="QWQ" hidden="1">{#N/A,#N/A,FALSE,"배수2"}</definedName>
    <definedName name="QWQW">'[62]ABUT수량-A1'!$T$25</definedName>
    <definedName name="q디">#REF!</definedName>
    <definedName name="q앨">#REF!</definedName>
    <definedName name="R_">#REF!</definedName>
    <definedName name="RAD">#REF!</definedName>
    <definedName name="RANGE">#REF!</definedName>
    <definedName name="rank">[0]!rank</definedName>
    <definedName name="_xlnm.Recorder">#REF!</definedName>
    <definedName name="REGERGE">#REF!</definedName>
    <definedName name="RF">BlankMacro1</definedName>
    <definedName name="RFWE">[0]!GDF</definedName>
    <definedName name="RFYIFIOYGOPIO" hidden="1">#REF!</definedName>
    <definedName name="rgfg">[0]!jhg</definedName>
    <definedName name="RGR">[0]!GDF</definedName>
    <definedName name="RJRJ">BlankMacro1</definedName>
    <definedName name="RJRKJRKJR">BlankMacro1</definedName>
    <definedName name="RK" hidden="1">[58]수량산출!#REF!</definedName>
    <definedName name="rkstjs">[0]!rkstjs</definedName>
    <definedName name="RL">BlankMacro1</definedName>
    <definedName name="RLTJD">BlankMacro1</definedName>
    <definedName name="Rl이">#REF!</definedName>
    <definedName name="Rl일">#REF!</definedName>
    <definedName name="round">#REF!</definedName>
    <definedName name="RPE">#REF!</definedName>
    <definedName name="RR">'[87]2000전체분'!#REF!</definedName>
    <definedName name="RRR" hidden="1">{#N/A,#N/A,FALSE,"포장2"}</definedName>
    <definedName name="rrrrr" hidden="1">{#N/A,#N/A,FALSE,"조골재"}</definedName>
    <definedName name="RTG">[0]!EEDD</definedName>
    <definedName name="rthrtu">[0]!juyjuy</definedName>
    <definedName name="S">#REF!</definedName>
    <definedName name="S_BB">#REF!</definedName>
    <definedName name="S_BU">#REF!</definedName>
    <definedName name="S_EF">#REF!</definedName>
    <definedName name="S_W_시험기사">#REF!</definedName>
    <definedName name="S2L">#REF!</definedName>
    <definedName name="SA">#REF!</definedName>
    <definedName name="SADE">#REF!</definedName>
    <definedName name="SALI">#REF!</definedName>
    <definedName name="sasasa" hidden="1">{#N/A,#N/A,FALSE,"속도"}</definedName>
    <definedName name="SCA">#REF!</definedName>
    <definedName name="Sck">'[88]1.설계기준'!#REF!</definedName>
    <definedName name="SD">#REF!</definedName>
    <definedName name="SDA" hidden="1">{"'광피스표'!$A$3:$N$54"}</definedName>
    <definedName name="SdAS" hidden="1">'[37]98수문일위'!$A$1:$P$2004</definedName>
    <definedName name="SDAVF">[0]!GVHBG</definedName>
    <definedName name="SdcdF">[0]!NBBV</definedName>
    <definedName name="SDCFG\" hidden="1">{#N/A,#N/A,FALSE,"운반시간"}</definedName>
    <definedName name="sdd" hidden="1">{#N/A,#N/A,FALSE,"전력간선"}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fg">'[80]ABUT수량-A1'!$T$25</definedName>
    <definedName name="SDG">[0]!ㄷㄹㅈ</definedName>
    <definedName name="SDGAS" hidden="1">#REF!</definedName>
    <definedName name="SDRTHST" hidden="1">#REF!</definedName>
    <definedName name="sdsd">[0]!jhg</definedName>
    <definedName name="sdsda" hidden="1">{#N/A,#N/A,TRUE,"토적및재료집계";#N/A,#N/A,TRUE,"토적및재료집계";#N/A,#N/A,TRUE,"단위량"}</definedName>
    <definedName name="sdsdddd" hidden="1">{#N/A,#N/A,FALSE,"토공2"}</definedName>
    <definedName name="SEARGawfw">#REF!</definedName>
    <definedName name="SEGR">#REF!</definedName>
    <definedName name="SEHRHSEG">#REF!</definedName>
    <definedName name="select_bg">[85]!select_bg</definedName>
    <definedName name="select_gg">[85]!select_gg</definedName>
    <definedName name="select_gi">[85]!select_gi</definedName>
    <definedName name="select_gj">[0]!select_gj</definedName>
    <definedName name="select_gjj3">[85]!select_gjj3</definedName>
    <definedName name="select_gjp">[85]foxz!select_gjp</definedName>
    <definedName name="select_gs">[0]!select_gs</definedName>
    <definedName name="select_ij1">[0]!select_ij1</definedName>
    <definedName name="select_ij2">[0]!select_ij2</definedName>
    <definedName name="select_ij3">[0]!select_ij3</definedName>
    <definedName name="select_ti">[0]!select_ti</definedName>
    <definedName name="SERGSEGR">#REF!</definedName>
    <definedName name="SERGSERG">#REF!</definedName>
    <definedName name="SERHSERGS">#REF!</definedName>
    <definedName name="SET">#REF!</definedName>
    <definedName name="SFA" hidden="1">{#N/A,#N/A,FALSE,"포장1";#N/A,#N/A,FALSE,"포장1"}</definedName>
    <definedName name="sfdbd">[40]!Macro9</definedName>
    <definedName name="sfggf" hidden="1">{#N/A,#N/A,FALSE,"배수1"}</definedName>
    <definedName name="SFH">[0]!ㅗㅠㅎㄹ</definedName>
    <definedName name="SFSDFDSF" hidden="1">{#N/A,#N/A,FALSE,"운반시간"}</definedName>
    <definedName name="SGGAEFWAWEF">#REF!</definedName>
    <definedName name="SGTRSGTRG">#REF!</definedName>
    <definedName name="SH">#REF!</definedName>
    <definedName name="sheet3">[0]!sheet3</definedName>
    <definedName name="SHT">#REF!</definedName>
    <definedName name="SIGCK1">[63]설계조건!$I$64</definedName>
    <definedName name="SIGY1">[63]설계조건!$M$64</definedName>
    <definedName name="SIL">[59]데이타!$R$23:$S$32</definedName>
    <definedName name="sinchook">#REF!</definedName>
    <definedName name="SIS">[0]!NNF</definedName>
    <definedName name="SK">#REF!</definedName>
    <definedName name="SKDJFAKSDFASLDKFJA">#REF!</definedName>
    <definedName name="SKE">#REF!</definedName>
    <definedName name="SKEW">#REF!</definedName>
    <definedName name="SL">#REF!</definedName>
    <definedName name="SLABD">#REF!</definedName>
    <definedName name="SLABL">#REF!</definedName>
    <definedName name="SLABP">#REF!</definedName>
    <definedName name="SLABT">#REF!</definedName>
    <definedName name="SLFE">#REF!</definedName>
    <definedName name="SLFO">#REF!</definedName>
    <definedName name="SOC">[0]!OIU</definedName>
    <definedName name="SOIL">#REF!</definedName>
    <definedName name="SOS">[0]!MATRO</definedName>
    <definedName name="SPACE">#REF!</definedName>
    <definedName name="SPP_100A">#N/A</definedName>
    <definedName name="SPP_150A">#N/A</definedName>
    <definedName name="SPP_200A">#N/A</definedName>
    <definedName name="SPP_300A">#N/A</definedName>
    <definedName name="SPP_80A">#N/A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>#REF!</definedName>
    <definedName name="SSS">#REF!</definedName>
    <definedName name="SSSC">[0]!CCF</definedName>
    <definedName name="SSSS">#REF!</definedName>
    <definedName name="sssss" hidden="1">{#N/A,#N/A,FALSE,"운반시간"}</definedName>
    <definedName name="SSSSSSSSSSSSS">BlankMacro1</definedName>
    <definedName name="ST">#REF!</definedName>
    <definedName name="STHSTH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>[0]!BlankMacro1</definedName>
    <definedName name="st산출1">[0]!BlankMacro1</definedName>
    <definedName name="sum">SUM('[89](A)내역서'!$C$148:$C$163)</definedName>
    <definedName name="sung">#N/A</definedName>
    <definedName name="SUO_REA">#REF!</definedName>
    <definedName name="SUO_TOE">#REF!</definedName>
    <definedName name="SUP">#REF!</definedName>
    <definedName name="SUR">#REF!</definedName>
    <definedName name="SV">#REF!</definedName>
    <definedName name="SVFGSF">[0]!KJH</definedName>
    <definedName name="SW">#REF!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X">#REF!</definedName>
    <definedName name="sy">#REF!</definedName>
    <definedName name="SZVFGG">[0]!REEG</definedName>
    <definedName name="T">#REF!</definedName>
    <definedName name="T1S">#REF!</definedName>
    <definedName name="T2_">#N/A</definedName>
    <definedName name="T2S">#REF!</definedName>
    <definedName name="T3S">#REF!</definedName>
    <definedName name="ta">'[90]1.설계조건'!$P$39</definedName>
    <definedName name="Tb">#REF!</definedName>
    <definedName name="Tba">#REF!</definedName>
    <definedName name="TBDK">BlankMacro1</definedName>
    <definedName name="Ted">#REF!</definedName>
    <definedName name="Tel">#REF!</definedName>
    <definedName name="test">#REF!</definedName>
    <definedName name="text1">[91]가도공!#REF!</definedName>
    <definedName name="TH">#REF!</definedName>
    <definedName name="THR">#REF!</definedName>
    <definedName name="THTRH">#REF!</definedName>
    <definedName name="TITLE">#REF!</definedName>
    <definedName name="titles">#REF!</definedName>
    <definedName name="Tl">#REF!</definedName>
    <definedName name="TLFTN">[0]!TLFTN</definedName>
    <definedName name="TMO">#REF!</definedName>
    <definedName name="TR510300간재">[92]G.R300경비!$F$15</definedName>
    <definedName name="TR510300노무">[92]G.R300경비!$F$17</definedName>
    <definedName name="TR510300손료">[92]G.R300경비!$F$6</definedName>
    <definedName name="Tra">#REF!</definedName>
    <definedName name="tryrtg">[0]!bvvc</definedName>
    <definedName name="Tsa">#REF!</definedName>
    <definedName name="TTR">[0]!ㅁㄴㄹㅇㄹ</definedName>
    <definedName name="TTT">#REF!</definedName>
    <definedName name="TTTT" hidden="1">#REF!</definedName>
    <definedName name="TUNVS">[0]!ㄷㄹㅈ</definedName>
    <definedName name="tuu">[0]!frt</definedName>
    <definedName name="TW">#REF!</definedName>
    <definedName name="TWI">#REF!</definedName>
    <definedName name="TWL">#REF!</definedName>
    <definedName name="TWR">#REF!</definedName>
    <definedName name="TYHFDGFD" hidden="1">{#N/A,#N/A,FALSE,"배수2"}</definedName>
    <definedName name="TYRY" hidden="1">#REF!</definedName>
    <definedName name="tyy">[0]!reyt</definedName>
    <definedName name="T자R10">[93]계수시트!$B$19</definedName>
    <definedName name="T자R15">[93]계수시트!$B$17</definedName>
    <definedName name="T자R20">[93]계수시트!$B$16</definedName>
    <definedName name="T자R5">[93]계수시트!$B$23</definedName>
    <definedName name="T자R6">[93]계수시트!$B$22</definedName>
    <definedName name="T자R7">[93]계수시트!$B$21</definedName>
    <definedName name="T자R8">[93]계수시트!$B$20</definedName>
    <definedName name="T자W0.3">[93]계수시트!$B$24</definedName>
    <definedName name="T자W0.4">[93]계수시트!$B$25</definedName>
    <definedName name="T자W0.5">[93]계수시트!$B$26</definedName>
    <definedName name="T자W0.6">[93]계수시트!$B$27</definedName>
    <definedName name="T자W0.8">[93]계수시트!$B$28</definedName>
    <definedName name="T자W1.0">[93]계수시트!$B$29</definedName>
    <definedName name="T자W1.2">[93]계수시트!$B$30</definedName>
    <definedName name="U">#REF!</definedName>
    <definedName name="u9psqreiohy98et">[94]기기리스트!#REF!</definedName>
    <definedName name="ujy">[0]!ret</definedName>
    <definedName name="ul">[5]설계조건!#REF!</definedName>
    <definedName name="um">[5]설계조건!#REF!</definedName>
    <definedName name="uu">[95]DATA!$B$4:$F$495</definedName>
    <definedName name="uw">[5]설계조건!#REF!</definedName>
    <definedName name="uyj">[0]!tyj</definedName>
    <definedName name="UYUY">[0]!DGRT</definedName>
    <definedName name="U볼트_150A">#N/A</definedName>
    <definedName name="U볼트_300A">#N/A</definedName>
    <definedName name="U측구">#REF!</definedName>
    <definedName name="V">#REF!</definedName>
    <definedName name="VAFP">#REF!</definedName>
    <definedName name="vbbb">BlankMacro1</definedName>
    <definedName name="vbc">[0]!REGSVTEB</definedName>
    <definedName name="vbdfgg">[40]!Macro7</definedName>
    <definedName name="VBGDH">[0]!HBHG</definedName>
    <definedName name="vbnh">[0]!ㅗㅠㅎㄹ</definedName>
    <definedName name="VBOLT">'[13]계화배수(3대)'!#REF!</definedName>
    <definedName name="VBV">[0]!RGVBF</definedName>
    <definedName name="VCR">#REF!</definedName>
    <definedName name="vcx">[0]!ㅗㅠㅎㄹ</definedName>
    <definedName name="VDATA">#N/A</definedName>
    <definedName name="VDSVP">#REF!</definedName>
    <definedName name="VFJKEH">[0]!DDC</definedName>
    <definedName name="VFV">[0]!ㄷㄹㅈ</definedName>
    <definedName name="VHAF">#REF!</definedName>
    <definedName name="VHFG" hidden="1">#REF!</definedName>
    <definedName name="VHMF">#REF!</definedName>
    <definedName name="VIP">[75]!Macro9</definedName>
    <definedName name="VIR">[75]!Macro7</definedName>
    <definedName name="VIS">[75]!Macro9</definedName>
    <definedName name="vlo">[0]!juyjuy</definedName>
    <definedName name="VMAX">#N/A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b">[0]!ㅌㅊㅍ</definedName>
    <definedName name="VVMF">#REF!</definedName>
    <definedName name="VVV">[0]!EGERG</definedName>
    <definedName name="VWEI">#N/A</definedName>
    <definedName name="W">#REF!</definedName>
    <definedName name="w2e3" hidden="1">{"'광피스표'!$A$3:$N$54"}</definedName>
    <definedName name="WA">#REF!</definedName>
    <definedName name="WAEGA">#REF!</definedName>
    <definedName name="WAFFWEFAFA">#REF!</definedName>
    <definedName name="WALL">[5]설계조건!#REF!</definedName>
    <definedName name="WB">#REF!</definedName>
    <definedName name="WC">#REF!</definedName>
    <definedName name="WD">#REF!</definedName>
    <definedName name="WD_P">#REF!</definedName>
    <definedName name="WD_W">#REF!</definedName>
    <definedName name="wddw">[0]!ㅈㄷㅂㄹ</definedName>
    <definedName name="wdes">[0]!vbn</definedName>
    <definedName name="WDF">[0]!QQA</definedName>
    <definedName name="WEFAWE">#REF!</definedName>
    <definedName name="WEFDS">[0]!MATRO</definedName>
    <definedName name="WEGAWEG">#REF!</definedName>
    <definedName name="WEGRERG">#REF!</definedName>
    <definedName name="WEI">#N/A</definedName>
    <definedName name="WER">[0]!TRRR</definedName>
    <definedName name="WETQWER">#REF!</definedName>
    <definedName name="WF">#REF!</definedName>
    <definedName name="WFFWWEF">#REF!</definedName>
    <definedName name="WFG">[0]!MATRO</definedName>
    <definedName name="WGAEGWEF">#REF!</definedName>
    <definedName name="WGWEGW">#REF!</definedName>
    <definedName name="WH">#REF!</definedName>
    <definedName name="WING">#REF!</definedName>
    <definedName name="WINGB">#REF!</definedName>
    <definedName name="WINGD">#REF!</definedName>
    <definedName name="WINGT">#REF!</definedName>
    <definedName name="WL">#REF!</definedName>
    <definedName name="wla">[5]설계조건!#REF!</definedName>
    <definedName name="Wm">[5]설계조건!#REF!</definedName>
    <definedName name="wm.조골재1" hidden="1">{#N/A,#N/A,FALSE,"조골재"}</definedName>
    <definedName name="WN">#REF!</definedName>
    <definedName name="WOOGAK">#REF!</definedName>
    <definedName name="wqd">[0]!ㅗㅠㅎㄹ</definedName>
    <definedName name="wrb.sda" hidden="1">{#N/A,#N/A,TRUE,"토적및재료집계";#N/A,#N/A,TRUE,"토적및재료집계";#N/A,#N/A,TRUE,"단위량"}</definedName>
    <definedName name="WRITE" hidden="1">{#N/A,#N/A,FALSE,"CCTV"}</definedName>
    <definedName name="wrn.2번." hidden="1">{#N/A,#N/A,FALSE,"2~8번"}</definedName>
    <definedName name="wrn.BM." hidden="1">{#N/A,#N/A,FALSE,"CCTV"}</definedName>
    <definedName name="wrn.test1." hidden="1">{#N/A,#N/A,FALSE,"명세표"}</definedName>
    <definedName name="wrn.골재소요량." hidden="1">{#N/A,#N/A,FALSE,"골재소요량";#N/A,#N/A,FALSE,"골재소요량"}</definedName>
    <definedName name="wrn.교각." hidden="1">{#N/A,#N/A,FALSE,"1";#N/A,#N/A,FALSE,"2";#N/A,#N/A,FALSE,"3";#N/A,#N/A,FALSE,"4";#N/A,#N/A,FALSE,"5";#N/A,#N/A,FALSE,"6";#N/A,#N/A,FALSE,"7"}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손익._.보고." hidden="1">{#N/A,#N/A,TRUE,"손익보고"}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회선임차현황." hidden="1">{#N/A,#N/A,FALSE,"회선임차현황"}</definedName>
    <definedName name="wsdf">[0]!ret</definedName>
    <definedName name="WSO">#REF!</definedName>
    <definedName name="WSS">[0]!ㅁㄴㄹㅇㄹ</definedName>
    <definedName name="Ws삼">#REF!</definedName>
    <definedName name="Ws이">#REF!</definedName>
    <definedName name="Ws일">#REF!</definedName>
    <definedName name="ww">[5]설계조건!#REF!</definedName>
    <definedName name="WWQ">[0]!ㄷㄹㅈ</definedName>
    <definedName name="WWR">[0]!uiy</definedName>
    <definedName name="WWU">[0]!ㅈㄷㅂㄹ</definedName>
    <definedName name="www">'[80]ABUT수량-A1'!$T$25</definedName>
    <definedName name="x" hidden="1">{#N/A,#N/A,FALSE,"운반시간"}</definedName>
    <definedName name="X48호선_1_구조물철거집계표_국도48__List">[2]Sheet1!#REF!</definedName>
    <definedName name="X9701D_일위대가_List">#REF!</definedName>
    <definedName name="XBAL">#REF!</definedName>
    <definedName name="XC" hidden="1">{"'광피스표'!$A$3:$N$54"}</definedName>
    <definedName name="xcc">[0]!ㅁㄴㄹㅇㄹ</definedName>
    <definedName name="XCCFD" hidden="1">{"'광피스표'!$A$3:$N$54"}</definedName>
    <definedName name="XCVBGSDFGSER" hidden="1">#REF!</definedName>
    <definedName name="XCXC">[0]!fff</definedName>
    <definedName name="xdd">[0]!jytr</definedName>
    <definedName name="XDE">[0]!ㅗㅠㅎㄹ</definedName>
    <definedName name="XDF">[0]!xcf</definedName>
    <definedName name="XDR">[0]!ㅈㄷㅂㄹ</definedName>
    <definedName name="XDS">[0]!NNF</definedName>
    <definedName name="xdv" hidden="1">#REF!</definedName>
    <definedName name="xlcdfsdhodfs">#REF!</definedName>
    <definedName name="XSD">[0]!MATRO</definedName>
    <definedName name="XX">#REF!</definedName>
    <definedName name="xxx">#REF!</definedName>
    <definedName name="y">#REF!</definedName>
    <definedName name="YA">[96]약품공급2!#REF!</definedName>
    <definedName name="YBG견적서통" hidden="1">{#N/A,#N/A,TRUE,"손익보고"}</definedName>
    <definedName name="YC">#REF!</definedName>
    <definedName name="YDJAERGZAE">#REF!</definedName>
    <definedName name="YHGG">[0]!HTD</definedName>
    <definedName name="YHJ">#REF!</definedName>
    <definedName name="YIP">[0]!QQA</definedName>
    <definedName name="yjy">[0]!jytr</definedName>
    <definedName name="YS">[0]!YS</definedName>
    <definedName name="YUYUY" hidden="1">{#N/A,#N/A,FALSE,"혼합골재"}</definedName>
    <definedName name="yyy" hidden="1">[97]수량산출!$A$1:$A$8561</definedName>
    <definedName name="Z">BlankMacro1</definedName>
    <definedName name="Z_4F74ED08_7DE6_11D4_BC29_005004C1F3AD_.wvu.PrintTitles" hidden="1">#REF!</definedName>
    <definedName name="ZA" hidden="1">{"'광피스표'!$A$3:$N$54"}</definedName>
    <definedName name="ZDVFSADF">#REF!</definedName>
    <definedName name="ZFVGFDHB">[0]!AVGHBD</definedName>
    <definedName name="ZLO">[0]!QQA</definedName>
    <definedName name="ZP">#REF!</definedName>
    <definedName name="zsb">[0]!GVHBG</definedName>
    <definedName name="zsd">[0]!ㅈㄷㅂㄹ</definedName>
    <definedName name="zx" hidden="1">[98]노임단가!#REF!</definedName>
    <definedName name="zxc">[0]!ㄷㄹㅈ</definedName>
    <definedName name="ZXDFASDF">#REF!</definedName>
    <definedName name="ㄱ">#REF!</definedName>
    <definedName name="ㄱ1">#REF!</definedName>
    <definedName name="ㄱ2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hidden="1">{#N/A,#N/A,FALSE,"명세표"}</definedName>
    <definedName name="ㄱㄱㄱㄱ">[99]노임단가!$B$1:$C$131</definedName>
    <definedName name="ㄱ내역">#REF!</definedName>
    <definedName name="ㄱㄷㅂㄱㅈ" hidden="1">{#N/A,#N/A,FALSE,"2~8번"}</definedName>
    <definedName name="ㄱ단가">#REF!</definedName>
    <definedName name="ㄱ단목">#REF!</definedName>
    <definedName name="ㄱ단산">#REF!</definedName>
    <definedName name="ㄱ오오오">[100]노임!$B$14</definedName>
    <definedName name="ㄱ일목">#REF!</definedName>
    <definedName name="ㄱ일위">#REF!</definedName>
    <definedName name="ㄱ중기">#REF!</definedName>
    <definedName name="ㄱ중목">#REF!</definedName>
    <definedName name="가">[0]!가</definedName>
    <definedName name="가.건축공사">'[101]1차증가원가계산'!#REF!</definedName>
    <definedName name="가.공원시설물공">'[101]1차증가원가계산'!#REF!</definedName>
    <definedName name="가가">[102]!Macro9</definedName>
    <definedName name="가가가">[0]!가가가</definedName>
    <definedName name="가거라" hidden="1">{#N/A,#N/A,FALSE,"명세표"}</definedName>
    <definedName name="가로등">[0]!가로등</definedName>
    <definedName name="가로등부표1">[103]!Macro13</definedName>
    <definedName name="가로등부표2">#REF!,#REF!</definedName>
    <definedName name="가로등입력">[0]!가로등입력</definedName>
    <definedName name="가로등주">#REF!</definedName>
    <definedName name="가설공사">#REF!</definedName>
    <definedName name="가설공사비">#REF!</definedName>
    <definedName name="가설공사안내">'[104]AS포장복구 '!#REF!</definedName>
    <definedName name="가설사무소경">[105]시설물일위!#REF!</definedName>
    <definedName name="가설사무소노">[105]가설공사!#REF!</definedName>
    <definedName name="가설사무소재">[105]시설물일위!#REF!</definedName>
    <definedName name="가설사무실">#REF!</definedName>
    <definedName name="가설창고경">[105]시설물일위!#REF!</definedName>
    <definedName name="가설창고노">[105]시설물일위!#REF!</definedName>
    <definedName name="가설창고재">[105]시설물일위!#REF!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[106]데이타!$E$2</definedName>
    <definedName name="가시나무R5">[106]데이타!$E$3</definedName>
    <definedName name="가시나무R6">[106]데이타!$E$4</definedName>
    <definedName name="가시나무R8">[106]데이타!$E$5</definedName>
    <definedName name="가시나무노무8">#REF!</definedName>
    <definedName name="가시나무재료8">#REF!</definedName>
    <definedName name="가아" hidden="1">[107]수량산출!#REF!</definedName>
    <definedName name="가이즈까">[65]단가!$A$94</definedName>
    <definedName name="가이즈까향1204">[106]데이타!$E$6</definedName>
    <definedName name="가이즈까향1505">[106]데이타!$E$7</definedName>
    <definedName name="가이즈까향2006">[106]데이타!$E$8</definedName>
    <definedName name="가이즈까향2008">[106]데이타!$E$9</definedName>
    <definedName name="가이즈까향2510">[106]데이타!$E$10</definedName>
    <definedName name="가중나무B10">[106]데이타!$E$19</definedName>
    <definedName name="가중나무B4">[106]데이타!$E$15</definedName>
    <definedName name="가중나무B5">[106]데이타!$E$16</definedName>
    <definedName name="가중나무B6">[106]데이타!$E$17</definedName>
    <definedName name="가중나무B8">[106]데이타!$E$18</definedName>
    <definedName name="각재">#REF!</definedName>
    <definedName name="각종단가">#REF!</definedName>
    <definedName name="간">#REF!</definedName>
    <definedName name="간접공사비">#REF!</definedName>
    <definedName name="간접노무비">#REF!</definedName>
    <definedName name="간접재료비">#REF!</definedName>
    <definedName name="간지" hidden="1">{#N/A,#N/A,FALSE,"배수1"}</definedName>
    <definedName name="갈15">[93]계수시트!#REF!</definedName>
    <definedName name="갈대">[65]단가!$A$149</definedName>
    <definedName name="갈대3">[108]단가조사!#REF!</definedName>
    <definedName name="갈대노">[109]식재!$H$209</definedName>
    <definedName name="갈대재">[109]식재!$F$209</definedName>
    <definedName name="갈빌1호">#REF!</definedName>
    <definedName name="갈빌2호">#REF!</definedName>
    <definedName name="갈빌3호">#REF!</definedName>
    <definedName name="감">[65]단가!$A$102</definedName>
    <definedName name="감R10">[106]데이타!$E$24</definedName>
    <definedName name="감R12">[106]데이타!$E$25</definedName>
    <definedName name="감R15">[106]데이타!$E$26</definedName>
    <definedName name="감R5">[106]데이타!$E$20</definedName>
    <definedName name="감R6">[106]데이타!$E$21</definedName>
    <definedName name="감R7">[106]데이타!$E$22</definedName>
    <definedName name="감R8">[106]데이타!$E$23</definedName>
    <definedName name="감나무">#REF!</definedName>
    <definedName name="갑지">[0]!갑지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관철근221">'[110]대창(함평)'!$AL$584</definedName>
    <definedName name="강남세무서주변">[0]!강남세무서주변</definedName>
    <definedName name="강아지" hidden="1">#REF!</definedName>
    <definedName name="개객">[102]!Macro6</definedName>
    <definedName name="개거" hidden="1">#REF!</definedName>
    <definedName name="개나리">#REF!</definedName>
    <definedName name="개나리12">[106]데이타!$E$31</definedName>
    <definedName name="개나리3">[106]데이타!$E$27</definedName>
    <definedName name="개나리5">[106]데이타!$E$28</definedName>
    <definedName name="개나리7">[106]데이타!$E$29</definedName>
    <definedName name="개나리9">[106]데이타!$E$30</definedName>
    <definedName name="개쉬땅1204">[106]데이타!$E$32</definedName>
    <definedName name="개쉬땅1506">[106]데이타!$E$33</definedName>
    <definedName name="개요1">#REF!</definedName>
    <definedName name="갯버들">[108]단가조사!#REF!</definedName>
    <definedName name="갯버들노">[109]식재!$H$156</definedName>
    <definedName name="갯버들재">[109]식재!$F$156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거거">[0]!거거거</definedName>
    <definedName name="거더">#REF!</definedName>
    <definedName name="거더임">#REF!</definedName>
    <definedName name="거더임2">#REF!</definedName>
    <definedName name="거푸경">#REF!</definedName>
    <definedName name="거푸노">#REF!</definedName>
    <definedName name="거푸재">#REF!</definedName>
    <definedName name="거푸집">#REF!</definedName>
    <definedName name="거ㅏ" hidden="1">[111]수량산출!$A$3:$H$8539</definedName>
    <definedName name="건물별분석">[112]골조시행!#REF!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축" hidden="1">{#N/A,#N/A,TRUE,"토적및재료집계";#N/A,#N/A,TRUE,"토적및재료집계";#N/A,#N/A,TRUE,"단위량"}</definedName>
    <definedName name="건축1" hidden="1">{#N/A,#N/A,TRUE,"토적및재료집계";#N/A,#N/A,TRUE,"토적및재료집계";#N/A,#N/A,TRUE,"단위량"}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건축원가" hidden="1">[113]전기!$B$4:$B$163</definedName>
    <definedName name="검___조___부">[114]노임단가!#REF!</definedName>
    <definedName name="게" hidden="1">{#N/A,#N/A,TRUE,"토적및재료집계";#N/A,#N/A,TRUE,"토적및재료집계";#N/A,#N/A,TRUE,"단위량"}</definedName>
    <definedName name="게게">[102]!Macro7</definedName>
    <definedName name="게이트">[115]단가!$B$35</definedName>
    <definedName name="겨겨">[102]!Macro5</definedName>
    <definedName name="견">#REF!,#REF!</definedName>
    <definedName name="견___출___공">#REF!</definedName>
    <definedName name="견적">#REF!</definedName>
    <definedName name="견적단가">[116]견적단가!$A$3:$K$131</definedName>
    <definedName name="견적대비">BlankMacro1</definedName>
    <definedName name="견적서" hidden="1">{#N/A,#N/A,TRUE,"손익보고"}</definedName>
    <definedName name="견적조건" hidden="1">{#N/A,#N/A,FALSE,"CCTV"}</definedName>
    <definedName name="견적조건8" hidden="1">{#N/A,#N/A,FALSE,"CCTV"}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속선">#REF!</definedName>
    <definedName name="겹동백1002">[106]데이타!$E$145</definedName>
    <definedName name="겹동백1204">[106]데이타!$E$146</definedName>
    <definedName name="겹동백1506">[106]데이타!$E$147</definedName>
    <definedName name="겹벗R6">[106]데이타!$E$34</definedName>
    <definedName name="겹벗R8">[106]데이타!$E$35</definedName>
    <definedName name="겹철쭉">[65]단가!$A$143</definedName>
    <definedName name="겹철쭉0304">[106]데이타!$E$36</definedName>
    <definedName name="겹철쭉0506">[106]데이타!$E$37</definedName>
    <definedName name="겹철쭉0608">[106]데이타!$E$38</definedName>
    <definedName name="겹철쭉0810">[106]데이타!$E$39</definedName>
    <definedName name="겹철쭉0812">[106]데이타!$E$40</definedName>
    <definedName name="경">[0]!경</definedName>
    <definedName name="경계석">'[117]단가(자재)'!$D$4:$O$55</definedName>
    <definedName name="경기노임">#REF!</definedName>
    <definedName name="경비">#REF!</definedName>
    <definedName name="경비1" hidden="1">#REF!</definedName>
    <definedName name="경비율">#REF!</definedName>
    <definedName name="경산">[0]!경산</definedName>
    <definedName name="경운기1.0경비">[118]중기사용료산출근거!$G$20</definedName>
    <definedName name="경운기1.0노무비">[118]중기사용료산출근거!$G$24</definedName>
    <definedName name="경운기1.0재료비">[118]중기사용료산출근거!$G$28</definedName>
    <definedName name="경유">#REF!</definedName>
    <definedName name="계">[1]Sheet1!#REF!</definedName>
    <definedName name="계___령___공">[114]노임단가!#REF!</definedName>
    <definedName name="계___장___공">#REF!</definedName>
    <definedName name="계_①___⑦">#REF!</definedName>
    <definedName name="계_장_공">#REF!</definedName>
    <definedName name="계산조건">#REF!,#REF!</definedName>
    <definedName name="계산조건1">[40]!Macro6</definedName>
    <definedName name="계수B5">[106]데이타!$E$41</definedName>
    <definedName name="계수B6">[106]데이타!$E$42</definedName>
    <definedName name="계수B8">[106]데이타!$E$43</definedName>
    <definedName name="계수나무6노무">#REF!</definedName>
    <definedName name="계수나무6재료">#REF!</definedName>
    <definedName name="계장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통도">[0]!계통도</definedName>
    <definedName name="계획고1">#REF!</definedName>
    <definedName name="계획표">#REF!</definedName>
    <definedName name="고_급__선_원">#REF!</definedName>
    <definedName name="고고">[0]!고고</definedName>
    <definedName name="고고고">[0]!고고고</definedName>
    <definedName name="고광3">[106]데이타!$E$44</definedName>
    <definedName name="고광5">[106]데이타!$E$45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무패킹_150A">#N/A</definedName>
    <definedName name="고무패킹_300A">#N/A</definedName>
    <definedName name="고무패킹_80A">#N/A</definedName>
    <definedName name="고석진">[0]!고석진</definedName>
    <definedName name="고성2터널" hidden="1">{#N/A,#N/A,TRUE,"토적및재료집계";#N/A,#N/A,TRUE,"토적및재료집계";#N/A,#N/A,TRUE,"단위량"}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용보험료">#REF!</definedName>
    <definedName name="고재">#REF!</definedName>
    <definedName name="고정차고부속동신설수량">'[16]30집계표'!$A$4:$O$134</definedName>
    <definedName name="고케">#REF!</definedName>
    <definedName name="고ㅗㄱ">[102]!Macro8</definedName>
    <definedName name="곡동" hidden="1">{"'Firr(선)'!$AS$1:$AY$62","'Firr(사)'!$AS$1:$AY$62","'Firr(회)'!$AS$1:$AY$62","'Firr(선)'!$L$1:$V$62","'Firr(사)'!$L$1:$V$62","'Firr(회)'!$L$1:$V$62"}</definedName>
    <definedName name="골재Q모래불량">[39]변수값!#REF!</definedName>
    <definedName name="골재Q자갈불량">[39]변수값!#REF!</definedName>
    <definedName name="골재Q잡석불량">[39]변수값!#REF!</definedName>
    <definedName name="곰솔2508">[119]데이타!$E$46</definedName>
    <definedName name="곰솔3010">[106]데이타!$E$47</definedName>
    <definedName name="곰솔R10">[106]데이타!$E$48</definedName>
    <definedName name="곰솔R12">[106]데이타!$E$49</definedName>
    <definedName name="곰솔R15">[106]데이타!$E$50</definedName>
    <definedName name="공_____종">[120]일위대가!#REF!</definedName>
    <definedName name="공구">[0]!공구</definedName>
    <definedName name="공구손료">#REF!</definedName>
    <definedName name="공급가액">#REF!</definedName>
    <definedName name="공기1" hidden="1">[121]설계내역서!#REF!</definedName>
    <definedName name="공내역">[122]청천내!#REF!</definedName>
    <definedName name="공명">[123]도급예산내역서봉투!$C$5</definedName>
    <definedName name="공비">#REF!</definedName>
    <definedName name="공사감독자">#REF!</definedName>
    <definedName name="공사명">#REF!</definedName>
    <definedName name="공사비">#REF!</definedName>
    <definedName name="공사비양식2">[124]구천!#REF!</definedName>
    <definedName name="공사사공" hidden="1">{#N/A,#N/A,FALSE,"명세표"}</definedName>
    <definedName name="공사원가계산서" hidden="1">{#N/A,#N/A,TRUE,"토적및재료집계";#N/A,#N/A,TRUE,"토적및재료집계";#N/A,#N/A,TRUE,"단위량"}</definedName>
    <definedName name="공사원가계산서경비소계">[123]공사원가계산서!$C$22</definedName>
    <definedName name="공사원가계산서노무비">[123]공사원가계산서!$C$9</definedName>
    <definedName name="공사원가계산서재료비">[123]공사원가계산서!$C$6</definedName>
    <definedName name="공압축3.5간재">'[125]기계경비(시간당)'!$H$248</definedName>
    <definedName name="공압축3.5노무">'[125]기계경비(시간당)'!$H$244</definedName>
    <definedName name="공압축3.5노무야간">'[125]기계경비(시간당)'!$H$245</definedName>
    <definedName name="공압축3.5손료">'[125]기계경비(시간당)'!$H$243</definedName>
    <definedName name="공압축7.1간재">'[125]기계경비(시간당)'!$H$256</definedName>
    <definedName name="공압축7.1노무">'[125]기계경비(시간당)'!$H$252</definedName>
    <definedName name="공압축7.1노무야간">'[125]기계경비(시간당)'!$H$253</definedName>
    <definedName name="공압축7.1손료">'[125]기계경비(시간당)'!$H$251</definedName>
    <definedName name="공원등기초" hidden="1">{#N/A,#N/A,FALSE,"골재소요량";#N/A,#N/A,FALSE,"골재소요량"}</definedName>
    <definedName name="공원식재공">#REF!</definedName>
    <definedName name="공유">[0]!공유</definedName>
    <definedName name="공정">#REF!</definedName>
    <definedName name="공정량">#REF!</definedName>
    <definedName name="공정산출근거" hidden="1">{#N/A,#N/A,TRUE,"토적및재료집계";#N/A,#N/A,TRUE,"토적및재료집계";#N/A,#N/A,TRUE,"단위량"}</definedName>
    <definedName name="공정표2">[126]설비!#REF!</definedName>
    <definedName name="공제">#REF!</definedName>
    <definedName name="공종">'[127]효성CB 1P기초'!#REF!</definedName>
    <definedName name="공종대가">[128]내역서01!$A$6:$N$600</definedName>
    <definedName name="공종명">#REF!</definedName>
    <definedName name="공통일위">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갉">#REF!,#REF!,#REF!</definedName>
    <definedName name="관경03">[129]계수시트!$B$67</definedName>
    <definedName name="관경06">[129]계수시트!$B$70</definedName>
    <definedName name="관경08">[129]계수시트!$B$71</definedName>
    <definedName name="관경10">[129]계수시트!$B$63</definedName>
    <definedName name="관경15">[129]계수시트!$B$65</definedName>
    <definedName name="관경5">[129]계수시트!$B$59</definedName>
    <definedName name="관경6">[129]계수시트!$B$60</definedName>
    <definedName name="관경7">[129]계수시트!$B$61</definedName>
    <definedName name="관경8">[129]계수시트!$B$62</definedName>
    <definedName name="관계단노">[109]시설물!$H$294</definedName>
    <definedName name="관계단재">[109]시설물!$F$294</definedName>
    <definedName name="관급">#REF!,#REF!,#REF!</definedName>
    <definedName name="관급1">#REF!,#REF!,#REF!</definedName>
    <definedName name="관급단가">#REF!</definedName>
    <definedName name="관급예산서">#REF!</definedName>
    <definedName name="관급자재">#REF!,#REF!,#REF!</definedName>
    <definedName name="관급자재내역서">#REF!,#REF!,#REF!</definedName>
    <definedName name="관급자재비">#REF!</definedName>
    <definedName name="관노03">[129]계수시트!$B$39</definedName>
    <definedName name="관노06">[129]계수시트!$B$42</definedName>
    <definedName name="관노08">[129]계수시트!$B$43</definedName>
    <definedName name="관노10">[129]계수시트!$B$35</definedName>
    <definedName name="관노15">[129]계수시트!$B$37</definedName>
    <definedName name="관노5">[129]계수시트!$B$31</definedName>
    <definedName name="관노6">[129]계수시트!$B$32</definedName>
    <definedName name="관노7">[129]계수시트!$B$33</definedName>
    <definedName name="관노8">[129]계수시트!$B$34</definedName>
    <definedName name="관로연장거리">#REF!</definedName>
    <definedName name="관로총괄">#REF!</definedName>
    <definedName name="관로터파기">[130]!돌아가기</definedName>
    <definedName name="관목계">#REF!</definedName>
    <definedName name="관산" hidden="1">{"'광피스표'!$A$3:$N$54"}</definedName>
    <definedName name="관악IC교">[131]Sheet1!#REF!</definedName>
    <definedName name="관용접300간재">[92]G.R300경비!$F$109</definedName>
    <definedName name="관용접300노무">[92]G.R300경비!$F$114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[129]계수시트!$B$53</definedName>
    <definedName name="관재06">[129]계수시트!$B$56</definedName>
    <definedName name="관재08">[129]계수시트!$B$57</definedName>
    <definedName name="관재10">[129]계수시트!$B$49</definedName>
    <definedName name="관재15">[129]계수시트!$B$51</definedName>
    <definedName name="관재5">[129]계수시트!$B$45</definedName>
    <definedName name="관재6">[129]계수시트!$B$46</definedName>
    <definedName name="관재7">[129]계수시트!$B$47</definedName>
    <definedName name="관재8">[129]계수시트!$B$48</definedName>
    <definedName name="관절단300간재">[92]G.R300경비!$F$95</definedName>
    <definedName name="관절단300노무">[92]G.R300경비!$F$103</definedName>
    <definedName name="관정지반고">#REF!</definedName>
    <definedName name="관찰4경">[109]시설물!$J$357</definedName>
    <definedName name="관찰4노">[109]시설물!$H$357</definedName>
    <definedName name="관찰4재">[109]시설물!$F$357</definedName>
    <definedName name="관찰다리노">[109]시설물!$H$383</definedName>
    <definedName name="관찰다리재">[109]시설물!$F$383</definedName>
    <definedName name="관찰로경">[109]시설물!$J$370</definedName>
    <definedName name="관찰로노">[109]시설물!$H$370</definedName>
    <definedName name="관찰로재">[109]시설물!$F$370</definedName>
    <definedName name="광">[0]!광</definedName>
    <definedName name="광계통도2">[0]!광계통도2</definedName>
    <definedName name="광나무1003">[106]데이타!$E$51</definedName>
    <definedName name="광나무1203">[106]데이타!$E$52</definedName>
    <definedName name="광나무1506">[106]데이타!$E$53</definedName>
    <definedName name="광명">#REF!</definedName>
    <definedName name="광케이블기사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__기사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광편백0405">[106]데이타!$E$153</definedName>
    <definedName name="광편백0507">[106]데이타!$E$154</definedName>
    <definedName name="광편백0509">[106]데이타!$E$155</definedName>
    <definedName name="교1">#REF!</definedName>
    <definedName name="교각토공">#REF!</definedName>
    <definedName name="교각토공1">#REF!</definedName>
    <definedName name="교대" hidden="1">{#N/A,#N/A,FALSE,"배수1"}</definedName>
    <definedName name="교대2">[1]Sheet1!#REF!</definedName>
    <definedName name="교대21">'[1]Sheet1 (2)'!#REF!</definedName>
    <definedName name="교대22">#REF!</definedName>
    <definedName name="교대펄근집계" hidden="1">{#N/A,#N/A,FALSE,"배수1"}</definedName>
    <definedName name="교목계">#REF!</definedName>
    <definedName name="교폭">#REF!</definedName>
    <definedName name="구">#REF!</definedName>
    <definedName name="구______분">#REF!</definedName>
    <definedName name="구구">#REF!</definedName>
    <definedName name="구구구">[0]!구구구</definedName>
    <definedName name="구배1">#REF!</definedName>
    <definedName name="구분">BlankMacro1</definedName>
    <definedName name="구분1">BlankMacro1</definedName>
    <definedName name="구분12">BlankMacro1</definedName>
    <definedName name="구분2">BlankMacro1</definedName>
    <definedName name="구산갑지" hidden="1">'[132]#REF'!#REF!</definedName>
    <definedName name="구상나무1505">[106]데이타!$E$69</definedName>
    <definedName name="구상나무2008">[106]데이타!$E$70</definedName>
    <definedName name="구상나무2510">[106]데이타!$E$71</definedName>
    <definedName name="구상나무3012">[106]데이타!$E$72</definedName>
    <definedName name="구우누2">[0]!구우누2</definedName>
    <definedName name="구운N1기별">[0]!구운N1기별</definedName>
    <definedName name="구조물R">[133]구조물!#REF!</definedName>
    <definedName name="구조물공">[0]!구조물공</definedName>
    <definedName name="구천수량이동">#REF!</definedName>
    <definedName name="국제">[0]!국제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취품셈기준">[0]!굴취품셈기준</definedName>
    <definedName name="굵기">[130]!굵기</definedName>
    <definedName name="궤___도___공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준노">[109]시설물!#REF!</definedName>
    <definedName name="규준재">[109]시설물!#REF!</definedName>
    <definedName name="그레이더3.6">#REF!</definedName>
    <definedName name="그레이더속도">#REF!</definedName>
    <definedName name="그레이더효율">#REF!</definedName>
    <definedName name="금마타리">#REF!</definedName>
    <definedName name="금송1006">[106]데이타!$E$73</definedName>
    <definedName name="금송1208">[106]데이타!$E$74</definedName>
    <definedName name="금송1510">[106]데이타!$E$75</definedName>
    <definedName name="금액">[134]단가!$A$2:$I$505</definedName>
    <definedName name="기">#REF!</definedName>
    <definedName name="기___계___공">#REF!</definedName>
    <definedName name="기___와___공">[114]노임단가!#REF!</definedName>
    <definedName name="기계">[135]밸브설치!#REF!</definedName>
    <definedName name="기계__설치공">#REF!</definedName>
    <definedName name="기계3">BlankMacro1</definedName>
    <definedName name="기계4">BlankMacro1</definedName>
    <definedName name="기계경비">'[136]01_ 원가계산서'!$G$5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설치대장소노무">[92]G.R300경비!$F$131</definedName>
    <definedName name="기계운전">#REF!</definedName>
    <definedName name="기계운전기사">'[137]99노임기준'!#REF!</definedName>
    <definedName name="기계운전사">'[138]중기조종사 단위단가'!$B$4</definedName>
    <definedName name="기계잔경">#REF!</definedName>
    <definedName name="기계잔노">#REF!</definedName>
    <definedName name="기계잔재">#REF!</definedName>
    <definedName name="기계중계펌프내역">#REF!</definedName>
    <definedName name="기계터경">#REF!</definedName>
    <definedName name="기계터노">#REF!</definedName>
    <definedName name="기계터재">#REF!</definedName>
    <definedName name="기기">[139]!Macro10</definedName>
    <definedName name="기기설치">#REF!</definedName>
    <definedName name="기기신설">#REF!</definedName>
    <definedName name="기기자재">#REF!</definedName>
    <definedName name="기기철거">#REF!</definedName>
    <definedName name="기산">[0]!기산</definedName>
    <definedName name="기성">#N/A</definedName>
    <definedName name="기성1">#N/A</definedName>
    <definedName name="기성3" hidden="1">{#N/A,#N/A,FALSE,"CCTV"}</definedName>
    <definedName name="기성품">BlankMacro1</definedName>
    <definedName name="기술3" hidden="1">{#N/A,#N/A,TRUE,"손익보고"}</definedName>
    <definedName name="기술시방서2">[140]내역서!#REF!</definedName>
    <definedName name="기자재단가산출">[141]기자재대비표!$A$4:$J$123</definedName>
    <definedName name="기조일위대가">#REF!</definedName>
    <definedName name="기준">#REF!</definedName>
    <definedName name="기초">#REF!</definedName>
    <definedName name="기초구하기">#REF!</definedName>
    <definedName name="기초단가">[142]기초일위!$G:$M</definedName>
    <definedName name="기초단가1">[142]기초일위!$B:$G</definedName>
    <definedName name="기초데이타">#REF!</definedName>
    <definedName name="기초말뚝">[109]시설물!#REF!</definedName>
    <definedName name="기초일위">#REF!</definedName>
    <definedName name="기초일위대가">#REF!</definedName>
    <definedName name="기초일위대가1">#REF!</definedName>
    <definedName name="기층기계경비">#REF!</definedName>
    <definedName name="기층기계계">#REF!</definedName>
    <definedName name="기층기계노무비">#REF!</definedName>
    <definedName name="기층기계살수경비">#REF!</definedName>
    <definedName name="기층기계살수계">#REF!</definedName>
    <definedName name="기층기계살수노무비">#REF!</definedName>
    <definedName name="기층기계살수재료비">#REF!</definedName>
    <definedName name="기층기계인건비경비">#REF!</definedName>
    <definedName name="기층기계인건비계">#REF!</definedName>
    <definedName name="기층기계인건비노무비">#REF!</definedName>
    <definedName name="기층기계인건비재료비">#REF!</definedName>
    <definedName name="기층기계재료비">#REF!</definedName>
    <definedName name="기층기계전압단뎀경비">#REF!</definedName>
    <definedName name="기층기계전압단뎀계">#REF!</definedName>
    <definedName name="기층기계전압단뎀노무비">#REF!</definedName>
    <definedName name="기층기계전압단뎀재료비">#REF!</definedName>
    <definedName name="기층기계전압마카담경비">#REF!</definedName>
    <definedName name="기층기계전압마카담계">#REF!</definedName>
    <definedName name="기층기계전압마카담노무비">#REF!</definedName>
    <definedName name="기층기계전압마카담재료비">#REF!</definedName>
    <definedName name="기층기계전압타이어경비">#REF!</definedName>
    <definedName name="기층기계전압타이어계">#REF!</definedName>
    <definedName name="기층기계전압타이어노무비">#REF!</definedName>
    <definedName name="기층기계전압타이어재료비">#REF!</definedName>
    <definedName name="기층기계포설경비">#REF!</definedName>
    <definedName name="기층기계포설계">#REF!</definedName>
    <definedName name="기층기계포설노무비">#REF!</definedName>
    <definedName name="기층기계포설재료비">#REF!</definedName>
    <definedName name="기층소규모경비">#REF!</definedName>
    <definedName name="기층소규모계">#REF!</definedName>
    <definedName name="기층소규모노무비">#REF!</definedName>
    <definedName name="기층소규모재료비">#REF!</definedName>
    <definedName name="기층소규모전압단뎀경비">#REF!</definedName>
    <definedName name="기층소규모전압단뎀계">#REF!</definedName>
    <definedName name="기층소규모전압단뎀노무비">#REF!</definedName>
    <definedName name="기층소규모전압단뎀재료비">#REF!</definedName>
    <definedName name="기층소규모포설경비">#REF!</definedName>
    <definedName name="기층소규모포설계">#REF!</definedName>
    <definedName name="기층소규모포설노무비">#REF!</definedName>
    <definedName name="기층소규모포설재료비">#REF!</definedName>
    <definedName name="기층인력경비">#REF!</definedName>
    <definedName name="기층인력계">#REF!</definedName>
    <definedName name="기층인력노무비">#REF!</definedName>
    <definedName name="기층인력살수경비">#REF!</definedName>
    <definedName name="기층인력살수계">#REF!</definedName>
    <definedName name="기층인력살수노무비">#REF!</definedName>
    <definedName name="기층인력살수재료비">#REF!</definedName>
    <definedName name="기층인력재료비">#REF!</definedName>
    <definedName name="기층인력전압단뎀경비">#REF!</definedName>
    <definedName name="기층인력전압단뎀계">#REF!</definedName>
    <definedName name="기층인력전압단뎀노무비">#REF!</definedName>
    <definedName name="기층인력전압단뎀재료비">#REF!</definedName>
    <definedName name="기층인력전압마카담경비">#REF!</definedName>
    <definedName name="기층인력전압마카담계">#REF!</definedName>
    <definedName name="기층인력전압마카담노무비">#REF!</definedName>
    <definedName name="기층인력전압마카담재료비">#REF!</definedName>
    <definedName name="기층인력전압타이어경비">#REF!</definedName>
    <definedName name="기층인력전압타이어계">#REF!</definedName>
    <definedName name="기층인력전압타이어노무비">#REF!</definedName>
    <definedName name="기층인력전압타이어재료비">#REF!</definedName>
    <definedName name="기층인력포설경비">#REF!</definedName>
    <definedName name="기층인력포설계">#REF!</definedName>
    <definedName name="기층인력포설노무비">#REF!</definedName>
    <definedName name="기층인력포설재료비">#REF!</definedName>
    <definedName name="기타경비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기타경비건축">#REF!</definedName>
    <definedName name="기타경비조경">#REF!</definedName>
    <definedName name="기타경비토목">#REF!</definedName>
    <definedName name="기타자재">[0]!기타자재</definedName>
    <definedName name="김">'[143]9811'!$A$3:$AD$1530</definedName>
    <definedName name="김1" hidden="1">{"'Firr(선)'!$AS$1:$AY$62","'Firr(사)'!$AS$1:$AY$62","'Firr(회)'!$AS$1:$AY$62","'Firr(선)'!$L$1:$V$62","'Firr(사)'!$L$1:$V$62","'Firr(회)'!$L$1:$V$62"}</definedName>
    <definedName name="김대흥">[0]!김대흥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종현">[2]Sheet1!$G$48</definedName>
    <definedName name="깊이">#REF!</definedName>
    <definedName name="깍기경">[129]계수시트!$B$88</definedName>
    <definedName name="깍기노">[129]계수시트!$B$86</definedName>
    <definedName name="깍기재">[129]계수시트!$B$87</definedName>
    <definedName name="깨기">#REF!</definedName>
    <definedName name="깨기총괄.">#REF!</definedName>
    <definedName name="꺽쇠">#REF!</definedName>
    <definedName name="껍대기">[144]토목!$A$2:$M$1916</definedName>
    <definedName name="꽃복숭아R3">[106]데이타!$E$58</definedName>
    <definedName name="꽃복숭아R4">[106]데이타!$E$59</definedName>
    <definedName name="꽃복숭아R5">[106]데이타!$E$60</definedName>
    <definedName name="꽃사과">[65]단가!$A$130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[106]데이타!$E$64</definedName>
    <definedName name="꽃사과R4">[106]데이타!$E$61</definedName>
    <definedName name="꽃사과R6">[106]데이타!$E$62</definedName>
    <definedName name="꽃사과R8">[106]데이타!$E$63</definedName>
    <definedName name="꽃아그배R10">[106]데이타!$E$68</definedName>
    <definedName name="꽃아그배R4">[106]데이타!$E$65</definedName>
    <definedName name="꽃아그배R6">[106]데이타!$E$66</definedName>
    <definedName name="꽃아그배R8">[106]데이타!$E$67</definedName>
    <definedName name="꽃창포">#REF!</definedName>
    <definedName name="꽃향유">#REF!</definedName>
    <definedName name="꽝꽝0304">[106]데이타!$E$54</definedName>
    <definedName name="꽝꽝0406">[106]데이타!$E$55</definedName>
    <definedName name="꽝꽝0508">[106]데이타!$E$56</definedName>
    <definedName name="꽝꽝0610">[106]데이타!$E$57</definedName>
    <definedName name="ㄴ" hidden="1">#REF!</definedName>
    <definedName name="ㄴ1">#REF!</definedName>
    <definedName name="ㄴ2">#REF!</definedName>
    <definedName name="ㄴㄴ">#N/A</definedName>
    <definedName name="ㄴㄴㄴ" hidden="1">{#N/A,#N/A,FALSE,"배수1"}</definedName>
    <definedName name="ㄴㄴㄴㄴ" hidden="1">#REF!</definedName>
    <definedName name="ㄴㄴㄴㄴㄴ" hidden="1">#REF!</definedName>
    <definedName name="ㄴㄴㄴㄴㄴㄴ">BlankMacro1</definedName>
    <definedName name="ㄴㄴㅀㅇㅇㅀ" hidden="1">{#N/A,#N/A,FALSE,"부대1"}</definedName>
    <definedName name="ㄴ뉴뉴뉴">[100]노임!$B$6</definedName>
    <definedName name="ㄴㄹㄴ" hidden="1">{#N/A,#N/A,FALSE,"단가표지"}</definedName>
    <definedName name="ㄴㄹㅇ" hidden="1">{#N/A,#N/A,FALSE,"포장2"}</definedName>
    <definedName name="ㄴㅁ" hidden="1">{#N/A,#N/A,TRUE,"토적및재료집계";#N/A,#N/A,TRUE,"토적및재료집계";#N/A,#N/A,TRUE,"단위량"}</definedName>
    <definedName name="ㄴㅁㄴㅇㄹ" hidden="1">#REF!</definedName>
    <definedName name="ㄴㅁㅇㄴㅁㅇ" hidden="1">{#N/A,#N/A,FALSE,"배수1"}</definedName>
    <definedName name="ㄴㅅㅎㅇㅎㄹㅇ" hidden="1">{#N/A,#N/A,FALSE,"배수2"}</definedName>
    <definedName name="ㄴㅇ">[0]!ㄴㅇ</definedName>
    <definedName name="ㄴㅇㄹ">#REF!</definedName>
    <definedName name="ㄴㅇㄹㄴㄹ">[145]!박성도.박성도</definedName>
    <definedName name="ㄴㅇㄹㄴㅁㅇㄹ">[146]부안일위!#REF!</definedName>
    <definedName name="ㄴㅇㄹㄷ" hidden="1">#REF!</definedName>
    <definedName name="ㄴㅇㄹㅈㄷ">#REF!</definedName>
    <definedName name="ㄴㅇㄻ" hidden="1">#REF!</definedName>
    <definedName name="ㄴㅇㄻㄴㅇㄻㄴㅇㄹ">#REF!</definedName>
    <definedName name="ㄴㅇㄼㅈㄷㄹ" hidden="1">'[38]98수문일위'!$A$1:$P$2004</definedName>
    <definedName name="ㄴㅇㅁㄴㅇ" hidden="1">{#N/A,#N/A,TRUE,"토적및재료집계";#N/A,#N/A,TRUE,"토적및재료집계";#N/A,#N/A,TRUE,"단위량"}</definedName>
    <definedName name="ㄴㅇㅇ" hidden="1">#REF!</definedName>
    <definedName name="ㄴㅇㅍ">#REF!</definedName>
    <definedName name="ㄴㅇㅍㅁㄴㅇㄹ" hidden="1">'[37]98수문일위'!$A$1:$P$2004</definedName>
    <definedName name="ㄴ윺ㅇㄹ">#REF!</definedName>
    <definedName name="ㄴㅊㅍㅌㅊㅍㅌㅊ">#REF!</definedName>
    <definedName name="나">[147]!Macro10</definedName>
    <definedName name="나.주거공단완충녹지시설물공">'[101]1차증가원가계산'!#REF!</definedName>
    <definedName name="나무">#REF!</definedName>
    <definedName name="낙상홍1004">[106]데이타!$E$76</definedName>
    <definedName name="낙상홍1506">[106]데이타!$E$77</definedName>
    <definedName name="낙상홍1808">[106]데이타!$E$78</definedName>
    <definedName name="낙상홍2010">[106]데이타!$E$79</definedName>
    <definedName name="낙상홍2515">[106]데이타!$E$80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[106]데이타!$E$84</definedName>
    <definedName name="낙우송R12">[106]데이타!$E$85</definedName>
    <definedName name="낙우송R5">[106]데이타!$E$81</definedName>
    <definedName name="낙우송R6">[106]데이타!$E$82</definedName>
    <definedName name="낙우송R8">[106]데이타!$E$83</definedName>
    <definedName name="낙찰고산">[148]산수배수!$A$140:$M$140</definedName>
    <definedName name="낙찰내촌">[148]산수배수!$A$140:$M$140</definedName>
    <definedName name="낙찰율적용가">#REF!</definedName>
    <definedName name="낙찰총괄">[148]산수배수!$A$140:$M$140</definedName>
    <definedName name="날개" hidden="1">#REF!</definedName>
    <definedName name="날개벽단면검토" hidden="1">#REF!</definedName>
    <definedName name="날짜">[123]설계산출표지!$B$8</definedName>
    <definedName name="남산1호">#REF!</definedName>
    <definedName name="남산2호">#REF!</definedName>
    <definedName name="내">#N/A</definedName>
    <definedName name="내___장___공">#REF!</definedName>
    <definedName name="내_선__전_공">#REF!</definedName>
    <definedName name="내벽">#REF!</definedName>
    <definedName name="내벽2">'[149]ⴭⴭⴭⴭⴭ'!#REF!</definedName>
    <definedName name="내선전공">'[150]96노임기준'!$A$67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1">#REF!</definedName>
    <definedName name="내역2">#REF!</definedName>
    <definedName name="내역서">#REF!</definedName>
    <definedName name="내역서1">#REF!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역적용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내진">#REF!</definedName>
    <definedName name="낵역4">#REF!</definedName>
    <definedName name="너">[0]!너</definedName>
    <definedName name="너너너">[0]!너너너</definedName>
    <definedName name="네트">#REF!</definedName>
    <definedName name="노">#REF!</definedName>
    <definedName name="노___즐___공">#REF!</definedName>
    <definedName name="노__무__비">[65]시설물일위!#REF!</definedName>
    <definedName name="노곡1호">#REF!</definedName>
    <definedName name="노곡2호">#REF!</definedName>
    <definedName name="노곡3호">#REF!</definedName>
    <definedName name="노곡4호">#REF!</definedName>
    <definedName name="노노">[0]!노노</definedName>
    <definedName name="노노노">[0]!노노노</definedName>
    <definedName name="노르웨이R12">[106]데이타!$E$90</definedName>
    <definedName name="노르웨이R15">[106]데이타!$E$91</definedName>
    <definedName name="노르웨이R4">[106]데이타!$E$86</definedName>
    <definedName name="노르웨이R5">[106]데이타!$E$87</definedName>
    <definedName name="노르웨이R6">[106]데이타!$E$88</definedName>
    <definedName name="노르웨이R8">[106]데이타!$E$89</definedName>
    <definedName name="노면파쇄7경비">[118]단가산출2!#REF!</definedName>
    <definedName name="노면파쇄7계">[118]단가산출2!#REF!</definedName>
    <definedName name="노면파쇄7노무비">[118]단가산출2!#REF!</definedName>
    <definedName name="노면파쇄7재료비">[118]단가산출2!#REF!</definedName>
    <definedName name="노무">#REF!</definedName>
    <definedName name="노무비">#REF!</definedName>
    <definedName name="노무비1">[151]수목표준대가!$J:$J</definedName>
    <definedName name="노무비단가산출서" hidden="1">#REF!</definedName>
    <definedName name="노무비보정">'[152]EQ-R1'!#REF!</definedName>
    <definedName name="노반경">#REF!</definedName>
    <definedName name="노반노무">#REF!</definedName>
    <definedName name="노반재료">#REF!</definedName>
    <definedName name="노부비">#REF!</definedName>
    <definedName name="노상공제1">#REF!</definedName>
    <definedName name="노임">#REF!</definedName>
    <definedName name="노임1">[153]노임단가!$A$22:$B$23</definedName>
    <definedName name="노임2">BlankMacro1</definedName>
    <definedName name="노임3">BlankMacro1</definedName>
    <definedName name="노임단가">[116]노임단가!$C$4:$F$148</definedName>
    <definedName name="노임단가1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체공제1">#REF!</definedName>
    <definedName name="노체공제높이">#REF!</definedName>
    <definedName name="노체높이1">#REF!</definedName>
    <definedName name="노출형">[59]DATA!$E$50:$F$59</definedName>
    <definedName name="녹막이페인트">#REF!</definedName>
    <definedName name="녹지노">#REF!</definedName>
    <definedName name="녹지재">#REF!</definedName>
    <definedName name="녹화마대">BlankMacro1</definedName>
    <definedName name="농원1호">#REF!</definedName>
    <definedName name="농원2호">#REF!</definedName>
    <definedName name="높이">'[41]DATA 입력란'!$G$4</definedName>
    <definedName name="누누누">[0]!누누누</definedName>
    <definedName name="누산수량이동">#REF!</definedName>
    <definedName name="눈주목">#REF!</definedName>
    <definedName name="눈향">[154]단가!$A$135</definedName>
    <definedName name="눈향L06">[106]데이타!$E$92</definedName>
    <definedName name="눈향L08">[106]데이타!$E$93</definedName>
    <definedName name="눈향L10">[106]데이타!$E$94</definedName>
    <definedName name="눈향L14">[106]데이타!$E$95</definedName>
    <definedName name="눈향L20">[106]데이타!$E$96</definedName>
    <definedName name="느릅">[65]단가!$A$103</definedName>
    <definedName name="느릅R10">[106]데이타!$E$100</definedName>
    <definedName name="느릅R4">[106]데이타!$E$97</definedName>
    <definedName name="느릅R5">[106]데이타!$E$98</definedName>
    <definedName name="느릅R8">[119]데이타!$E$99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[65]단가!$A$106</definedName>
    <definedName name="느티15">[65]단가!$A$105</definedName>
    <definedName name="느티20">[65]단가!$A$104</definedName>
    <definedName name="느티8">[65]단가!$A$107</definedName>
    <definedName name="느티R10">[119]데이타!$E$104</definedName>
    <definedName name="느티R12">[106]데이타!$E$105</definedName>
    <definedName name="느티R15">[106]데이타!$E$106</definedName>
    <definedName name="느티R18">[106]데이타!$E$107</definedName>
    <definedName name="느티R20">[106]데이타!$E$108</definedName>
    <definedName name="느티R25">[106]데이타!$E$109</definedName>
    <definedName name="느티R30">[106]데이타!$E$110</definedName>
    <definedName name="느티R5">[106]데이타!$E$101</definedName>
    <definedName name="느티R6">[106]데이타!$E$102</definedName>
    <definedName name="느티R8">[106]데이타!$E$103</definedName>
    <definedName name="느티나무">#REF!</definedName>
    <definedName name="능소화R2">[106]데이타!$E$111</definedName>
    <definedName name="능소화R4">[106]데이타!$E$112</definedName>
    <definedName name="능소화R6">[106]데이타!$E$113</definedName>
    <definedName name="능형망철거">[0]!능형망철거</definedName>
    <definedName name="능형망철거1">[0]!능형망철거1</definedName>
    <definedName name="ㄷ" hidden="1">{#N/A,#N/A,TRUE,"토적및재료집계";#N/A,#N/A,TRUE,"토적및재료집계";#N/A,#N/A,TRUE,"단위량"}</definedName>
    <definedName name="ㄷ1">#REF!</definedName>
    <definedName name="ㄷ100x50x5x7.5t_단중">#REF!</definedName>
    <definedName name="ㄷ125x65x6x8t_단중">#REF!</definedName>
    <definedName name="ㄷ2">#REF!</definedName>
    <definedName name="ㄷ75x40x5x7t_단중">#REF!</definedName>
    <definedName name="ㄷㄱ">[0]!ㄷㄱ</definedName>
    <definedName name="ㄷㄱㄷㄱ">[0]!BlankMacro1</definedName>
    <definedName name="ㄷㄱㄷㄱㄷㄱ">[0]!BlankMacro1</definedName>
    <definedName name="ㄷㄱㅈㅇㄹㄴㅊ">#REF!</definedName>
    <definedName name="ㄷㄳㅅㄷㄱ" hidden="1">{#N/A,#N/A,FALSE,"2~8번"}</definedName>
    <definedName name="ㄷㄷ">[155]공사비!$M:$M</definedName>
    <definedName name="ㄷㄷㄱㄱ">#REF!</definedName>
    <definedName name="ㄷㄷㄷ">BlankMacro1</definedName>
    <definedName name="ㄷㄹ">#REF!</definedName>
    <definedName name="ㄷㄹㄴ">#REF!</definedName>
    <definedName name="ㄷㄹㄴㅇㄹ">#REF!</definedName>
    <definedName name="ㄷㅇ">#REF!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다">#REF!</definedName>
    <definedName name="다다다">[0]!다다다</definedName>
    <definedName name="다짐1경비">[65]시설물일위!#REF!</definedName>
    <definedName name="다짐1노무비">[65]시설물일위!#REF!</definedName>
    <definedName name="다짐1재료비">[65]시설물일위!#REF!</definedName>
    <definedName name="다짐경">#REF!</definedName>
    <definedName name="다짐경비">[65]시설물일위!#REF!</definedName>
    <definedName name="다짐노">#REF!</definedName>
    <definedName name="다짐노무비">[65]시설물일위!#REF!</definedName>
    <definedName name="다짐재">#REF!</definedName>
    <definedName name="닥___트___공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가">'[156]단가(1)'!$J$4:$K$323</definedName>
    <definedName name="단가_1">#REF!</definedName>
    <definedName name="단가1">[157]단가!$B$2:$I$520</definedName>
    <definedName name="단가2">#REF!,#REF!</definedName>
    <definedName name="단가다">#REF!</definedName>
    <definedName name="단가비교표">#REF!,#REF!</definedName>
    <definedName name="단가산출">#REF!</definedName>
    <definedName name="단가산출서">#REF!</definedName>
    <definedName name="단가일람">[158]단가일람!$A$3:$K$112</definedName>
    <definedName name="단가임">#REF!</definedName>
    <definedName name="단가조사서">'[159]Y-WORK'!$D$19:$D$19,'[159]Y-WORK'!$F$19:$BD$19</definedName>
    <definedName name="단가테이블">'[125]기계경비(시간당)'!$C$1:$F$58</definedName>
    <definedName name="단가표">#REF!</definedName>
    <definedName name="단면요약1">[0]!단면요약1</definedName>
    <definedName name="단수">#REF!</definedName>
    <definedName name="단위량">#REF!</definedName>
    <definedName name="단중입력">[160]!단중입력</definedName>
    <definedName name="담쟁이L03">[106]데이타!$E$114</definedName>
    <definedName name="대___장___공">[114]노임단가!#REF!</definedName>
    <definedName name="대가">#REF!,#REF!</definedName>
    <definedName name="대가서1">[0]!Macro10</definedName>
    <definedName name="대기영역">#REF!</definedName>
    <definedName name="대나무">#REF!</definedName>
    <definedName name="대나무지주목">[109]식재출력용!#REF!</definedName>
    <definedName name="대동설계계산서">#REF!</definedName>
    <definedName name="대비1">[112]골조시행!#REF!</definedName>
    <definedName name="대비3">[112]골조시행!#REF!</definedName>
    <definedName name="대비5">#N/A</definedName>
    <definedName name="대비표">[161]골조시행!#REF!</definedName>
    <definedName name="대상" hidden="1">{#N/A,#N/A,FALSE,"명세표"}</definedName>
    <definedName name="대안">[0]!대안</definedName>
    <definedName name="대왕참R10">[106]데이타!$E$118</definedName>
    <definedName name="대왕참R4">[106]데이타!$E$115</definedName>
    <definedName name="대왕참R6">[106]데이타!$E$116</definedName>
    <definedName name="대왕참R8">[106]데이타!$E$117</definedName>
    <definedName name="대추">[65]단가!$A$108</definedName>
    <definedName name="대추R10">[106]데이타!$E$123</definedName>
    <definedName name="대추R4">[106]데이타!$E$119</definedName>
    <definedName name="대추R5">[106]데이타!$E$120</definedName>
    <definedName name="대추R6">[106]데이타!$E$121</definedName>
    <definedName name="대추R8">[106]데이타!$E$122</definedName>
    <definedName name="대형브레이카0.4경비">[118]중기사용료산출근거!$G$155</definedName>
    <definedName name="대형브레이카0.4노무비">[118]중기사용료산출근거!$G$159</definedName>
    <definedName name="대형브레이카0.4재료비">[118]중기사용료산출근거!$G$163</definedName>
    <definedName name="대형브레이카0.7경비">[118]중기사용료산출근거!$G$170</definedName>
    <definedName name="대형브레이카0.7노무비">[118]중기사용료산출근거!$G$174</definedName>
    <definedName name="대형브레이카0.7재료비">[118]중기사용료산출근거!$G$178</definedName>
    <definedName name="대흥">[0]!대흥</definedName>
    <definedName name="대ㅣㅂ2">#N/A</definedName>
    <definedName name="댈타5">#REF!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덤프트럭10.5">#REF!</definedName>
    <definedName name="덤프트럭10.5토사경비">[118]중기사용료산출근거!$G$245</definedName>
    <definedName name="덤프트럭10.5토사노무비">[118]중기사용료산출근거!$G$249</definedName>
    <definedName name="덤프트럭10.5토사재료비">[118]중기사용료산출근거!$G$253</definedName>
    <definedName name="덤프트럭15">#REF!</definedName>
    <definedName name="덤프트럭15토사경비">[118]중기사용료산출근거!$G$275</definedName>
    <definedName name="덤프트럭15토사노무비">[118]중기사용료산출근거!$G$279</definedName>
    <definedName name="덤프트럭15토사재료비">[118]중기사용료산출근거!$G$283</definedName>
    <definedName name="덤프트럭대기시간">#REF!</definedName>
    <definedName name="덤프트럭속도">#REF!</definedName>
    <definedName name="덤프트럭적하시간">#REF!</definedName>
    <definedName name="덩굴장미">[154]단가!$A$148</definedName>
    <definedName name="덩굴장미3">[106]데이타!$E$128</definedName>
    <definedName name="덩굴장미4">[106]데이타!$E$129</definedName>
    <definedName name="덩굴장미5">[106]데이타!$E$130</definedName>
    <definedName name="뎡유">#REF!</definedName>
    <definedName name="도">#REF!</definedName>
    <definedName name="도___배___공">#REF!</definedName>
    <definedName name="도___장___공">#REF!</definedName>
    <definedName name="도___편___수">#REF!</definedName>
    <definedName name="도_장_공">#REF!</definedName>
    <definedName name="도급">[162]기자재비!#REF!</definedName>
    <definedName name="도급공사">#REF!</definedName>
    <definedName name="도급공사비">#REF!</definedName>
    <definedName name="도급단가">#REF!</definedName>
    <definedName name="도급예산내역서총괄표공구손료">[123]도급예산내역서총괄표!$G$21</definedName>
    <definedName name="도급예산내역서총괄표공비">[123]도급예산내역서총괄표!$H$21</definedName>
    <definedName name="도급예산내역서총괄표재료비">[123]도급예산내역서총괄표!$F$21</definedName>
    <definedName name="도급예산액">#REF!</definedName>
    <definedName name="도급예상액">#REF!</definedName>
    <definedName name="도로굴착내역">[0]!도로굴착내역</definedName>
    <definedName name="도로굴착내역2">[0]!도로굴착내역2</definedName>
    <definedName name="도목수">[114]노임단가!#REF!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배지">'[118]단가 및 재료비'!#REF!</definedName>
    <definedName name="도장2">[163]Sheet3!#REF!</definedName>
    <definedName name="도장공">[65]단가!$A$43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장수량2">[163]Sheet3!#REF!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독일가문비1206">[106]데이타!$E$131</definedName>
    <definedName name="독일가문비1508">[106]데이타!$E$132</definedName>
    <definedName name="독일가문비2010">[106]데이타!$E$133</definedName>
    <definedName name="독일가문비2512">[106]데이타!$E$134</definedName>
    <definedName name="독일가문비3015">[106]데이타!$E$135</definedName>
    <definedName name="독일가문비3518">[106]데이타!$E$136</definedName>
    <definedName name="돈나무0504">[106]데이타!$E$137</definedName>
    <definedName name="돈나무0805">[106]데이타!$E$138</definedName>
    <definedName name="돈나무1007">[106]데이타!$E$139</definedName>
    <definedName name="돈나무1210">[106]데이타!$E$140</definedName>
    <definedName name="돌단풍">#REF!</definedName>
    <definedName name="돌아가_교통">[130]!돌아가_교통</definedName>
    <definedName name="돌아가기">[130]!돌아가기</definedName>
    <definedName name="동_발_공__터_널">#REF!</definedName>
    <definedName name="동구2공구">[0]!동구2공구</definedName>
    <definedName name="동바리목재">'[164]용산1(해보)'!#REF!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백1002">[106]데이타!$E$141</definedName>
    <definedName name="동백1204">[106]데이타!$E$142</definedName>
    <definedName name="동백1506">[106]데이타!$E$143</definedName>
    <definedName name="동백1808">[106]데이타!$E$144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별">[112]골조시행!#REF!</definedName>
    <definedName name="동별1">[165]골조시행!#REF!</definedName>
    <definedName name="동원">#REF!</definedName>
    <definedName name="동원1">#REF!</definedName>
    <definedName name="동준" hidden="1">{"'Firr(선)'!$AS$1:$AY$62","'Firr(사)'!$AS$1:$AY$62","'Firr(회)'!$AS$1:$AY$62","'Firr(선)'!$L$1:$V$62","'Firr(사)'!$L$1:$V$62","'Firr(회)'!$L$1:$V$62"}</definedName>
    <definedName name="동축12C시설">#REF!,#REF!,#REF!</definedName>
    <definedName name="동축12C재사용">#REF!,#REF!,#REF!</definedName>
    <definedName name="동축17C시설">#REF!,#REF!,#REF!</definedName>
    <definedName name="동축17C재사용">#REF!,#REF!,#REF!</definedName>
    <definedName name="되">#REF!</definedName>
    <definedName name="되다짐경비">[65]시설물일위!#REF!</definedName>
    <definedName name="되메경">#REF!</definedName>
    <definedName name="되메노">#REF!</definedName>
    <definedName name="되메우고다짐">#REF!</definedName>
    <definedName name="되메우기">#REF!</definedName>
    <definedName name="되메우기1">#REF!</definedName>
    <definedName name="되메우기경">#REF!</definedName>
    <definedName name="되메우기노">#REF!</definedName>
    <definedName name="되메우기다짐경비">[65]시설물일위!#REF!</definedName>
    <definedName name="되메우기다짐노무비">[65]시설물일위!#REF!</definedName>
    <definedName name="되메우기다짐재료비">[65]시설물일위!#REF!</definedName>
    <definedName name="되메우기재">#REF!</definedName>
    <definedName name="되메재">#REF!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루넷">[0]!두루넷</definedName>
    <definedName name="뒷채움1">#REF!</definedName>
    <definedName name="드_잡_이__공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R2">[106]데이타!$E$156</definedName>
    <definedName name="등R4">[106]데이타!$E$157</definedName>
    <definedName name="등R6">[106]데이타!$E$158</definedName>
    <definedName name="등R8">[106]데이타!$E$159</definedName>
    <definedName name="등가거리">'[166]전선 및 전선관'!$A$1:$F$3</definedName>
    <definedName name="등가도움">[130]!등가도움</definedName>
    <definedName name="등록_시작">[67]!등록_시작</definedName>
    <definedName name="등록_취소">[67]!등록_취소</definedName>
    <definedName name="디이젤엔진15HP">#REF!</definedName>
    <definedName name="때죽">[65]단가!$A$109</definedName>
    <definedName name="때죽R10">[106]데이타!$E$127</definedName>
    <definedName name="때죽R4">[106]데이타!$E$124</definedName>
    <definedName name="때죽R6">[106]데이타!$E$125</definedName>
    <definedName name="때죽R8">[106]데이타!$E$126</definedName>
    <definedName name="ㄹ" hidden="1">{#N/A,#N/A,TRUE,"토적및재료집계";#N/A,#N/A,TRUE,"토적및재료집계";#N/A,#N/A,TRUE,"단위량"}</definedName>
    <definedName name="ㄹ1">#REF!</definedName>
    <definedName name="ㄹ2">#REF!</definedName>
    <definedName name="ㄹㄴ" hidden="1">#REF!</definedName>
    <definedName name="ㄹㄴㅇㄹㅊㅈ">#REF!</definedName>
    <definedName name="ㄹㄹ" hidden="1">#REF!</definedName>
    <definedName name="ㄹㄹㄹ" hidden="1">#REF!</definedName>
    <definedName name="ㄹㄹㄹㄹ" hidden="1">{"'Firr(선)'!$AS$1:$AY$62","'Firr(사)'!$AS$1:$AY$62","'Firr(회)'!$AS$1:$AY$62","'Firr(선)'!$L$1:$V$62","'Firr(사)'!$L$1:$V$62","'Firr(회)'!$L$1:$V$62"}</definedName>
    <definedName name="ㄹㄹㄹㄹㄹㄹㄹㄹ">'[167]옥외 전력간선공사'!$B$3:$Q$13</definedName>
    <definedName name="ㄹㅇ">#REF!</definedName>
    <definedName name="ㄹㅇㄴ">#REF!</definedName>
    <definedName name="ㄹㅇㄹㅇ" hidden="1">#REF!</definedName>
    <definedName name="ㄹㅇㄹㅈㄷㅊ" hidden="1">'[37]98수문일위'!$A$1:$P$2004</definedName>
    <definedName name="ㄹㅇㅇㅎㅇ">[0]!BlankMacro1</definedName>
    <definedName name="ㄹㅇㅎㄹㅇㅎ">[0]!ㄹㅇㅎㄹㅇㅎ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라라라">[0]!라라라</definedName>
    <definedName name="라인마킹">#REF!</definedName>
    <definedName name="램머Q간재">[125]램머!$D$20</definedName>
    <definedName name="램머Q간재10">[125]램머!$F$20</definedName>
    <definedName name="램머Q간재야간">[125]램머!$J$20</definedName>
    <definedName name="램머Q노무">[125]램머!$D$21</definedName>
    <definedName name="램머Q노무10">[125]램머!$F$21</definedName>
    <definedName name="램머Q노무야간">[125]램머!$J$21</definedName>
    <definedName name="램머Q손료">[125]램머!$D$22</definedName>
    <definedName name="램머Q손료10">[125]램머!$F$22</definedName>
    <definedName name="램머Q손료야간">[125]램머!$J$22</definedName>
    <definedName name="램머간재">'[125]기계경비(시간당)'!$H$170</definedName>
    <definedName name="램머경">#REF!</definedName>
    <definedName name="램머경비">[65]시설물일위!#REF!</definedName>
    <definedName name="램머노무">'[125]기계경비(시간당)'!$H$166</definedName>
    <definedName name="램머노무비">[65]시설물일위!#REF!</definedName>
    <definedName name="램머노무야간">'[125]기계경비(시간당)'!$H$167</definedName>
    <definedName name="램머손료">'[125]기계경비(시간당)'!$H$165</definedName>
    <definedName name="램머재료">#REF!</definedName>
    <definedName name="램머재료비">[65]시설물일위!#REF!</definedName>
    <definedName name="램프">[168]단가조사!#REF!</definedName>
    <definedName name="램프A">[131]Sheet1!#REF!</definedName>
    <definedName name="램프B">[131]Sheet1!#REF!</definedName>
    <definedName name="램프D">[131]Sheet1!#REF!</definedName>
    <definedName name="램픙">[131]Sheet1!#REF!</definedName>
    <definedName name="레미경">#REF!</definedName>
    <definedName name="레미노">#REF!</definedName>
    <definedName name="레미재">#REF!</definedName>
    <definedName name="레미콘">#REF!</definedName>
    <definedName name="레미콘135">[65]단가!$A$49</definedName>
    <definedName name="레미콘150">[65]단가!$A$50</definedName>
    <definedName name="레미콘180">[65]단가!$A$51</definedName>
    <definedName name="레미콘210">[65]단가!$A$52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더담는시간">#REF!</definedName>
    <definedName name="로더작업효율">#REF!</definedName>
    <definedName name="로드머">[65]단가!$A$66</definedName>
    <definedName name="로로">[169]NAI!#REF!</definedName>
    <definedName name="로로롤">[0]!로로롤</definedName>
    <definedName name="롤라경비">[65]시설물일위!#REF!</definedName>
    <definedName name="롤라노무비">[65]시설물일위!#REF!</definedName>
    <definedName name="롤라재료비">[65]시설물일위!#REF!</definedName>
    <definedName name="롤러소요다짐횟수_다짐두께">#REF!</definedName>
    <definedName name="롤러유효다짐폭_다짐속도">#REF!</definedName>
    <definedName name="롤러유효다짐폭다짐속도">#REF!</definedName>
    <definedName name="롤러작업효율">#REF!</definedName>
    <definedName name="롤로로">[0]!롤로로</definedName>
    <definedName name="루___핑___공">[114]노임단가!#REF!</definedName>
    <definedName name="루루">#REF!</definedName>
    <definedName name="루루루">'[170]Y-WORK'!$D$19:$D$19,'[170]Y-WORK'!$F$19:$BD$19</definedName>
    <definedName name="류효정" hidden="1">{"'Firr(선)'!$AS$1:$AY$62","'Firr(사)'!$AS$1:$AY$62","'Firr(회)'!$AS$1:$AY$62","'Firr(선)'!$L$1:$V$62","'Firr(사)'!$L$1:$V$62","'Firr(회)'!$L$1:$V$62"}</definedName>
    <definedName name="륜ㅇㅀㅇㄹㄶ">#REF!</definedName>
    <definedName name="르르르">#REF!</definedName>
    <definedName name="리___벳___공">[114]노임단가!#REF!</definedName>
    <definedName name="ㄻㄴㅇㅎㄻㄴㅇㅀㅇㄻㄴ">#REF!</definedName>
    <definedName name="ㄼㅎㅅㄳㄺㅎㅇㅍㅎㅍㄴㅇㄹ">#REF!</definedName>
    <definedName name="ㅀ" hidden="1">{#N/A,#N/A,TRUE,"토적및재료집계";#N/A,#N/A,TRUE,"토적및재료집계";#N/A,#N/A,TRUE,"단위량"}</definedName>
    <definedName name="ㅀㅀㄱ">[0]!BlankMacro1</definedName>
    <definedName name="ㅀㅀㄹ">[0]!BlankMacro1</definedName>
    <definedName name="ㅀ허" hidden="1">{#N/A,#N/A,FALSE,"CCTV"}</definedName>
    <definedName name="ㅁ">[0]!ㅁ</definedName>
    <definedName name="ㅁ1">#REF!</definedName>
    <definedName name="ㅁ1382">#REF!</definedName>
    <definedName name="ㅁ2">#REF!</definedName>
    <definedName name="ㅁ500">[171]Baby일위대가!#REF!</definedName>
    <definedName name="ㅁ545">#REF!</definedName>
    <definedName name="ㅁ636">#REF!</definedName>
    <definedName name="ㅁ8529">#REF!</definedName>
    <definedName name="ㅁㄱㅂ" hidden="1">{#N/A,#N/A,FALSE,"단가표지"}</definedName>
    <definedName name="ㅁㄴㄹㅇㄴㄹ">'[172]날개벽(시점좌측)'!#REF!</definedName>
    <definedName name="ㅁㄴㅇ" hidden="1">{#N/A,#N/A,FALSE,"배수1"}</definedName>
    <definedName name="ㅁㄴㅇㄴ" hidden="1">{#N/A,#N/A,TRUE,"토적및재료집계";#N/A,#N/A,TRUE,"토적및재료집계";#N/A,#N/A,TRUE,"단위량"}</definedName>
    <definedName name="ㅁㄴㅇㄹ" hidden="1">{#N/A,#N/A,TRUE,"토적및재료집계";#N/A,#N/A,TRUE,"토적및재료집계";#N/A,#N/A,TRUE,"단위량"}</definedName>
    <definedName name="ㅁㄴㅇ류" hidden="1">#REF!</definedName>
    <definedName name="ㅁㄴㅇㄻㄴㅇ">#REF!</definedName>
    <definedName name="ㅁㄴㅇㄻㄴㅇㄹㄴ" hidden="1">#REF!</definedName>
    <definedName name="ㅁㄴㅇㄻㄴㅇㄻㄴㄹ" hidden="1">{#N/A,#N/A,FALSE,"명세표"}</definedName>
    <definedName name="ㅁㄴㅇㄻㄴ이ㅏ럼닝ㅍㅁ">#REF!</definedName>
    <definedName name="ㅁㄴㅇㄻㅇㄹ">#REF!</definedName>
    <definedName name="ㅁㄴㅇㄻㅈㄷㄹ">#REF!</definedName>
    <definedName name="ㅁㄴㅇㅁ" hidden="1">{#N/A,#N/A,FALSE,"배수1"}</definedName>
    <definedName name="ㅁㄴㅇㅁㄴㅇ" hidden="1">#REF!</definedName>
    <definedName name="ㅁㄴㅇㅁㄴㅇㅁ">BlankMacro1</definedName>
    <definedName name="ㅁㄴㅇㅊㅍㅁ">#REF!</definedName>
    <definedName name="ㅁㄴㅇㅍㄴㅇㄴ" hidden="1">'[38]98수문일위'!$A$1:$P$2004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ㄷㄱㅂㅈㅇㄹㄴ">#REF!</definedName>
    <definedName name="ㅁㄹㄴㅁ">'[172]날개벽(시점좌측)'!#REF!</definedName>
    <definedName name="ㅁㄹㄷㅈㅂ">'[172]날개벽(시점좌측)'!#REF!</definedName>
    <definedName name="ㅁㄹㄹㄴㅇㄹㅇㄴㄹㄴㅇ" hidden="1">{#N/A,#N/A,FALSE,"포장1";#N/A,#N/A,FALSE,"포장1"}</definedName>
    <definedName name="ㅁㄹㅇ">'[172]날개벽(시점좌측)'!#REF!</definedName>
    <definedName name="ㅁㄹㅈㅇㄶㅁㄴㅇ">#REF!</definedName>
    <definedName name="ㅁㄻㄴㅇㄹㄴㅇㄹㄴ" hidden="1">#REF!</definedName>
    <definedName name="ㅁㅁ" hidden="1">{#N/A,#N/A,TRUE,"토적및재료집계";#N/A,#N/A,TRUE,"토적및재료집계";#N/A,#N/A,TRUE,"단위량"}</definedName>
    <definedName name="ㅁㅁ185">#REF!</definedName>
    <definedName name="ㅁㅁㅁ" hidden="1">#REF!</definedName>
    <definedName name="ㅁㅁㅁㅁ">#REF!</definedName>
    <definedName name="ㅁㅂ">#REF!</definedName>
    <definedName name="ㅁㅂㅇㅁㄴㅇ">#REF!</definedName>
    <definedName name="ㅁㅇ">'[172]날개벽(시점좌측)'!#REF!</definedName>
    <definedName name="ㅁㅇㄴㅁㅇㅁ" hidden="1">{#N/A,#N/A,FALSE,"배수1"}</definedName>
    <definedName name="ㅁㅇㄹㅁㅈㄷㅊ">#REF!</definedName>
    <definedName name="ㅁㅇㅁㅊ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가목">[65]단가!$A$110</definedName>
    <definedName name="마가목R3">[106]데이타!$E$160</definedName>
    <definedName name="마가목R5">[106]데이타!$E$161</definedName>
    <definedName name="마가목R7">[106]데이타!$E$162</definedName>
    <definedName name="마감선">#REF!</definedName>
    <definedName name="마구리">{"Book1","토공.xls"}</definedName>
    <definedName name="마대">[65]단가!$A$65</definedName>
    <definedName name="마마">'[170]Y-WORK'!$I$136:$I$365,'[170]Y-WORK'!$I$375:$I$400</definedName>
    <definedName name="마부_우마차포함">[114]노임단가!#REF!</definedName>
    <definedName name="마사토">[65]단가!$A$29</definedName>
    <definedName name="마산영업국">[0]!마산영업국</definedName>
    <definedName name="마장로원가">[0]!마장로원가</definedName>
    <definedName name="마케담경">#REF!</definedName>
    <definedName name="마케담노무">#REF!</definedName>
    <definedName name="마케담재료">#REF!</definedName>
    <definedName name="말뚝박기노">[109]시설물!#REF!</definedName>
    <definedName name="말뚝박기재">[109]시설물!#REF!</definedName>
    <definedName name="말발도리1003">[106]데이타!$E$163</definedName>
    <definedName name="말발도리1204">[106]데이타!$E$164</definedName>
    <definedName name="말발도리1506">[106]데이타!$E$165</definedName>
    <definedName name="매입개방">[59]DATA!$E$6:$F$15</definedName>
    <definedName name="매자0804">[106]데이타!$E$166</definedName>
    <definedName name="매자1005">[106]데이타!$E$167</definedName>
    <definedName name="매츠로33">[0]!매츠로33</definedName>
    <definedName name="매크로11">[2]!매크로11</definedName>
    <definedName name="매크로4">[2]!매크로4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[106]데이타!$E$174</definedName>
    <definedName name="매화R4">[106]데이타!$E$171</definedName>
    <definedName name="매화R6">[106]데이타!$E$172</definedName>
    <definedName name="매화R8">[106]데이타!$E$173</definedName>
    <definedName name="맥문동">#REF!</definedName>
    <definedName name="맥문동1">[108]단가조사!#REF!</definedName>
    <definedName name="맨홀설치경비">[118]일위대가!#REF!</definedName>
    <definedName name="맨홀설치계">[118]일위대가!#REF!</definedName>
    <definedName name="맨홀설치노무비">[118]일위대가!#REF!</definedName>
    <definedName name="맨홀설치재료비">[118]일위대가!#REF!</definedName>
    <definedName name="맹암거간선">#REF!</definedName>
    <definedName name="맹암거지선">#REF!</definedName>
    <definedName name="머" hidden="1">{#N/A,#N/A,FALSE,"명세표"}</definedName>
    <definedName name="머캐덤로울러자주식10경비">[118]중기사용료산출근거!$G$605</definedName>
    <definedName name="머캐덤로울러자주식10노무비">[118]중기사용료산출근거!$G$609</definedName>
    <definedName name="머캐덤로울러자주식10재료비">[118]중기사용료산출근거!$G$613</definedName>
    <definedName name="머캐덤로울러자주식8경비">[118]중기사용료산출근거!$G$590</definedName>
    <definedName name="머캐덤로울러자주식8노무비">[118]중기사용료산출근거!$G$594</definedName>
    <definedName name="머캐덤로울러자주식8재료비">[118]중기사용료산출근거!$G$598</definedName>
    <definedName name="머캐덤롤러8의10톤">#REF!</definedName>
    <definedName name="메1">#REF!</definedName>
    <definedName name="메인_메뉴호출">[173]!메인_메뉴호출</definedName>
    <definedName name="메인_시작">[67]!메인_시작</definedName>
    <definedName name="메타">[65]단가!$A$111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[106]데이타!$E$179</definedName>
    <definedName name="메타B12">[106]데이타!$E$180</definedName>
    <definedName name="메타B15">[106]데이타!$E$181</definedName>
    <definedName name="메타B18">[106]데이타!$E$182</definedName>
    <definedName name="메타B4">[106]데이타!$E$175</definedName>
    <definedName name="메타B5">[106]데이타!$E$176</definedName>
    <definedName name="메타B6">[106]데이타!$E$177</definedName>
    <definedName name="메타B8">[106]데이타!$E$178</definedName>
    <definedName name="면고르기">[109]식재출력용!$H$249</definedName>
    <definedName name="명성">[0]!명성</definedName>
    <definedName name="명자0604">[106]데이타!$E$183</definedName>
    <definedName name="명자0805">[106]데이타!$E$184</definedName>
    <definedName name="명자1006">[106]데이타!$E$185</definedName>
    <definedName name="명자1208">[106]데이타!$E$186</definedName>
    <definedName name="모감주">[65]단가!$A$124</definedName>
    <definedName name="모감주R10">[106]데이타!$E$190</definedName>
    <definedName name="모감주R4">[106]데이타!$E$187</definedName>
    <definedName name="모감주R6">[106]데이타!$E$188</definedName>
    <definedName name="모감주R8">[106]데이타!$E$189</definedName>
    <definedName name="모과10">[65]단가!$A$129</definedName>
    <definedName name="모과15">[65]단가!$A$128</definedName>
    <definedName name="모과2005">[106]데이타!$E$191</definedName>
    <definedName name="모과2507">[106]데이타!$E$192</definedName>
    <definedName name="모과R10">[106]데이타!$E$195</definedName>
    <definedName name="모과R12">[106]데이타!$E$196</definedName>
    <definedName name="모과R15">[106]데이타!$E$197</definedName>
    <definedName name="모과R20">[106]데이타!$E$198</definedName>
    <definedName name="모과R25">[106]데이타!$E$199</definedName>
    <definedName name="모과R5">[106]데이타!$E$193</definedName>
    <definedName name="모과R8">[106]데이타!$E$194</definedName>
    <definedName name="모과나무">#REF!</definedName>
    <definedName name="모냐" hidden="1">#REF!</definedName>
    <definedName name="모노륨">'[118]단가 및 재료비'!#REF!</definedName>
    <definedName name="모란5가지">[106]데이타!$E$200</definedName>
    <definedName name="모란6가지">[106]데이타!$E$201</definedName>
    <definedName name="모래">[154]단가!$A$4</definedName>
    <definedName name="모래__분사공">[114]노임단가!#REF!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운반경비">#REF!</definedName>
    <definedName name="모래운반계">#REF!</definedName>
    <definedName name="모래운반노무비">#REF!</definedName>
    <definedName name="모래운반재료비">#REF!</definedName>
    <definedName name="모래운반톤경비">#REF!</definedName>
    <definedName name="모래운반톤계">#REF!</definedName>
    <definedName name="모래운반톤노무비">#REF!</definedName>
    <definedName name="모래운반톤재료비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몸">'[170]Y-WORK'!$F$21:$M$365,'[170]Y-WORK'!$F$375:$M$400</definedName>
    <definedName name="모타그레이다3.6일반용경비">[118]중기사용료산출근거!$G$710</definedName>
    <definedName name="모타그레이다3.6일반용노무비">[118]중기사용료산출근거!$G$714</definedName>
    <definedName name="모타그레이다3.6일반용재료비">[118]중기사용료산출근거!$G$718</definedName>
    <definedName name="모터경">#REF!</definedName>
    <definedName name="모터노무비">#REF!</definedName>
    <definedName name="모터재료">#REF!</definedName>
    <definedName name="목">#REF!</definedName>
    <definedName name="목________도">#REF!</definedName>
    <definedName name="목____도">#REF!</definedName>
    <definedName name="목__조_각_공">#REF!</definedName>
    <definedName name="목도">[174]단위단가!$B$11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련R10">[106]데이타!$E$206</definedName>
    <definedName name="목련R12">[106]데이타!$E$207</definedName>
    <definedName name="목련R15">[106]데이타!$E$208</definedName>
    <definedName name="목련R20">[106]데이타!$E$209</definedName>
    <definedName name="목련R4">[106]데이타!$E$202</definedName>
    <definedName name="목련R5">[106]데이타!$E$203</definedName>
    <definedName name="목련R6">[106]데이타!$E$204</definedName>
    <definedName name="목련R8">[106]데이타!$E$205</definedName>
    <definedName name="목록">#REF!</definedName>
    <definedName name="목록3">[175]대가목록!$D$3:$O$236</definedName>
    <definedName name="목백합">#REF!</definedName>
    <definedName name="목서1506">[106]데이타!$E$213</definedName>
    <definedName name="목서2012">[106]데이타!$E$214</definedName>
    <definedName name="목서2515">[106]데이타!$E$215</definedName>
    <definedName name="목수국1006">[106]데이타!$E$210</definedName>
    <definedName name="목수국1208">[106]데이타!$E$211</definedName>
    <definedName name="목수국1510">[106]데이타!$E$212</definedName>
    <definedName name="목재가공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1">[176]기계공사!#REF!</definedName>
    <definedName name="몰라">[0]!몰라</definedName>
    <definedName name="몰라2">BlankMacro1</definedName>
    <definedName name="몰탈노">#REF!</definedName>
    <definedName name="몰탈재">#REF!</definedName>
    <definedName name="못">#REF!</definedName>
    <definedName name="무궁화">#REF!</definedName>
    <definedName name="무궁화1003">[106]데이타!$E$216</definedName>
    <definedName name="무궁화1203">[106]데이타!$E$217</definedName>
    <definedName name="무궁화1504">[106]데이타!$E$218</definedName>
    <definedName name="무궁화1805">[106]데이타!$E$219</definedName>
    <definedName name="무궁화2006">[106]데이타!$E$220</definedName>
    <definedName name="무기질노">#REF!</definedName>
    <definedName name="무기질재">#REF!</definedName>
    <definedName name="무농1호">#REF!</definedName>
    <definedName name="무농2호">#REF!</definedName>
    <definedName name="무늬1">'[177]계림(함평)'!#REF!</definedName>
    <definedName name="무늬2">'[177]계림(장성)'!#REF!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문경">[0]!문경</definedName>
    <definedName name="문경경경ㄱ겨">[0]!문경경경ㄱ겨</definedName>
    <definedName name="물경">#REF!</definedName>
    <definedName name="물노무">#REF!</definedName>
    <definedName name="물량집계">[67]!물량집계</definedName>
    <definedName name="물량집계1">#REF!</definedName>
    <definedName name="물싸리노">[109]식재!$H$190</definedName>
    <definedName name="물싸리재">[109]식재!$F$190</definedName>
    <definedName name="물억새노">[109]식재!$H$151</definedName>
    <definedName name="물억새재">[109]식재!$F$151</definedName>
    <definedName name="물재료">#REF!</definedName>
    <definedName name="물탱크5500L">#REF!</definedName>
    <definedName name="물탱크5500경비">[118]중기사용료산출근거!$G$725</definedName>
    <definedName name="물탱크5500노무비">[118]중기사용료산출근거!$G$729</definedName>
    <definedName name="물탱크5500재료비">[118]중기사용료산출근거!$G$733</definedName>
    <definedName name="물푸경">#REF!</definedName>
    <definedName name="물푸노">#REF!</definedName>
    <definedName name="물푸레R5">[106]데이타!$E$221</definedName>
    <definedName name="물푸레R6">[106]데이타!$E$222</definedName>
    <definedName name="물푸레R8">[106]데이타!$E$223</definedName>
    <definedName name="물푸재">#REF!</definedName>
    <definedName name="뮤">#REF!</definedName>
    <definedName name="뮤2">#REF!</definedName>
    <definedName name="미">[0]!미</definedName>
    <definedName name="미___장___공">#REF!</definedName>
    <definedName name="미_장_공">#REF!</definedName>
    <definedName name="미미">'[170]Y-WORK'!$D$19:$D$19,'[170]Y-WORK'!$F$19:$BD$19</definedName>
    <definedName name="미미미">'[178]기계경비(시간당)'!$F$133</definedName>
    <definedName name="미선0804">[106]데이타!$E$224</definedName>
    <definedName name="미선1206">[106]데이타!$E$225</definedName>
    <definedName name="미송">[65]단가!$A$10</definedName>
    <definedName name="미송원목">#REF!</definedName>
    <definedName name="미송판재">[65]단가!$A$16</definedName>
    <definedName name="미장공">[179]노임!$B$6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민ㅇ린ㅇ러">#REF!</definedName>
    <definedName name="밈ㄴ인이애ㅣㅏ잉르ㅏ댜ㅐㅇㄹ">#REF!</definedName>
    <definedName name="ㅂ" hidden="1">{#N/A,#N/A,TRUE,"토적및재료집계";#N/A,#N/A,TRUE,"토적및재료집계";#N/A,#N/A,TRUE,"단위량"}</definedName>
    <definedName name="ㅂㅂ" hidden="1">[180]수량산출!#REF!</definedName>
    <definedName name="ㅂㅂㅂ">[0]!ㅂㅂㅂ</definedName>
    <definedName name="ㅂㅂㅂㅂ" hidden="1">{#N/A,#N/A,FALSE,"명세표"}</definedName>
    <definedName name="ㅂㅂㅂㅂㅂㅂㅂ" hidden="1">{#N/A,#N/A,FALSE,"명세표"}</definedName>
    <definedName name="ㅂㅈ">[0]!ㅂㅈ</definedName>
    <definedName name="ㅂㅈㄱㄷㅈㅂㄱㅈㄷㅂㄱ" hidden="1">{#N/A,#N/A,FALSE,"이정표"}</definedName>
    <definedName name="ㅂㅈㄷㅂㅈㄷ">#REF!</definedName>
    <definedName name="ㅂㅈㅎㅁㅇㄴ">#REF!</definedName>
    <definedName name="바보">'[149]ⴭⴭⴭⴭⴭ'!#REF!</definedName>
    <definedName name="바이브레타공">[114]노임단가!#REF!</definedName>
    <definedName name="바이오">#REF!</definedName>
    <definedName name="박리제">#REF!</definedName>
    <definedName name="박성도.박성도">[145]!박성도.박성도</definedName>
    <definedName name="박위영">[0]!박위영</definedName>
    <definedName name="박태기">#REF!</definedName>
    <definedName name="박피">#REF!</definedName>
    <definedName name="반송1012">[106]데이타!$E$148</definedName>
    <definedName name="반송1215">[106]데이타!$E$149</definedName>
    <definedName name="반송1518">[106]데이타!$E$150</definedName>
    <definedName name="반송1520">[106]데이타!$E$151</definedName>
    <definedName name="반송2022">[106]데이타!$E$152</definedName>
    <definedName name="발파암경">[181]시설물일위!#REF!</definedName>
    <definedName name="발파암노">[181]시설물일위!#REF!</definedName>
    <definedName name="발파암재">[181]시설물일위!#REF!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___수___공">#REF!</definedName>
    <definedName name="방류펌프">#REF!</definedName>
    <definedName name="방부대형">[182]일위대가!#REF!</definedName>
    <definedName name="방송설비">#REF!</definedName>
    <definedName name="방수공">[179]노임!$B$7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수액">#REF!</definedName>
    <definedName name="방열기">[183]노무비단가!$B$75</definedName>
    <definedName name="방진고무50">#REF!</definedName>
    <definedName name="방콘2">'[110]대창(장성)'!$AL$481</definedName>
    <definedName name="방화문">#REF!</definedName>
    <definedName name="배___관___공">#REF!</definedName>
    <definedName name="배_관_공">#REF!</definedName>
    <definedName name="배_전__전_공">#REF!</definedName>
    <definedName name="배관공">'[150]96노임기준'!$A$28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자재중량">[184]단가!$C$51:$I$60</definedName>
    <definedName name="배기">[183]노무비단가!$B$73</definedName>
    <definedName name="배롱">[65]단가!$A$132</definedName>
    <definedName name="배롱나무">#REF!</definedName>
    <definedName name="배수깨기">[0]!배수깨기</definedName>
    <definedName name="배수깨기..">[0]!배수깨기..</definedName>
    <definedName name="배수토공계">#REF!</definedName>
    <definedName name="배수펌프_10">#N/A</definedName>
    <definedName name="배수펌프_11">#N/A</definedName>
    <definedName name="배수펌프_12">#N/A</definedName>
    <definedName name="배수펌프_13">#N/A</definedName>
    <definedName name="배수펌프_14">#N/A</definedName>
    <definedName name="배수펌프_15">#N/A</definedName>
    <definedName name="배수펌프_16">#N/A</definedName>
    <definedName name="배수펌프_17">#N/A</definedName>
    <definedName name="배수펌프_18">#N/A</definedName>
    <definedName name="배수펌프_19">#N/A</definedName>
    <definedName name="배수펌프_9">#N/A</definedName>
    <definedName name="배전">#REF!</definedName>
    <definedName name="배전도">[0]!배전도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토판19ton">"Picture 11"</definedName>
    <definedName name="배토판32ton">"Picture 10"</definedName>
    <definedName name="백02간재">'[125]기계경비(시간당)'!$H$161</definedName>
    <definedName name="백02간재티스제외">'[125]기계경비(시간당)'!$H$162</definedName>
    <definedName name="백02노무">'[125]기계경비(시간당)'!$H$153</definedName>
    <definedName name="백02노무야간">'[125]기계경비(시간당)'!$H$157</definedName>
    <definedName name="백02손료">'[125]기계경비(시간당)'!$H$149</definedName>
    <definedName name="백04간재">'[125]기계경비(시간당)'!$H$145</definedName>
    <definedName name="백04간재티스제외">'[125]기계경비(시간당)'!$H$146</definedName>
    <definedName name="백04노무">'[125]기계경비(시간당)'!$H$137</definedName>
    <definedName name="백04노무야간">'[125]기계경비(시간당)'!$H$141</definedName>
    <definedName name="백04손료">'[125]기계경비(시간당)'!$H$133</definedName>
    <definedName name="백07간재">'[125]기계경비(시간당)'!$H$129</definedName>
    <definedName name="백07노무">'[125]기계경비(시간당)'!$H$121</definedName>
    <definedName name="백07손료">'[125]기계경비(시간당)'!$H$117</definedName>
    <definedName name="백목련">[65]단가!$A$112</definedName>
    <definedName name="백업제">[65]단가!$A$60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백호우BH07">#REF!</definedName>
    <definedName name="백호우작업효율">#REF!</definedName>
    <definedName name="밴드시설">#REF!,#REF!,#REF!,#REF!,#REF!,#REF!,#REF!,#REF!,#REF!,#REF!</definedName>
    <definedName name="뱌뱌뱌">#REF!</definedName>
    <definedName name="버림콘크리트">#REF!</definedName>
    <definedName name="버림콘크리트2">[185]시점교대!$AG$69</definedName>
    <definedName name="버즘">[65]단가!$A$113</definedName>
    <definedName name="번들1호">#REF!</definedName>
    <definedName name="번들2호">#REF!</definedName>
    <definedName name="번들3호">#REF!</definedName>
    <definedName name="번호">'[1]Sheet1 (2)'!#REF!</definedName>
    <definedName name="벌___목___부">#REF!</definedName>
    <definedName name="벌목공011">#REF!</definedName>
    <definedName name="벌목단가산출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벨트컨베이어작업공">[114]노임단가!#REF!</definedName>
    <definedName name="벽_돌__블_럭__제_작_공">#REF!</definedName>
    <definedName name="벽돌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변경총괄">[148]산수배수!$L$3:$L$5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보">[109]단가!$A$26</definedName>
    <definedName name="보___안___공">#REF!</definedName>
    <definedName name="보___온___공">#REF!</definedName>
    <definedName name="보_온_공">#REF!</definedName>
    <definedName name="보_일_러__공">#REF!</definedName>
    <definedName name="보_통__선_원">#REF!</definedName>
    <definedName name="보_통__인_부">#REF!</definedName>
    <definedName name="보도노">#REF!</definedName>
    <definedName name="보도재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성토공">[0]!보성토공</definedName>
    <definedName name="보습제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완자료복사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기층10경비">#REF!</definedName>
    <definedName name="보조기층10계">#REF!</definedName>
    <definedName name="보조기층10노무비">#REF!</definedName>
    <definedName name="보조기층10다짐경비">#REF!</definedName>
    <definedName name="보조기층10다짐계">#REF!</definedName>
    <definedName name="보조기층10다짐노무비">#REF!</definedName>
    <definedName name="보조기층10다짐재료비">#REF!</definedName>
    <definedName name="보조기층10부설경비">#REF!</definedName>
    <definedName name="보조기층10부설계">#REF!</definedName>
    <definedName name="보조기층10부설노무비">#REF!</definedName>
    <definedName name="보조기층10부설재료비">#REF!</definedName>
    <definedName name="보조기층10살수노무비">#REF!</definedName>
    <definedName name="보조기층10재료비">#REF!</definedName>
    <definedName name="보조기층2.5경비">#REF!</definedName>
    <definedName name="보조기층2.5계">#REF!</definedName>
    <definedName name="보조기층2.5노무비">#REF!</definedName>
    <definedName name="보조기층2.5다짐경비">#REF!</definedName>
    <definedName name="보조기층2.5다짐계">#REF!</definedName>
    <definedName name="보조기층2.5다짐노무비">#REF!</definedName>
    <definedName name="보조기층2.5다짐재료비">#REF!</definedName>
    <definedName name="보조기층2.5부설계">#REF!</definedName>
    <definedName name="보조기층2.5부설노무비">#REF!</definedName>
    <definedName name="보조기층2.5살수계">#REF!</definedName>
    <definedName name="보조기층2.5살수노무비">#REF!</definedName>
    <definedName name="보조기층2.5재료비">#REF!</definedName>
    <definedName name="보조기층기계경비">#REF!</definedName>
    <definedName name="보조기층기계계">#REF!</definedName>
    <definedName name="보조기층기계노무비">#REF!</definedName>
    <definedName name="보조기층기계부설기계경비">#REF!</definedName>
    <definedName name="보조기층기계부설기계계">#REF!</definedName>
    <definedName name="보조기층기계부설기계노무비">#REF!</definedName>
    <definedName name="보조기층기계부설기계재료비">#REF!</definedName>
    <definedName name="보조기층기계부설인력경비">#REF!</definedName>
    <definedName name="보조기층기계부설인력계">#REF!</definedName>
    <definedName name="보조기층기계부설인력노무비">#REF!</definedName>
    <definedName name="보조기층기계부설인력재료비">#REF!</definedName>
    <definedName name="보조기층기계살수경비">#REF!</definedName>
    <definedName name="보조기층기계살수계">#REF!</definedName>
    <definedName name="보조기층기계살수노무비">#REF!</definedName>
    <definedName name="보조기층기계살수재료비">#REF!</definedName>
    <definedName name="보조기층기계재료비">#REF!</definedName>
    <definedName name="보조기층기계전압진동경비">#REF!</definedName>
    <definedName name="보조기층기계전압진동계">#REF!</definedName>
    <definedName name="보조기층기계전압진동노무비">#REF!</definedName>
    <definedName name="보조기층기계전압진동재료비">#REF!</definedName>
    <definedName name="보조기층기계전압타이어경비">#REF!</definedName>
    <definedName name="보조기층기계전압타이어계">#REF!</definedName>
    <definedName name="보조기층기계전압타이어노무비">#REF!</definedName>
    <definedName name="보조기층기계전압타이어재료비">#REF!</definedName>
    <definedName name="보조기층부설">#REF!</definedName>
    <definedName name="보조기층운반경비">#REF!</definedName>
    <definedName name="보조기층운반계">#REF!</definedName>
    <definedName name="보조기층운반노무비">#REF!</definedName>
    <definedName name="보조기층운반재료비">#REF!</definedName>
    <definedName name="보조기층인력경비">#REF!</definedName>
    <definedName name="보조기층인력계">#REF!</definedName>
    <definedName name="보조기층인력노무비">#REF!</definedName>
    <definedName name="보조기층인력부설경비">#REF!</definedName>
    <definedName name="보조기층인력부설계">#REF!</definedName>
    <definedName name="보조기층인력부설노무비">#REF!</definedName>
    <definedName name="보조기층인력부설재료비">#REF!</definedName>
    <definedName name="보조기층인력살수경비">#REF!</definedName>
    <definedName name="보조기층인력살수계">#REF!</definedName>
    <definedName name="보조기층인력살수노무비">#REF!</definedName>
    <definedName name="보조기층인력살수재료비">#REF!</definedName>
    <definedName name="보조기층인력재료비">#REF!</definedName>
    <definedName name="보조기층인력전압진동경비">#REF!</definedName>
    <definedName name="보조기층인력전압진동계">#REF!</definedName>
    <definedName name="보조기층인력전압진동노무비">#REF!</definedName>
    <definedName name="보조기층인력전압진동재료비">#REF!</definedName>
    <definedName name="보조기층인력전압타이어경비">#REF!</definedName>
    <definedName name="보조기층인력전압타이어계">#REF!</definedName>
    <definedName name="보조기층인력전압타이어노무비">#REF!</definedName>
    <definedName name="보조기층인력전압타이어재료비">#REF!</definedName>
    <definedName name="보차도경계석">[65]단가!$A$67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인부">'[125]기계경비(시간당)'!$D$2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1">[108]단가조사!#REF!</definedName>
    <definedName name="보통인부982">#REF!</definedName>
    <definedName name="보통인부991">#REF!</definedName>
    <definedName name="보통인부992">#REF!</definedName>
    <definedName name="보통인부B10">[106]식재인부!$C$24</definedName>
    <definedName name="보통인부B4이하">[106]식재인부!$C$18</definedName>
    <definedName name="보통인부B5">[106]식재인부!$C$19</definedName>
    <definedName name="보통인부B6">[106]식재인부!$C$20</definedName>
    <definedName name="보통인부B8">[106]식재인부!$C$22</definedName>
    <definedName name="보통인부R10">[106]식재인부!$C$54</definedName>
    <definedName name="보통인부R12">[106]식재인부!$C$56</definedName>
    <definedName name="보통인부R15">[106]식재인부!$C$59</definedName>
    <definedName name="보통인부R4이하">[106]식재인부!$C$48</definedName>
    <definedName name="보통인부R5">[106]식재인부!$C$49</definedName>
    <definedName name="보통인부R6">[106]식재인부!$C$50</definedName>
    <definedName name="보통인부R7">[106]식재인부!$C$51</definedName>
    <definedName name="보통인부R8">[106]식재인부!$C$52</definedName>
    <definedName name="보현">[0]!ㅁㄴㄹㅇㄹ</definedName>
    <definedName name="복사1줄">#REF!</definedName>
    <definedName name="복사2줄">#REF!</definedName>
    <definedName name="복사3줄">#REF!</definedName>
    <definedName name="볼트">#REF!</definedName>
    <definedName name="볼트너트_M16X75L">#N/A</definedName>
    <definedName name="볼트너트_M20X80L">#N/A</definedName>
    <definedName name="볼트너트_M20X90L">#N/A</definedName>
    <definedName name="뵤뱌ㅑㅂ">[186]자재단가!$A$6:$M$156</definedName>
    <definedName name="뵤뵤뵤">[0]!뵤뵤뵤</definedName>
    <definedName name="부" hidden="1">{#N/A,#N/A,FALSE,"현장 NCR 분석";#N/A,#N/A,FALSE,"현장품질감사";#N/A,#N/A,FALSE,"현장품질감사"}</definedName>
    <definedName name="부15">[93]계수시트!#REF!</definedName>
    <definedName name="부가가치세">#REF!</definedName>
    <definedName name="부대별약칭" hidden="1">{#N/A,#N/A,TRUE,"토적및재료집계";#N/A,#N/A,TRUE,"토적및재료집계";#N/A,#N/A,TRUE,"단위량"}</definedName>
    <definedName name="부대일위대가">#REF!</definedName>
    <definedName name="부들노">[109]식재!$H$180</definedName>
    <definedName name="부들재">[109]식재!$F$180</definedName>
    <definedName name="부손익" hidden="1">{#N/A,#N/A,FALSE,"현장 NCR 분석";#N/A,#N/A,FALSE,"현장품질감사";#N/A,#N/A,FALSE,"현장품질감사"}</definedName>
    <definedName name="부정" hidden="1">{#N/A,#N/A,FALSE,"현장 NCR 분석";#N/A,#N/A,FALSE,"현장품질감사";#N/A,#N/A,FALSE,"현장품질감사"}</definedName>
    <definedName name="부직포">[154]단가!$A$73</definedName>
    <definedName name="부직포노">#REF!</definedName>
    <definedName name="부직포재">#REF!</definedName>
    <definedName name="분배기">[183]노무비단가!$B$76</definedName>
    <definedName name="분수경">#REF!</definedName>
    <definedName name="분수노">#REF!</definedName>
    <definedName name="분수재">#REF!</definedName>
    <definedName name="분전함신설합계">[187]분전함신설!$S$29</definedName>
    <definedName name="불도자15경">#REF!</definedName>
    <definedName name="불도자15노무">#REF!</definedName>
    <definedName name="불도자15재료">#REF!</definedName>
    <definedName name="불도저삽날용량">#REF!</definedName>
    <definedName name="불도저속도조건_매립지전용불도저">#REF!</definedName>
    <definedName name="불도저속도조건_무한궤도">#REF!</definedName>
    <definedName name="불도저속도조건_타이어">#REF!</definedName>
    <definedName name="불도저작업속도">#REF!</definedName>
    <definedName name="불도저작업효율">#REF!</definedName>
    <definedName name="붉은병꽃">[65]단가!$A$145</definedName>
    <definedName name="브02간재구조물">'[125]기계경비(시간당)'!$H$112</definedName>
    <definedName name="브02노무">'[125]기계경비(시간당)'!$H$110</definedName>
    <definedName name="브02노무야간">'[125]기계경비(시간당)'!$H$111</definedName>
    <definedName name="브02손료">'[125]기계경비(시간당)'!$H$109</definedName>
    <definedName name="브04간재구조물">'[125]기계경비(시간당)'!$H$105</definedName>
    <definedName name="브04노무">'[125]기계경비(시간당)'!$H$103</definedName>
    <definedName name="브04노무야간">'[125]기계경비(시간당)'!$H$104</definedName>
    <definedName name="브04손료">'[125]기계경비(시간당)'!$H$102</definedName>
    <definedName name="브레이드">'[125]기계경비(시간당)'!$D$28</definedName>
    <definedName name="브이c">#REF!</definedName>
    <definedName name="블레이드">[65]단가!$A$64</definedName>
    <definedName name="블록H">#REF!</definedName>
    <definedName name="블록V">#REF!</definedName>
    <definedName name="비___계___공">#REF!</definedName>
    <definedName name="비_계_공">#REF!</definedName>
    <definedName name="비계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계노">[109]시설물!#REF!</definedName>
    <definedName name="비계재">[109]시설물!#REF!</definedName>
    <definedName name="비료">[65]단가!$A$154</definedName>
    <definedName name="비목1">#REF!</definedName>
    <definedName name="비목2">#REF!</definedName>
    <definedName name="비목3">#REF!</definedName>
    <definedName name="비목4">#REF!</definedName>
    <definedName name="비비비">#REF!,#REF!,#REF!</definedName>
    <definedName name="비비추">#REF!</definedName>
    <definedName name="비율">#REF!</definedName>
    <definedName name="ㅅ" hidden="1">{#N/A,#N/A,TRUE,"토적및재료집계";#N/A,#N/A,TRUE,"토적및재료집계";#N/A,#N/A,TRUE,"단위량"}</definedName>
    <definedName name="ㅅㅅ" hidden="1">{#N/A,#N/A,TRUE,"토적및재료집계";#N/A,#N/A,TRUE,"토적및재료집계";#N/A,#N/A,TRUE,"단위량"}</definedName>
    <definedName name="ㅅㅅㅅ">[0]!ㅅㅅㅅ</definedName>
    <definedName name="ㅅㅅㅅㅅ">BlankMacro1</definedName>
    <definedName name="ㅅㅎㄱㄷㅅㄷㄱ" hidden="1">{#N/A,#N/A,FALSE,"표지목차"}</definedName>
    <definedName name="사공_배포함">[114]노임단가!#REF!</definedName>
    <definedName name="사공구기계경비">[93]원가계산서!#REF!</definedName>
    <definedName name="사공구부가가치세">[188]산출내역서!#REF!</definedName>
    <definedName name="사공구직영비">[188]산출내역서!#REF!</definedName>
    <definedName name="사공구직접노무비">[93]원가계산서!#REF!</definedName>
    <definedName name="사공구직접재료비">[93]원가계산서!#REF!</definedName>
    <definedName name="사급">[0]!사급</definedName>
    <definedName name="사급내역서" hidden="1">#REF!</definedName>
    <definedName name="사람">[0]!사람</definedName>
    <definedName name="사랑">'[117]단가(자재)'!$D$4:$O$55</definedName>
    <definedName name="사리도경">#REF!</definedName>
    <definedName name="사리도노무">#REF!</definedName>
    <definedName name="사리도재료">#REF!</definedName>
    <definedName name="사업개요1">[176]기계공사!$V$2:$V$4</definedName>
    <definedName name="사이지">#REF!</definedName>
    <definedName name="사차직접노무비">'[189]4차원가계산서'!$H$3</definedName>
    <definedName name="산근">[190]일위대가!$B$399:$M$420</definedName>
    <definedName name="산벗">[65]단가!$A$114</definedName>
    <definedName name="산소">#REF!</definedName>
    <definedName name="산수">BlankMacro1</definedName>
    <definedName name="산재보험료">#REF!</definedName>
    <definedName name="산철쭉">#REF!</definedName>
    <definedName name="산출">[0]!산출</definedName>
    <definedName name="산출1">[0]!산출1</definedName>
    <definedName name="산출10">[0]!산출10</definedName>
    <definedName name="산출3">[0]!산출3</definedName>
    <definedName name="산출근거">BlankMacro1</definedName>
    <definedName name="산출근거1">#REF!</definedName>
    <definedName name="산출근거2">BlankMacro1</definedName>
    <definedName name="산출조사">[191]재료비!#REF!</definedName>
    <definedName name="삼.관리및편익시설물공">'[101]1차증가원가계산'!#REF!</definedName>
    <definedName name="삼각">[109]단가!$A$24</definedName>
    <definedName name="삼각노">[137]일위대가!#REF!</definedName>
    <definedName name="삼각재">[137]일위대가!#REF!</definedName>
    <definedName name="삼각지_동력부하_List">#REF!</definedName>
    <definedName name="삼노">#REF!</definedName>
    <definedName name="삼발">[109]단가!$A$22</definedName>
    <definedName name="삼발이대노">[137]일위대가!#REF!</definedName>
    <definedName name="삼발이대재">[137]일위대가!#REF!</definedName>
    <definedName name="삼발이소노">[137]일위대가!#REF!</definedName>
    <definedName name="삼발이소재">[137]일위대가!#REF!</definedName>
    <definedName name="삼성">[0]!삼성</definedName>
    <definedName name="삼우">[0]!삼우</definedName>
    <definedName name="삼재">#REF!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림1호">#REF!</definedName>
    <definedName name="상림2호">#REF!</definedName>
    <definedName name="상림3호">#REF!</definedName>
    <definedName name="상면폭1">#REF!</definedName>
    <definedName name="상봉동315">[0]!상봉동315</definedName>
    <definedName name="상주">[0]!상주</definedName>
    <definedName name="상진이">#REF!</definedName>
    <definedName name="상차비사석20">[39]중기상차!#REF!</definedName>
    <definedName name="상차비토사20">[39]중기상차!#REF!</definedName>
    <definedName name="새마을차고신설수량">'[17]40집계'!$A$4:$O$157</definedName>
    <definedName name="새이름" hidden="1">#REF!</definedName>
    <definedName name="색인">#REF!</definedName>
    <definedName name="생B10">[105]단가결정!$B$472</definedName>
    <definedName name="생B12">[105]단가결정!$B$471</definedName>
    <definedName name="생B20">[105]단가결정!$B$469</definedName>
    <definedName name="생B6">[105]단가결정!$B$475</definedName>
    <definedName name="생B8">[105]단가결정!$B$473</definedName>
    <definedName name="생H1.5">[105]단가결정!$B$450</definedName>
    <definedName name="생H2.0">[105]단가결정!$B$448</definedName>
    <definedName name="생H2.5">[105]단가결정!$B$447</definedName>
    <definedName name="생H3.0">[105]단가결정!$B$446</definedName>
    <definedName name="생H3.5">[105]단가결정!$B$445</definedName>
    <definedName name="생R10">[105]단가결정!$B$459</definedName>
    <definedName name="생R12">[105]단가결정!$B$458</definedName>
    <definedName name="생R15">[105]단가결정!$B$457</definedName>
    <definedName name="생R4">[105]단가결정!$B$464</definedName>
    <definedName name="생R5">[105]단가결정!$B$463</definedName>
    <definedName name="생R6">[105]단가결정!$B$462</definedName>
    <definedName name="생R8">[105]단가결정!$B$460</definedName>
    <definedName name="생관0.4">[105]단가결정!$B$490</definedName>
    <definedName name="생관0.5">[105]단가결정!$B$489</definedName>
    <definedName name="생관0.6">[105]단가결정!$B$488</definedName>
    <definedName name="생관1.0">[105]단가결정!$B$486</definedName>
    <definedName name="생관1.2">[105]단가결정!$B$485</definedName>
    <definedName name="생관1.5">[105]단가결정!$B$483</definedName>
    <definedName name="생관2.0">[105]단가결정!$B$481</definedName>
    <definedName name="생사1호">#REF!</definedName>
    <definedName name="생사2호">#REF!</definedName>
    <definedName name="생사기존">#REF!</definedName>
    <definedName name="생지">[105]단가결정!$B$493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서서">[0]!서서</definedName>
    <definedName name="서서서">[0]!서서서</definedName>
    <definedName name="서울TRS">[0]!서울TRS</definedName>
    <definedName name="서초2">[0]!서초2</definedName>
    <definedName name="석__조_각_공">#REF!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재타일">[65]단가!$A$62</definedName>
    <definedName name="석재타일경">#REF!</definedName>
    <definedName name="석재타일노">#REF!</definedName>
    <definedName name="석재타일재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항" hidden="1">{#N/A,#N/A,FALSE,"명세표"}</definedName>
    <definedName name="선________부">#REF!</definedName>
    <definedName name="선___반___공">[114]노임단가!#REF!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번장">[0]!선번장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설계">[0]!설계</definedName>
    <definedName name="설계내역">#REF!</definedName>
    <definedName name="설계단면력요약.000">[0]!설계단면력요약.000</definedName>
    <definedName name="설계단면력요약.SAP90Work">[0]!설계단면력요약.SAP90Work</definedName>
    <definedName name="설계서">[100]노임!$B$7</definedName>
    <definedName name="설계설명서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변원가">[0]!설변원가</definedName>
    <definedName name="설비" hidden="1">[192]예총!#REF!</definedName>
    <definedName name="설치간재">#REF!</definedName>
    <definedName name="설치계">#REF!</definedName>
    <definedName name="설치직노">#REF!</definedName>
    <definedName name="설치직재">#REF!</definedName>
    <definedName name="섬잣">[65]단가!$A$95</definedName>
    <definedName name="성">[112]골조시행!#REF!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섹스">'[117]단가(노임)'!$B$3:$I$28</definedName>
    <definedName name="셧터공">[114]노임단가!#REF!</definedName>
    <definedName name="소B7">#REF!</definedName>
    <definedName name="소계">#REF!</definedName>
    <definedName name="소나무">#REF!</definedName>
    <definedName name="소나무10">[154]단가!$A$98</definedName>
    <definedName name="소나무15">[154]단가!$A$97</definedName>
    <definedName name="소나무20">[154]단가!$A$96</definedName>
    <definedName name="소석회">[65]단가!$A$161</definedName>
    <definedName name="소일위대가1">#REF!</definedName>
    <definedName name="소형B손료">'[125]기계경비(시간당)'!$H$240</definedName>
    <definedName name="소화기">[183]노무비단가!$B$74</definedName>
    <definedName name="손료">#REF!</definedName>
    <definedName name="손혜종">[0]!손혜종</definedName>
    <definedName name="송">#REF!</definedName>
    <definedName name="송_전__전__공">#REF!</definedName>
    <definedName name="송강">#REF!</definedName>
    <definedName name="송곡교">#REF!</definedName>
    <definedName name="송수관로구경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수" hidden="1">#REF!</definedName>
    <definedName name="수____종">#REF!</definedName>
    <definedName name="수1소B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간6노">[109]유지관리!#REF!</definedName>
    <definedName name="수간6재">[109]유지관리!#REF!</definedName>
    <definedName name="수간8노">[109]유지관리!#REF!</definedName>
    <definedName name="수간8재">[109]유지관리!#REF!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계산">#REF!</definedName>
    <definedName name="수량산출">#REF!</definedName>
    <definedName name="수량산출2">BlankMacro1</definedName>
    <definedName name="수량산출3">BlankMacro1</definedName>
    <definedName name="수량산출5">BlankMacro1</definedName>
    <definedName name="수량산출6">BlankMacro1</definedName>
    <definedName name="수량산출서">#REF!</definedName>
    <definedName name="수량산출서2">#REF!</definedName>
    <definedName name="수량산출서표지">BlankMacro1</definedName>
    <definedName name="수량산출서표지1">BlankMacro1</definedName>
    <definedName name="수량집계표2_5_탈취설비_List">#REF!</definedName>
    <definedName name="수목">#REF!</definedName>
    <definedName name="수목공통대가">#REF!</definedName>
    <definedName name="수목단가">#REF!</definedName>
    <definedName name="수목수량">#REF!</definedName>
    <definedName name="수목일위대가">#REF!</definedName>
    <definedName name="수목자재">#N/A</definedName>
    <definedName name="수수꽃다리">#REF!</definedName>
    <definedName name="수수수">[0]!수수수</definedName>
    <definedName name="수양3">[109]단가!$A$14</definedName>
    <definedName name="수양5노">[109]식재!$H$49</definedName>
    <definedName name="수양5재">[109]식재!$F$49</definedName>
    <definedName name="수양6">[109]단가!$A$12</definedName>
    <definedName name="수영">[0]!ㅁㄴㄹㅇㄹ</definedName>
    <definedName name="수작업__반장">[114]노임단가!#REF!</definedName>
    <definedName name="수중_토사">[193]총집계표!#REF!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[184]단가!$C$66:$D$77</definedName>
    <definedName name="수중케이블단가">#REF!</definedName>
    <definedName name="수중토사p1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토1">#REF!</definedName>
    <definedName name="수퍼클레이">#REF!</definedName>
    <definedName name="수평규준틀노무비">#REF!</definedName>
    <definedName name="수평규준틀재료비">#REF!</definedName>
    <definedName name="순공">#REF!</definedName>
    <definedName name="순공사비">#REF!</definedName>
    <definedName name="순공사원가">#REF!</definedName>
    <definedName name="숫자노무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티로폴">'[110]대창(장성)'!$AR$450</definedName>
    <definedName name="스파이럴곡관_1500A">#N/A</definedName>
    <definedName name="슬">#REF!</definedName>
    <definedName name="슬래브총괄수량집계표">'[194]Sheet1 (2)'!#REF!</definedName>
    <definedName name="슬레이트__공">[114]노임단가!#REF!</definedName>
    <definedName name="시_험_사_1급">#REF!</definedName>
    <definedName name="시_험_사_2급">#REF!</definedName>
    <definedName name="시_험_사_3급">#REF!</definedName>
    <definedName name="시_험_사_4급">[114]노임단가!#REF!</definedName>
    <definedName name="시3">BlankMacro1</definedName>
    <definedName name="시4">BlankMacro1</definedName>
    <definedName name="시공__측량사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멘트" hidden="1">{#N/A,#N/A,FALSE,"배수1"}</definedName>
    <definedName name="시멘트1">[65]단가!$A$48</definedName>
    <definedName name="시멘트6">BlankMacro1</definedName>
    <definedName name="시비1노">[109]유지관리!$H$100</definedName>
    <definedName name="시비1재">[109]유지관리!$F$100</definedName>
    <definedName name="시비경">[129]계수시트!$B$92</definedName>
    <definedName name="시비관노">[109]유지관리!$H$105</definedName>
    <definedName name="시비관재">[109]유지관리!$F$105</definedName>
    <definedName name="시비노">[129]계수시트!$B$90</definedName>
    <definedName name="시비재">[129]계수시트!$B$91</definedName>
    <definedName name="시설물수량">#REF!</definedName>
    <definedName name="시설물수량산출서">#REF!</definedName>
    <definedName name="시설수량">#REF!</definedName>
    <definedName name="시설일위">#REF!</definedName>
    <definedName name="시설일위1">#REF!</definedName>
    <definedName name="시설일위금액">[142]시설일위!$G:$M</definedName>
    <definedName name="시설일위대가">#REF!</definedName>
    <definedName name="시성">#REF!</definedName>
    <definedName name="시중노임">#REF!</definedName>
    <definedName name="시중노임1">#N/A</definedName>
    <definedName name="시트1">[0]!시트1</definedName>
    <definedName name="시트파일">#REF!</definedName>
    <definedName name="시행청">[123]설계산출표지!$B$21</definedName>
    <definedName name="시험__보조수">[114]노임단가!#REF!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식재">#REF!</definedName>
    <definedName name="식재공">#REF!</definedName>
    <definedName name="식재공사97">#REF!</definedName>
    <definedName name="식재단가">#REF!</definedName>
    <definedName name="식재단가1">#REF!</definedName>
    <definedName name="식재일위">#REF!</definedName>
    <definedName name="신나">[65]단가!$A$56</definedName>
    <definedName name="신너">#REF!</definedName>
    <definedName name="신성" hidden="1">{#N/A,#N/A,TRUE,"손익보고"}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호기">[0]!신호기</definedName>
    <definedName name="신호기용공배관">[130]!돌아가기</definedName>
    <definedName name="신흥1호">#REF!</definedName>
    <definedName name="신흥2호">#REF!</definedName>
    <definedName name="실란">[65]단가!$A$152</definedName>
    <definedName name="실링제">[65]단가!$A$61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심판대">#REF!</definedName>
    <definedName name="씨">#REF!</definedName>
    <definedName name="씨그마ck">#REF!</definedName>
    <definedName name="씨그마y">#REF!</definedName>
    <definedName name="ㅇ">[0]!ㅇ</definedName>
    <definedName name="ㅇ560">#REF!</definedName>
    <definedName name="ㅇㄴㄴㄴㄴㄴㄴㄴㄴㄴ" hidden="1">{#N/A,#N/A,FALSE,"혼합골재"}</definedName>
    <definedName name="ㅇㄴㄹㄴㅇㄹ">[0]!ㅇㄴㄹㄴㅇㄹ</definedName>
    <definedName name="ㅇㄴㅇ">#REF!</definedName>
    <definedName name="ㅇㄴㅇㅁㅇㅁㅇ" hidden="1">{#N/A,#N/A,TRUE,"토적및재료집계";#N/A,#N/A,TRUE,"토적및재료집계";#N/A,#N/A,TRUE,"단위량"}</definedName>
    <definedName name="ㅇㄴㅍ">[0]!ㅁㄴㄹㅇㄹ</definedName>
    <definedName name="ㅇㄷㄷ">#REF!</definedName>
    <definedName name="ㅇㄹ" hidden="1">'[195]98수문일위'!$A$1:$P$2004</definedName>
    <definedName name="ㅇㄹㄴ">#REF!</definedName>
    <definedName name="ㅇㄹㄴㅀㄹㅇㅎㄹㅇㅎ" hidden="1">{#N/A,#N/A,FALSE,"2~8번"}</definedName>
    <definedName name="ㅇㄹㄴㅇㄹ">#REF!</definedName>
    <definedName name="ㅇㄹㄹ" hidden="1">#REF!</definedName>
    <definedName name="ㅇㄹㄹㄴㅇ">#REF!</definedName>
    <definedName name="ㅇㄹㅇ">#REF!</definedName>
    <definedName name="ㅇㄹㅇㄹ" hidden="1">#REF!</definedName>
    <definedName name="ㅇㄹㅇㄹㅇ">[0]!BlankMacro1</definedName>
    <definedName name="ㅇㄻㄴㅇㄻㄴㅇㄹ" hidden="1">#REF!</definedName>
    <definedName name="ㅇㅀㅇㄹ">#REF!</definedName>
    <definedName name="ㅇㅀㅎㅎㅎㅎㅎㅎㅎㅎㅎㅎㅎㅎㅎㅎㅎ" hidden="1">{#N/A,#N/A,FALSE,"구조2"}</definedName>
    <definedName name="ㅇㅇ">#REF!</definedName>
    <definedName name="ㅇㅇㄹ" hidden="1">{#N/A,#N/A,TRUE,"토적및재료집계";#N/A,#N/A,TRUE,"토적및재료집계";#N/A,#N/A,TRUE,"단위량"}</definedName>
    <definedName name="ㅇㅇ미가">BlankMacro1</definedName>
    <definedName name="ㅇㅇㅇ">[2]Sheet1!$G$48</definedName>
    <definedName name="ㅇㅇㅇㅇ" hidden="1">#REF!</definedName>
    <definedName name="ㅇㅈㄷㅄㅂㅈㄷㄱ" hidden="1">#REF!</definedName>
    <definedName name="ㅇㅍㅁㄴㅇㄹㅈㄴ">#REF!</definedName>
    <definedName name="ㅇㅎㅇ">{"Book1","토공.xls"}</definedName>
    <definedName name="ㅇㅎㅍ">#REF!</definedName>
    <definedName name="아" hidden="1">#REF!</definedName>
    <definedName name="아공">'[89](A)내역서'!$E$4:$L$197,'[89](A)내역서'!$K$198:$K$225,'[89](A)내역서'!$I$216:$J$219,'[89](A)내역서'!$E$242:$L$281</definedName>
    <definedName name="아르">BlankMacro1</definedName>
    <definedName name="아모레">'[196]9GNG운반'!#REF!</definedName>
    <definedName name="아사">[105]내역아!#REF!</definedName>
    <definedName name="아세틸렌">#REF!</definedName>
    <definedName name="아스타일__공">[114]노임단가!#REF!</definedName>
    <definedName name="아스팔트디스트리뷰우터3000경비">[118]중기사용료산출근거!$G$1010</definedName>
    <definedName name="아스팔트디스트리뷰우터3000노무비">[118]중기사용료산출근거!$G$1014</definedName>
    <definedName name="아스팔트디스트리뷰우터3000재료비">[118]중기사용료산출근거!$G$1018</definedName>
    <definedName name="아스팔트디스트리뷰터3800L">#REF!</definedName>
    <definedName name="아스팔트믹싱플랜트80Ton">#REF!</definedName>
    <definedName name="아스팔트스프레이어300경비">[118]중기사용료산출근거!$G$1085</definedName>
    <definedName name="아스팔트스프레이어300노무비">[118]중기사용료산출근거!$G$1089</definedName>
    <definedName name="아스팔트스프레이어300재료비">[118]중기사용료산출근거!$G$1093</definedName>
    <definedName name="아스팔트페이버3M">#REF!</definedName>
    <definedName name="아스팔트페이버3경비">[118]중기사용료산출근거!$G$1115</definedName>
    <definedName name="아스팔트페이버3노무비">[118]중기사용료산출근거!$G$1119</definedName>
    <definedName name="아스팔트페이버3재료비">[118]중기사용료산출근거!$G$1123</definedName>
    <definedName name="아스팔트포장복구">{"Book1","토공.xls"}</definedName>
    <definedName name="아스팔트포장파괴0.2경비">#REF!</definedName>
    <definedName name="아스팔트포장파괴0.2계">#REF!</definedName>
    <definedName name="아스팔트포장파괴0.2기계경비">#REF!</definedName>
    <definedName name="아스팔트포장파괴0.2기계계">#REF!</definedName>
    <definedName name="아스팔트포장파괴0.2기계노무비">#REF!</definedName>
    <definedName name="아스팔트포장파괴0.2기계재료비">#REF!</definedName>
    <definedName name="아스팔트포장파괴0.2노무비">#REF!</definedName>
    <definedName name="아스팔트포장파괴0.2인력계">#REF!</definedName>
    <definedName name="아스팔트포장파괴0.2인력노무비">#REF!</definedName>
    <definedName name="아스팔트포장파괴0.2재료비">#REF!</definedName>
    <definedName name="아스팔트포장파괴0.2치즐계">#REF!</definedName>
    <definedName name="아스팔트포장파괴0.2치즐재료비">#REF!</definedName>
    <definedName name="아아">#REF!,#REF!</definedName>
    <definedName name="아아아">[0]!아아아</definedName>
    <definedName name="아앙">#REF!,#REF!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운">[105]내역아!#REF!</definedName>
    <definedName name="아카노">[109]식재!$H$83</definedName>
    <definedName name="아카시아">[65]단가!$A$131</definedName>
    <definedName name="아카재">[109]식재!$F$83</definedName>
    <definedName name="안">#REF!</definedName>
    <definedName name="안방1호">#REF!</definedName>
    <definedName name="안방2호">#REF!</definedName>
    <definedName name="안전관리">[197]원가서!$D$9</definedName>
    <definedName name="안전관리기사1급">[114]노임단가!#REF!</definedName>
    <definedName name="안전관리기사2급">[114]노임단가!#REF!</definedName>
    <definedName name="안전관리비">#REF!</definedName>
    <definedName name="안정수위">#REF!</definedName>
    <definedName name="알d">#REF!</definedName>
    <definedName name="알파1">#REF!</definedName>
    <definedName name="알파2">#REF!</definedName>
    <definedName name="암">[0]!암</definedName>
    <definedName name="암거">#REF!</definedName>
    <definedName name="압입압축기25간재">[92]G.R300경비!$F$34</definedName>
    <definedName name="압입압축기25노무">[92]G.R300경비!$F$39</definedName>
    <definedName name="압입압축기25손료">[92]G.R300경비!$F$25</definedName>
    <definedName name="압입운반차4.5간재">[92]G.R300경비!$F$59</definedName>
    <definedName name="압입운반차4.5노무">[92]G.R300경비!$F$64</definedName>
    <definedName name="압입운반차4.5손료">[92]G.R300경비!$F$50</definedName>
    <definedName name="압입운반차4간재">[92]G.R300경비!$F$84</definedName>
    <definedName name="압입운반차4노무">[92]G.R300경비!$F$89</definedName>
    <definedName name="압입운반차4손료">[92]G.R300경비!$F$75</definedName>
    <definedName name="압착터미널">[198]단가!#REF!</definedName>
    <definedName name="앞들1호">#REF!</definedName>
    <definedName name="앞들2호">#REF!</definedName>
    <definedName name="애애">[100]노임!$B$3</definedName>
    <definedName name="앨c">#REF!</definedName>
    <definedName name="앨e">#REF!</definedName>
    <definedName name="앨보1">[115]단가!$B$36</definedName>
    <definedName name="앵커볼트">#REF!</definedName>
    <definedName name="야야">[0]!야야</definedName>
    <definedName name="야자노">[109]유지관리!$H$82</definedName>
    <definedName name="야자재">[109]유지관리!$F$82</definedName>
    <definedName name="양___생___공">[114]노임단가!#REF!</definedName>
    <definedName name="양매자0403">[106]데이타!$E$168</definedName>
    <definedName name="양매자0505">[106]데이타!$E$169</definedName>
    <definedName name="양매자0606">[106]데이타!$E$170</definedName>
    <definedName name="양생경비">#REF!</definedName>
    <definedName name="양생노무비">#REF!</definedName>
    <definedName name="양생재료비">#REF!</definedName>
    <definedName name="양수공사">#REF!</definedName>
    <definedName name="양수량">#REF!</definedName>
    <definedName name="양식">#REF!</definedName>
    <definedName name="어">[0]!어</definedName>
    <definedName name="어어어">[0]!어어어</definedName>
    <definedName name="어엉">[0]!어엉</definedName>
    <definedName name="엄차현" hidden="1">[199]Sheet1!#REF!</definedName>
    <definedName name="업체단가">[200]자재단가!$A$6:$M$156</definedName>
    <definedName name="에멀전페인트">[65]단가!$A$71</definedName>
    <definedName name="에에">[201]!Macro12</definedName>
    <definedName name="여과지동">[202]여과지동!$F$3:$AS$80</definedName>
    <definedName name="여기">#REF!</definedName>
    <definedName name="여여">[100]노임!$B$8</definedName>
    <definedName name="연___돌___공">[114]노임단가!#REF!</definedName>
    <definedName name="연___마___공">#REF!</definedName>
    <definedName name="연결지주목수량산출근거">#REF!</definedName>
    <definedName name="연립">[203]내역서!$A$1:$M$177</definedName>
    <definedName name="연마공">[65]단가!$A$47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마지">#REF!</definedName>
    <definedName name="연습9">#REF!</definedName>
    <definedName name="연습99">#REF!</definedName>
    <definedName name="연장">#REF!</definedName>
    <definedName name="연장1">#REF!</definedName>
    <definedName name="연접">[0]!연접</definedName>
    <definedName name="연접도움말">[130]!연접도움말</definedName>
    <definedName name="연접물량">[0]!연접물량</definedName>
    <definedName name="염색기술3" hidden="1">{#N/A,#N/A,TRUE,"손익보고"}</definedName>
    <definedName name="영">[0]!영</definedName>
    <definedName name="영_림__기_사">[114]노임단가!#REF!</definedName>
    <definedName name="영산홍">#REF!</definedName>
    <definedName name="예">[204]!Macro10</definedName>
    <definedName name="예산">[100]노임!$B$21</definedName>
    <definedName name="예산서">#REF!</definedName>
    <definedName name="예산서1">[0]!예산서1</definedName>
    <definedName name="예정공정">#REF!</definedName>
    <definedName name="예정공정표">#REF!</definedName>
    <definedName name="오">#REF!</definedName>
    <definedName name="오나멘트">[65]단가!$A$54</definedName>
    <definedName name="오오">[0]!오오</definedName>
    <definedName name="오주1호">#REF!</definedName>
    <definedName name="오주2호">#REF!</definedName>
    <definedName name="오주3호">#REF!</definedName>
    <definedName name="오주4호">#REF!</definedName>
    <definedName name="오케이">#REF!</definedName>
    <definedName name="오ㅗ오">[0]!오ㅗ오</definedName>
    <definedName name="옥계1교">#REF!</definedName>
    <definedName name="옥외등철거공구손료">#REF!</definedName>
    <definedName name="옥외등철거공비">#REF!</definedName>
    <definedName name="옥향">[154]단가!$A$136</definedName>
    <definedName name="온___돌___공">[114]노임단가!#REF!</definedName>
    <definedName name="온수보일러">[183]노무비단가!$B$72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[2]Sheet1!$G$48</definedName>
    <definedName name="옹벽공">[131]Sheet1!#REF!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메쉬">[154]단가!$A$53</definedName>
    <definedName name="완공3" hidden="1">#REF!</definedName>
    <definedName name="왕벗">[65]단가!$A$115</definedName>
    <definedName name="왕벚나무">#REF!</definedName>
    <definedName name="왜성도라지">#REF!</definedName>
    <definedName name="요동1호">#REF!</definedName>
    <definedName name="요동2호">#REF!</definedName>
    <definedName name="요요">[100]노임!$B$4</definedName>
    <definedName name="용량">'[60]1단계'!#REF!</definedName>
    <definedName name="용마">BlankMacro1</definedName>
    <definedName name="용마1">BlankMacro1</definedName>
    <definedName name="용접">#REF!</definedName>
    <definedName name="용접200경비">#REF!</definedName>
    <definedName name="용접300경비">#REF!</definedName>
    <definedName name="용접공">'[125]기계경비(시간당)'!$D$13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접봉">#REF!</definedName>
    <definedName name="우___물___공">[114]노임단가!#REF!</definedName>
    <definedName name="우산">#REF!</definedName>
    <definedName name="우우">[102]!Macro13</definedName>
    <definedName name="운반">[205]목록!$D$3:$O$380</definedName>
    <definedName name="운반거리계수">#REF!</definedName>
    <definedName name="운반구간">[123]을부담운반비!$D$5</definedName>
    <definedName name="운반량집계표" hidden="1">{#N/A,#N/A,FALSE,"전력간선"}</definedName>
    <definedName name="운반비">#REF!</definedName>
    <definedName name="운반산출">#REF!</definedName>
    <definedName name="운반집계" hidden="1">{#N/A,#N/A,FALSE,"전력간선"}</definedName>
    <definedName name="운반집계표" hidden="1">{#N/A,#N/A,FALSE,"전력간선"}</definedName>
    <definedName name="운반차운전사">'[138]중기조종사 단위단가'!$B$5</definedName>
    <definedName name="운암">#REF!</definedName>
    <definedName name="운전">#REF!</definedName>
    <definedName name="운전기사">'[137]99노임기준'!#REF!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>'[125]기계경비(시간당)'!$D$7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전사운반차">#REF!</definedName>
    <definedName name="운전조">#REF!</definedName>
    <definedName name="운호1호">#REF!</definedName>
    <definedName name="운호2호">#REF!</definedName>
    <definedName name="운호3호">#REF!</definedName>
    <definedName name="울사">[105]울타리!#REF!</definedName>
    <definedName name="울운">[105]울타리!#REF!</definedName>
    <definedName name="원_가_계_산_서">#REF!</definedName>
    <definedName name="원가">[206]수목데이타!$E$141</definedName>
    <definedName name="원가1" hidden="1">{#N/A,#N/A,FALSE,"현장 NCR 분석";#N/A,#N/A,FALSE,"현장품질감사";#N/A,#N/A,FALSE,"현장품질감사"}</definedName>
    <definedName name="원가계산">#REF!</definedName>
    <definedName name="원가계산1">[207]자재단가!$A$6:$M$156</definedName>
    <definedName name="원가계산서">[208]자재단가!$A$6:$M$156</definedName>
    <definedName name="원운1호">#REF!</definedName>
    <definedName name="원운2호">#REF!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지반경">[109]시설물!#REF!</definedName>
    <definedName name="원지반노">[109]시설물!#REF!</definedName>
    <definedName name="원지반다짐">#REF!</definedName>
    <definedName name="원지반재">[109]시설물!#REF!</definedName>
    <definedName name="원파고라노">#REF!</definedName>
    <definedName name="원파고라재">#REF!</definedName>
    <definedName name="위___생___공">#REF!</definedName>
    <definedName name="위생공">[183]노무비단가!$B$2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영">[0]!위영</definedName>
    <definedName name="윈치경">[109]시설물!$J$305</definedName>
    <definedName name="윈치노">[109]시설물!$H$305</definedName>
    <definedName name="윈치재">[109]시설물!$F$305</definedName>
    <definedName name="유___리___공">#REF!</definedName>
    <definedName name="유리공">[154]단가!$A$24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리노">[105]시설물일위!#REF!</definedName>
    <definedName name="유리재">[105]시설물일위!#REF!</definedName>
    <definedName name="유상진">#REF!</definedName>
    <definedName name="유성">[0]!유성</definedName>
    <definedName name="유압식백호우0.2경비">[118]중기사용료산출근거!$G$2345</definedName>
    <definedName name="유압식백호우0.2노무비">[118]중기사용료산출근거!$G$2349</definedName>
    <definedName name="유압식백호우0.2재료비">[118]중기사용료산출근거!$G$2353</definedName>
    <definedName name="유압식백호우0.4경비">[118]중기사용료산출근거!$G$1340</definedName>
    <definedName name="유압식백호우0.4노무비">[118]중기사용료산출근거!$G$1344</definedName>
    <definedName name="유압식백호우0.4재료비">[118]중기사용료산출근거!$G$1348</definedName>
    <definedName name="유압식백호우0.7경비">[118]중기사용료산출근거!$G$1355</definedName>
    <definedName name="유압식백호우0.7노무비">[118]중기사용료산출근거!$G$1359</definedName>
    <definedName name="유압식백호우0.7재료비">[118]중기사용료산출근거!$G$1363</definedName>
    <definedName name="유유">[102]!Macro12</definedName>
    <definedName name="유카">[65]단가!$A$153</definedName>
    <definedName name="육리1호">#REF!</definedName>
    <definedName name="육리2호">#REF!</definedName>
    <definedName name="융착성도료">'[118]단가 및 재료비'!#REF!</definedName>
    <definedName name="으으">[102]!Macro14</definedName>
    <definedName name="은산1호">#REF!</definedName>
    <definedName name="은산2호">#REF!</definedName>
    <definedName name="은산3호">#REF!</definedName>
    <definedName name="은산4호">#REF!</definedName>
    <definedName name="은행12">[65]단가!$A$118</definedName>
    <definedName name="은행15">[65]단가!$A$117</definedName>
    <definedName name="은행6">[65]단가!$A$120</definedName>
    <definedName name="은행8">[65]단가!$A$119</definedName>
    <definedName name="은행나무">#REF!</definedName>
    <definedName name="을부담품목별중량계">[123]운반비산출!$E$25</definedName>
    <definedName name="의영">[0]!ㅁㄴㄹㅇㄹ</definedName>
    <definedName name="이">[0]!이</definedName>
    <definedName name="이2">[0]!이2</definedName>
    <definedName name="이가" hidden="1">{"'Firr(선)'!$AS$1:$AY$62","'Firr(사)'!$AS$1:$AY$62","'Firr(회)'!$AS$1:$AY$62","'Firr(선)'!$L$1:$V$62","'Firr(사)'!$L$1:$V$62","'Firr(회)'!$L$1:$V$62"}</definedName>
    <definedName name="이각">[109]단가!$A$23</definedName>
    <definedName name="이각B형">[182]일위대가!#REF!</definedName>
    <definedName name="이각노">[137]일위대가!#REF!</definedName>
    <definedName name="이각재">[137]일위대가!#REF!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부가가치세">'[209]2공구산출내역'!#REF!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이노">#REF!</definedName>
    <definedName name="이동">#N/A</definedName>
    <definedName name="이동23">[210]산수배수!$L$4:$L$5</definedName>
    <definedName name="이동조소">[210]산수배수!$M$8</definedName>
    <definedName name="이런">BlankMacro1</definedName>
    <definedName name="이런1">BlankMacro1</definedName>
    <definedName name="이름아름" hidden="1">{#N/A,#N/A,FALSE,"명세표"}</definedName>
    <definedName name="이름을_입력하시">'[211]2'!#REF!</definedName>
    <definedName name="이름충돌">#REF!</definedName>
    <definedName name="이름표" hidden="1">{#N/A,#N/A,FALSE,"단가표지"}</definedName>
    <definedName name="이릉" hidden="1">#REF!</definedName>
    <definedName name="이삼">#REF!</definedName>
    <definedName name="이설수량산출">BlankMacro1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음용접소모재">#REF!</definedName>
    <definedName name="이음용접시간">#REF!</definedName>
    <definedName name="이이">[102]!Macro10</definedName>
    <definedName name="이이이">#REF!</definedName>
    <definedName name="이재">#REF!</definedName>
    <definedName name="이전비">#REF!</definedName>
    <definedName name="이정" hidden="1">{#N/A,#N/A,FALSE,"2~8번"}</definedName>
    <definedName name="이종훈" hidden="1">[113]전기!$A$4:$A$163</definedName>
    <definedName name="인가번호">#REF!</definedName>
    <definedName name="인동덩쿨">#REF!</definedName>
    <definedName name="인력터파기">#REF!</definedName>
    <definedName name="인쇄">[0]!인쇄</definedName>
    <definedName name="인쇄양식">[0]!인쇄양식</definedName>
    <definedName name="인쇄양식1">[0]!인쇄양식1</definedName>
    <definedName name="인쇄양식2">[0]!인쇄양식2</definedName>
    <definedName name="인쇄양식3">[0]!인쇄양식3</definedName>
    <definedName name="인입">#REF!</definedName>
    <definedName name="일">BlankMacro1</definedName>
    <definedName name="일.화장실및관리실">'[101]1차증가원가계산'!#REF!</definedName>
    <definedName name="일B0.6">#REF!</definedName>
    <definedName name="일B6">#REF!</definedName>
    <definedName name="일각">[109]단가!$A$27</definedName>
    <definedName name="일공구가설">#REF!</definedName>
    <definedName name="일공구가설비">[197]원가서!$D$11</definedName>
    <definedName name="일공구간노">[197]원가서!$D$4</definedName>
    <definedName name="일공구공사">[197]원가서!$D$17</definedName>
    <definedName name="일공구기계경비">#REF!</definedName>
    <definedName name="일공구기타경">[197]원가서!$D$10</definedName>
    <definedName name="일공구부가">[212]산출내역서!#REF!</definedName>
    <definedName name="일공구부가가치세">'[213]1공구산출내역서'!#REF!</definedName>
    <definedName name="일공구산재">[197]원가서!$D$8</definedName>
    <definedName name="일공구일반">[197]원가서!$D$15</definedName>
    <definedName name="일공구직영비">#REF!</definedName>
    <definedName name="일공구직접노무비">#REF!</definedName>
    <definedName name="일공구직접재료비">#REF!</definedName>
    <definedName name="일공구품질">[197]원가서!$D$12</definedName>
    <definedName name="일대">#REF!</definedName>
    <definedName name="일모래운반경비">[118]일위대가!#REF!</definedName>
    <definedName name="일모래운반계">[118]일위대가!#REF!</definedName>
    <definedName name="일모래운반노무비">[118]일위대가!#REF!</definedName>
    <definedName name="일모래운반재료비">[118]일위대가!#REF!</definedName>
    <definedName name="일모래운반톤경비">[118]일위대가!#REF!</definedName>
    <definedName name="일모래운반톤계">[118]일위대가!#REF!</definedName>
    <definedName name="일모래운반톤노무비">[118]일위대가!#REF!</definedName>
    <definedName name="일모래운반톤재료비">[118]일위대가!#REF!</definedName>
    <definedName name="일몰탈1재경비">[118]일위대가!#REF!</definedName>
    <definedName name="일몰탈1재노무비">[118]일위대가!#REF!</definedName>
    <definedName name="일몰탈1재재료비">[118]일위대가!#REF!</definedName>
    <definedName name="일몰탈2재경비">[118]일위대가!#REF!</definedName>
    <definedName name="일몰탈2재계">[118]일위대가!#REF!</definedName>
    <definedName name="일몰탈2재노무비">[118]일위대가!#REF!</definedName>
    <definedName name="일몰탈2재재료비">[118]일위대가!#REF!</definedName>
    <definedName name="일몰탈3재경비">[118]일위대가!#REF!</definedName>
    <definedName name="일몰탈3재계">[118]일위대가!#REF!</definedName>
    <definedName name="일몰탈3재노무비">[118]일위대가!#REF!</definedName>
    <definedName name="일몰탈3재재료비">[118]일위대가!#REF!</definedName>
    <definedName name="일몰탈재계">[118]일위대가!#REF!</definedName>
    <definedName name="일반">#REF!</definedName>
    <definedName name="일반관리비">#REF!</definedName>
    <definedName name="일반집계">#REF!</definedName>
    <definedName name="일반통신설비">#REF!</definedName>
    <definedName name="일보조기층운반경비">[118]일위대가!#REF!</definedName>
    <definedName name="일보조기층운반계">[118]일위대가!#REF!</definedName>
    <definedName name="일보조기층운반노무비">[118]일위대가!#REF!</definedName>
    <definedName name="일보조기층운반재료비">[118]일위대가!#REF!</definedName>
    <definedName name="일보차도경계석b계">[118]일위대가!#REF!</definedName>
    <definedName name="일보차도경계석보수a경비">[118]일위대가!#REF!</definedName>
    <definedName name="일보차도경계석보수a계">[118]일위대가!#REF!</definedName>
    <definedName name="일보차도경계석보수a노무비">[118]일위대가!#REF!</definedName>
    <definedName name="일보차도경계석보수a재료비">[118]일위대가!#REF!</definedName>
    <definedName name="일보차도경계석보수b경비">[118]일위대가!#REF!</definedName>
    <definedName name="일보차도경계석보수b노무비">[118]일위대가!#REF!</definedName>
    <definedName name="일보차도경계석보수b재료비">[118]일위대가!#REF!</definedName>
    <definedName name="일보차도경계석보수c경비">[118]일위대가!#REF!</definedName>
    <definedName name="일보차도경계석보수c계">[118]일위대가!#REF!</definedName>
    <definedName name="일보차도경계석보수c노무비">[118]일위대가!#REF!</definedName>
    <definedName name="일보차도경계석보수c재료비">[118]일위대가!#REF!</definedName>
    <definedName name="일사각블럭포장경비">[118]일위대가!#REF!</definedName>
    <definedName name="일사각블럭포장계">[118]일위대가!#REF!</definedName>
    <definedName name="일사각블럭포장노무비">[118]일위대가!#REF!</definedName>
    <definedName name="일사각블럭포장복구경비">[118]일위대가!#REF!</definedName>
    <definedName name="일사각블럭포장복구계">[118]일위대가!#REF!</definedName>
    <definedName name="일사각블럭포장복구노무비">[118]일위대가!#REF!</definedName>
    <definedName name="일사각블럭포장복구재료비">[118]일위대가!#REF!</definedName>
    <definedName name="일사각블럭포장재료비">[118]일위대가!#REF!</definedName>
    <definedName name="일소형고압블럭포장복구경비">[118]일위대가!#REF!</definedName>
    <definedName name="일소형고압블럭포장복구계">[118]일위대가!#REF!</definedName>
    <definedName name="일소형고압블럭포장복구노무비">[118]일위대가!#REF!</definedName>
    <definedName name="일소형고압블럭포장복구재료비">[118]일위대가!#REF!</definedName>
    <definedName name="일아스팔트노면파쇄주간경비">[118]일위대가!#REF!</definedName>
    <definedName name="일아스팔트노면파쇄주간계">[118]일위대가!#REF!</definedName>
    <definedName name="일아스팔트노면파쇄주간노무비">[118]일위대가!#REF!</definedName>
    <definedName name="일아스팔트노면파쇄주간재료비">[118]일위대가!#REF!</definedName>
    <definedName name="일우수전설치경비">[118]일위대가!#REF!</definedName>
    <definedName name="일우수전설치계">[118]일위대가!#REF!</definedName>
    <definedName name="일우수전설치노무비">[118]일위대가!#REF!</definedName>
    <definedName name="일우수전설치재료비">[118]일위대가!#REF!</definedName>
    <definedName name="일위">#REF!,#REF!</definedName>
    <definedName name="일위2">#REF!,#REF!</definedName>
    <definedName name="일위대가">#REF!</definedName>
    <definedName name="일위대가1">#REF!</definedName>
    <definedName name="일위대가11" hidden="1">{#N/A,#N/A,FALSE,"명세표"}</definedName>
    <definedName name="일위대가서">#REF!,#REF!</definedName>
    <definedName name="일위대가표">#REF!</definedName>
    <definedName name="일위목록">[141]일위목록!$A$5:$K$119</definedName>
    <definedName name="일위산출">#REF!</definedName>
    <definedName name="일위산출1">#REF!</definedName>
    <definedName name="일위호표">#REF!</definedName>
    <definedName name="일자갈운반경비">[118]일위대가!#REF!</definedName>
    <definedName name="일자갈운반계">[118]일위대가!#REF!</definedName>
    <definedName name="일자갈운반노무비">[118]일위대가!#REF!</definedName>
    <definedName name="일자갈운반재료비">[118]일위대가!#REF!</definedName>
    <definedName name="일자갈운반톤경비">[118]일위대가!#REF!</definedName>
    <definedName name="일자갈운반톤계">[118]일위대가!#REF!</definedName>
    <definedName name="일자갈운반톤노무비">[118]일위대가!#REF!</definedName>
    <definedName name="일자갈운반톤재료비">[118]일위대가!#REF!</definedName>
    <definedName name="일콘크리트135재경비">[118]일위대가!#REF!</definedName>
    <definedName name="일콘크리트135재계">[118]일위대가!#REF!</definedName>
    <definedName name="일콘크리트135재노무비">[118]일위대가!#REF!</definedName>
    <definedName name="일콘크리트135재재료비">[118]일위대가!#REF!</definedName>
    <definedName name="일콘크리트180재경비">[118]일위대가!#REF!</definedName>
    <definedName name="일콘크리트180재계">[118]일위대가!#REF!</definedName>
    <definedName name="일콘크리트180재노무비">[118]일위대가!#REF!</definedName>
    <definedName name="일콘크리트180재재료비">[118]일위대가!#REF!</definedName>
    <definedName name="일콘크리트210재경비">[118]일위대가!#REF!</definedName>
    <definedName name="일콘크리트210재계">[118]일위대가!#REF!</definedName>
    <definedName name="일콘크리트210재노무비">[118]일위대가!#REF!</definedName>
    <definedName name="일콘크리트210재재료비">[118]일위대가!#REF!</definedName>
    <definedName name="일표층보수주간경비">[118]일위대가!#REF!</definedName>
    <definedName name="일표층보수주간계">[118]일위대가!#REF!</definedName>
    <definedName name="일표층보수주간노무비">[118]일위대가!#REF!</definedName>
    <definedName name="일표층보수주간재료비">[118]일위대가!#REF!</definedName>
    <definedName name="일현장잔토처리">[118]일위대가!#REF!</definedName>
    <definedName name="임직" hidden="1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 hidden="1">{#N/A,#N/A,FALSE,"혼합골재"}</definedName>
    <definedName name="ㅈㄷ">[0]!ㅈㄷ</definedName>
    <definedName name="ㅈㄷㄱ">#REF!</definedName>
    <definedName name="ㅈㄷㄱㄷㅈㄱㄷㅈ" hidden="1">{#N/A,#N/A,FALSE,"표지목차"}</definedName>
    <definedName name="ㅈㄷㄻㅇㄹ" hidden="1">#REF!</definedName>
    <definedName name="ㅈㄷㄻㅈ" hidden="1">#REF!</definedName>
    <definedName name="ㅈㄷㅅㅂㅈㅇㄿ">#REF!</definedName>
    <definedName name="ㅈㅇㅈ">#REF!</definedName>
    <definedName name="ㅈㅈ" hidden="1">{#N/A,#N/A,FALSE,"표지목차"}</definedName>
    <definedName name="ㅈㅈㅈㅈ" hidden="1">{#N/A,#N/A,FALSE,"명세표"}</definedName>
    <definedName name="자1">[214]자재단가비교표!#REF!</definedName>
    <definedName name="자10">[214]자재단가비교표!#REF!</definedName>
    <definedName name="자11">[214]자재단가비교표!#REF!</definedName>
    <definedName name="자12">[214]자재단가비교표!#REF!</definedName>
    <definedName name="자13">[214]자재단가비교표!#REF!</definedName>
    <definedName name="자14">[214]자재단가비교표!#REF!</definedName>
    <definedName name="자15">[214]자재단가비교표!#REF!</definedName>
    <definedName name="자16">[214]자재단가비교표!#REF!</definedName>
    <definedName name="자17">[214]자재단가비교표!#REF!</definedName>
    <definedName name="자18">[214]자재단가비교표!#REF!</definedName>
    <definedName name="자19">[214]자재단가비교표!#REF!</definedName>
    <definedName name="자2">[214]자재단가비교표!#REF!</definedName>
    <definedName name="자20">[214]자재단가비교표!#REF!</definedName>
    <definedName name="자21">[214]자재단가비교표!#REF!</definedName>
    <definedName name="자22">[214]자재단가비교표!#REF!</definedName>
    <definedName name="자23">[214]자재단가비교표!#REF!</definedName>
    <definedName name="자24">[214]자재단가비교표!#REF!</definedName>
    <definedName name="자25">[214]자재단가비교표!#REF!</definedName>
    <definedName name="자26">[214]자재단가비교표!#REF!</definedName>
    <definedName name="자27">[214]자재단가비교표!#REF!</definedName>
    <definedName name="자28">[214]자재단가비교표!#REF!</definedName>
    <definedName name="자29">[214]자재단가비교표!#REF!</definedName>
    <definedName name="자3">[214]자재단가비교표!#REF!</definedName>
    <definedName name="자30">[214]자재단가비교표!#REF!</definedName>
    <definedName name="자31">[214]자재단가비교표!#REF!</definedName>
    <definedName name="자32">[214]자재단가비교표!#REF!</definedName>
    <definedName name="자33">[214]자재단가비교표!#REF!</definedName>
    <definedName name="자34">[214]자재단가비교표!#REF!</definedName>
    <definedName name="자35">[214]자재단가비교표!#REF!</definedName>
    <definedName name="자36">[214]자재단가비교표!#REF!</definedName>
    <definedName name="자37">[214]자재단가비교표!#REF!</definedName>
    <definedName name="자38">[214]자재단가비교표!#REF!</definedName>
    <definedName name="자39">[214]자재단가비교표!#REF!</definedName>
    <definedName name="자4">[214]자재단가비교표!#REF!</definedName>
    <definedName name="자40">[214]자재단가비교표!#REF!</definedName>
    <definedName name="자41">[214]자재단가비교표!#REF!</definedName>
    <definedName name="자42">[214]자재단가비교표!#REF!</definedName>
    <definedName name="자43">[214]자재단가비교표!#REF!</definedName>
    <definedName name="자44">[214]자재단가비교표!#REF!</definedName>
    <definedName name="자45">[214]자재단가비교표!#REF!</definedName>
    <definedName name="자46">[214]자재단가비교표!#REF!</definedName>
    <definedName name="자47">[214]자재단가비교표!#REF!</definedName>
    <definedName name="자48">[214]자재단가비교표!#REF!</definedName>
    <definedName name="자49">[214]자재단가비교표!#REF!</definedName>
    <definedName name="자5">[214]자재단가비교표!#REF!</definedName>
    <definedName name="자50">[214]자재단가비교표!#REF!</definedName>
    <definedName name="자51">[214]자재단가비교표!#REF!</definedName>
    <definedName name="자52">[214]자재단가비교표!#REF!</definedName>
    <definedName name="자53">[214]자재단가비교표!#REF!</definedName>
    <definedName name="자54">[214]자재단가비교표!#REF!</definedName>
    <definedName name="자55">[214]자재단가비교표!#REF!</definedName>
    <definedName name="자56">[214]자재단가비교표!#REF!</definedName>
    <definedName name="자57">[214]자재단가비교표!#REF!</definedName>
    <definedName name="자58">[214]자재단가비교표!#REF!</definedName>
    <definedName name="자59">[214]자재단가비교표!#REF!</definedName>
    <definedName name="자6">[214]자재단가비교표!#REF!</definedName>
    <definedName name="자60">[214]자재단가비교표!#REF!</definedName>
    <definedName name="자61">[214]자재단가비교표!#REF!</definedName>
    <definedName name="자62">[214]자재단가비교표!#REF!</definedName>
    <definedName name="자63">[214]자재단가비교표!#REF!</definedName>
    <definedName name="자64">[214]자재단가비교표!#REF!</definedName>
    <definedName name="자65">[214]자재단가비교표!#REF!</definedName>
    <definedName name="자66">[214]자재단가비교표!#REF!</definedName>
    <definedName name="자67">[214]자재단가비교표!#REF!</definedName>
    <definedName name="자68">[214]자재단가비교표!#REF!</definedName>
    <definedName name="자69">[214]자재단가비교표!#REF!</definedName>
    <definedName name="자7">[214]자재단가비교표!#REF!</definedName>
    <definedName name="자70">[214]자재단가비교표!#REF!</definedName>
    <definedName name="자71">[214]자재단가비교표!#REF!</definedName>
    <definedName name="자72">[214]자재단가비교표!#REF!</definedName>
    <definedName name="자73">[214]자재단가비교표!#REF!</definedName>
    <definedName name="자74">[214]자재단가비교표!#REF!</definedName>
    <definedName name="자75">[214]자재단가비교표!#REF!</definedName>
    <definedName name="자76">[214]자재단가비교표!#REF!</definedName>
    <definedName name="자77">[214]자재단가비교표!#REF!</definedName>
    <definedName name="자78">[214]자재단가비교표!#REF!</definedName>
    <definedName name="자79">[214]자재단가비교표!#REF!</definedName>
    <definedName name="자8">[214]자재단가비교표!#REF!</definedName>
    <definedName name="자80">[214]자재단가비교표!#REF!</definedName>
    <definedName name="자81">[214]자재단가비교표!#REF!</definedName>
    <definedName name="자9">[214]자재단가비교표!#REF!</definedName>
    <definedName name="자R10">[93]계수시트!$B$4</definedName>
    <definedName name="자R15">[93]계수시트!$B$2</definedName>
    <definedName name="자R20">[93]계수시트!$B$1</definedName>
    <definedName name="자R5">[93]계수시트!$B$8</definedName>
    <definedName name="자R6">[93]계수시트!$B$7</definedName>
    <definedName name="자R7">[93]계수시트!$B$6</definedName>
    <definedName name="자R8">[93]계수시트!$B$5</definedName>
    <definedName name="자W0.3">[93]계수시트!$B$9</definedName>
    <definedName name="자W0.4">[93]계수시트!$B$10</definedName>
    <definedName name="자W0.5">[93]계수시트!$B$11</definedName>
    <definedName name="자W0.6">[93]계수시트!$B$12</definedName>
    <definedName name="자W0.8">[93]계수시트!$B$13</definedName>
    <definedName name="자W1.0">[93]계수시트!$B$14</definedName>
    <definedName name="자W1.2">[93]계수시트!$B$15</definedName>
    <definedName name="자갈경">[109]단가!$A$5</definedName>
    <definedName name="자갈노">[109]단가!$A$3</definedName>
    <definedName name="자갈부설">#REF!</definedName>
    <definedName name="자갈운반경비">#REF!</definedName>
    <definedName name="자갈운반계">#REF!</definedName>
    <definedName name="자갈운반노무비">#REF!</definedName>
    <definedName name="자갈운반재료비">#REF!</definedName>
    <definedName name="자갈운반톤경비">#REF!</definedName>
    <definedName name="자갈운반톤계">#REF!</definedName>
    <definedName name="자갈운반톤노무비">#REF!</definedName>
    <definedName name="자갈운반톤재료비">#REF!</definedName>
    <definedName name="자갈재">[109]단가!$A$4</definedName>
    <definedName name="자귀">[65]단가!$A$133</definedName>
    <definedName name="자귀나무">#REF!</definedName>
    <definedName name="자동화재탐지설비">#REF!</definedName>
    <definedName name="자료">[202]기초자료!$A$3:$X$80</definedName>
    <definedName name="자미" hidden="1">{#N/A,#N/A,FALSE,"명세표"}</definedName>
    <definedName name="자연석1">[65]단가!$A$162</definedName>
    <definedName name="자연석2">[65]단가!$A$163</definedName>
    <definedName name="자연석3">[65]단가!$A$164</definedName>
    <definedName name="자연석경">[181]시설물일위!#REF!</definedName>
    <definedName name="자연석노">[181]시설물일위!#REF!</definedName>
    <definedName name="자연석쌓기경">[109]시설물!#REF!</definedName>
    <definedName name="자연석쌓기노">[109]시설물!#REF!</definedName>
    <definedName name="자연석쌓기재">[109]시설물!#REF!</definedName>
    <definedName name="자연석재">[181]시설물일위!#REF!</definedName>
    <definedName name="자연수위">#REF!</definedName>
    <definedName name="자재공">#REF!</definedName>
    <definedName name="자재단가">[116]자재단가!$A$3:$K$313</definedName>
    <definedName name="자재단가근거" hidden="1">#REF!</definedName>
    <definedName name="자재단가표">#REF!</definedName>
    <definedName name="자재일람">[215]자재일람!$A$3:$K$32</definedName>
    <definedName name="자재집계">#REF!</definedName>
    <definedName name="자재총괄집계2">{"Book1","토공.xls"}</definedName>
    <definedName name="자재총괄집계3">{"Book1","토공.xls"}</definedName>
    <definedName name="작_업__반_장">#REF!</definedName>
    <definedName name="작업">#REF!</definedName>
    <definedName name="작업반장">'[137]99노임기준'!#REF!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잔디">[154]단가!$A$160</definedName>
    <definedName name="잔디_평떼">#REF!</definedName>
    <definedName name="잔디1">[108]단가조사!#REF!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잔토1">#REF!</definedName>
    <definedName name="잔토Q135사석불량">[39]변수값!#REF!</definedName>
    <definedName name="잔토Q135사석실가동불량">[39]변수값!#REF!</definedName>
    <definedName name="잔토Q135토사불량">[39]변수값!#REF!</definedName>
    <definedName name="잔토Q135토사실가동불량">[39]변수값!#REF!</definedName>
    <definedName name="잔토Q45사석불량">[39]변수값!#REF!</definedName>
    <definedName name="잔토Q45사석실가동불량">[39]변수값!#REF!</definedName>
    <definedName name="잔토Q45토사불량">[39]변수값!#REF!</definedName>
    <definedName name="잔토Q45토사실가동불량">[39]변수값!#REF!</definedName>
    <definedName name="잔토Q90사석">[39]변수값!#REF!</definedName>
    <definedName name="잔토Q90사석불량">[39]변수값!#REF!</definedName>
    <definedName name="잔토Q90사석실가동">[39]변수값!#REF!</definedName>
    <definedName name="잔토Q90사석실가동불량">[39]변수값!#REF!</definedName>
    <definedName name="잔토Q90토사">[39]변수값!#REF!</definedName>
    <definedName name="잔토Q90토사불량">[39]변수값!#REF!</definedName>
    <definedName name="잔토Q90토사실가동">[39]변수값!#REF!</definedName>
    <definedName name="잔토Q90토사실가동불량">[39]변수값!#REF!</definedName>
    <definedName name="잔토Q인력사석불량">[39]변수값!#REF!</definedName>
    <definedName name="잔토Q인력사석실가동불량">[39]변수값!#REF!</definedName>
    <definedName name="잔토Q인력토사불량">[39]변수값!#REF!</definedName>
    <definedName name="잔토Q인력토사실가동불량">[39]변수값!#REF!</definedName>
    <definedName name="잔토경">#REF!</definedName>
    <definedName name="잔토노">#REF!</definedName>
    <definedName name="잔토재">#REF!</definedName>
    <definedName name="잔토처리">#REF!</definedName>
    <definedName name="잔토처리0.4경비">#REF!</definedName>
    <definedName name="잔토처리0.4계">#REF!</definedName>
    <definedName name="잔토처리0.4노무비">#REF!</definedName>
    <definedName name="잔토처리0.4운반경비">#REF!</definedName>
    <definedName name="잔토처리0.4운반계">#REF!</definedName>
    <definedName name="잔토처리0.4운반노무비">#REF!</definedName>
    <definedName name="잔토처리0.4운반재료비">#REF!</definedName>
    <definedName name="잔토처리0.4재료비">#REF!</definedName>
    <definedName name="잔토처리0.4적사경비">#REF!</definedName>
    <definedName name="잔토처리0.4적사계">#REF!</definedName>
    <definedName name="잔토처리0.4적사노무비">#REF!</definedName>
    <definedName name="잔토처리0.4적사재료비">#REF!</definedName>
    <definedName name="잔토처리0.7경비">#REF!</definedName>
    <definedName name="잔토처리0.7계">#REF!</definedName>
    <definedName name="잔토처리0.7노무비">#REF!</definedName>
    <definedName name="잔토처리0.7운반경비">#REF!</definedName>
    <definedName name="잔토처리0.7운반계">#REF!</definedName>
    <definedName name="잔토처리0.7운반노무비">#REF!</definedName>
    <definedName name="잔토처리0.7운반재료비">#REF!</definedName>
    <definedName name="잔토처리0.7재료비">#REF!</definedName>
    <definedName name="잔토처리0.7적사경비">#REF!</definedName>
    <definedName name="잔토처리0.7적사계">#REF!</definedName>
    <definedName name="잔토처리0.7적사노무비">#REF!</definedName>
    <definedName name="잔토처리0.7적사재료비">#REF!</definedName>
    <definedName name="잠___수___부">#REF!</definedName>
    <definedName name="잠___함___공">[114]노임단가!#REF!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석">#REF!</definedName>
    <definedName name="잡석노">#REF!</definedName>
    <definedName name="잡석재">#REF!</definedName>
    <definedName name="잡철">#REF!</definedName>
    <definedName name="잡철경">[65]단가!$A$42</definedName>
    <definedName name="잡철노">[65]단가!$A$40</definedName>
    <definedName name="잡철재">[65]단가!$A$41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대">[0]!장대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">#REF!</definedName>
    <definedName name="재노">#REF!</definedName>
    <definedName name="재료비">#REF!</definedName>
    <definedName name="재료비2">#REF!</definedName>
    <definedName name="재료집계2">#REF!</definedName>
    <definedName name="재료집계3">#REF!</definedName>
    <definedName name="재료집계호남">#REF!</definedName>
    <definedName name="재료할증">#REF!</definedName>
    <definedName name="재직노">#REF!</definedName>
    <definedName name="쟁료비">[216]건축내역!#REF!</definedName>
    <definedName name="저">#REF!</definedName>
    <definedName name="저면폭1">#REF!</definedName>
    <definedName name="저상">#REF!</definedName>
    <definedName name="저수조만수위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케">#REF!</definedName>
    <definedName name="저판두께">'[217]#REF'!$AJ$30</definedName>
    <definedName name="적용거리">[123]을부담운반비!$D$2</definedName>
    <definedName name="적용단가근거">#REF!</definedName>
    <definedName name="적용속도">[123]을부담운반비!$D$3</definedName>
    <definedName name="적용톤수">[123]을부담운반비!$D$1</definedName>
    <definedName name="전">#REF!</definedName>
    <definedName name="전기1" hidden="1">[218]갑지!#REF!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#REF!</definedName>
    <definedName name="전기공사기사2급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내역" hidden="1">{#N/A,#N/A,FALSE,"CCTV"}</definedName>
    <definedName name="전기내역서">#REF!</definedName>
    <definedName name="전기마감" hidden="1">[218]갑지!#REF!</definedName>
    <definedName name="전동기용량">#REF!</definedName>
    <definedName name="전등신설">#REF!</definedName>
    <definedName name="전력">#REF!</definedName>
    <definedName name="전력비">#REF!</definedName>
    <definedName name="전민철">[0]!전민철</definedName>
    <definedName name="전선_관">[130]!전선_관</definedName>
    <definedName name="전선30경">#REF!</definedName>
    <definedName name="전선30노">#REF!</definedName>
    <definedName name="전선30재">#REF!</definedName>
    <definedName name="전선관부속품비">[219]요율!$B$2</definedName>
    <definedName name="전압강하가기">[130]!전압강하가기</definedName>
    <definedName name="전장">#REF!</definedName>
    <definedName name="전재만">#REF!</definedName>
    <definedName name="전토처리">#REF!</definedName>
    <definedName name="전후일위대가">#REF!</definedName>
    <definedName name="절_단_공">#REF!</definedName>
    <definedName name="절단경비">#REF!</definedName>
    <definedName name="절단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단노무비">#REF!</definedName>
    <definedName name="절단재료비">#REF!</definedName>
    <definedName name="절취">#REF!</definedName>
    <definedName name="점멸기">#REF!</definedName>
    <definedName name="점멸기입력">[0]!점멸기입력</definedName>
    <definedName name="점토노">#REF!</definedName>
    <definedName name="점토재">#REF!</definedName>
    <definedName name="접속">[20]교각1!#REF!</definedName>
    <definedName name="접속슬래브">#REF!</definedName>
    <definedName name="접지1종합계">[187]접지1종!$S$20</definedName>
    <definedName name="정___비___공">[114]노임단가!#REF!</definedName>
    <definedName name="정모">[96]약품공급2!#REF!</definedName>
    <definedName name="정밀">[0]!정밀</definedName>
    <definedName name="정웅하" hidden="1">{"'광피스표'!$A$3:$N$54"}</definedName>
    <definedName name="정정">'[87]2000년1차'!#REF!</definedName>
    <definedName name="제___도___사">#REF!</definedName>
    <definedName name="제___재___공">[114]노임단가!#REF!</definedName>
    <definedName name="제168_1">#REF!</definedName>
    <definedName name="제168_2">#REF!</definedName>
    <definedName name="제5호표">#REF!</definedName>
    <definedName name="제경비율">#REF!</definedName>
    <definedName name="제공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료비">#REF!</definedName>
    <definedName name="제수문" hidden="1">#REF!</definedName>
    <definedName name="제잡">#REF!</definedName>
    <definedName name="제철__축로공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제초">[129]계수시트!$B$89</definedName>
    <definedName name="조" hidden="1">{"'Firr(선)'!$AS$1:$AY$62","'Firr(사)'!$AS$1:$AY$62","'Firr(회)'!$AS$1:$AY$62","'Firr(선)'!$L$1:$V$62","'Firr(사)'!$L$1:$V$62","'Firr(회)'!$L$1:$V$62"}</definedName>
    <definedName name="조___경___공">#REF!</definedName>
    <definedName name="조___력___공">#REF!</definedName>
    <definedName name="조___적___공">#REF!</definedName>
    <definedName name="조_림__인_부">#REF!</definedName>
    <definedName name="조_적_공">#REF!</definedName>
    <definedName name="조경">[108]단가조사!#REF!</definedName>
    <definedName name="조경경계블럭">[65]단가!$A$70</definedName>
    <definedName name="조경공">[119]데이타!$E$658</definedName>
    <definedName name="조경공001">#REF!</definedName>
    <definedName name="조경공002">#REF!</definedName>
    <definedName name="조경공011">#REF!</definedName>
    <definedName name="조경공012">#REF!</definedName>
    <definedName name="조경공1">[108]단가조사!#REF!</definedName>
    <definedName name="조경공982">#REF!</definedName>
    <definedName name="조경공991">#REF!</definedName>
    <definedName name="조경공992">#REF!</definedName>
    <definedName name="조경공B10">[106]식재인부!$B$24</definedName>
    <definedName name="조경공B4이하">[106]식재인부!$B$18</definedName>
    <definedName name="조경공B5">[106]식재인부!$B$19</definedName>
    <definedName name="조경공B6">[106]식재인부!$B$20</definedName>
    <definedName name="조경공B8">[106]식재인부!$B$22</definedName>
    <definedName name="조경공R10">[106]식재인부!$B$54</definedName>
    <definedName name="조경공R12">[106]식재인부!$B$56</definedName>
    <definedName name="조경공R15">[106]식재인부!$B$59</definedName>
    <definedName name="조경공R4이하">[106]식재인부!$B$48</definedName>
    <definedName name="조경공R5">[106]식재인부!$B$49</definedName>
    <definedName name="조경공R6">[106]식재인부!$B$50</definedName>
    <definedName name="조경공R7">[106]식재인부!$B$51</definedName>
    <definedName name="조경공R8">[106]식재인부!$B$52</definedName>
    <definedName name="조경수간보호">#REF!</definedName>
    <definedName name="조경일람">[158]조경일람!$A$3:$K$47</definedName>
    <definedName name="조경전정">#REF!</definedName>
    <definedName name="조달수수료">#REF!</definedName>
    <definedName name="조달수수료요율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릿대">[65]단가!$A$147</definedName>
    <definedName name="조명단가">[142]조명일위!$G:$M</definedName>
    <definedName name="조명단가1">[142]조명일위!$B:$G</definedName>
    <definedName name="조명율표">[220]조명율표!$B$4:$F$495</definedName>
    <definedName name="조사가" hidden="1">[221]내역서!#REF!</definedName>
    <definedName name="조수">#REF!</definedName>
    <definedName name="조원공_1.1_1.5">[106]식재인부!$B$5</definedName>
    <definedName name="조장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차장" hidden="1">{#N/A,#N/A,FALSE,"명세표"}</definedName>
    <definedName name="조합노">#REF!</definedName>
    <definedName name="조합되메우기0.2경비">#REF!</definedName>
    <definedName name="조합되메우기0.2계">#REF!</definedName>
    <definedName name="조합되메우기0.2기계경비">#REF!</definedName>
    <definedName name="조합되메우기0.2기계계">#REF!</definedName>
    <definedName name="조합되메우기0.2기계노무비">#REF!</definedName>
    <definedName name="조합되메우기0.2기계인력계">#REF!</definedName>
    <definedName name="조합되메우기0.2기계재료비">#REF!</definedName>
    <definedName name="조합되메우기0.2노무비">#REF!</definedName>
    <definedName name="조합되메우기0.2인력계">#REF!</definedName>
    <definedName name="조합되메우기0.2인력노무비">#REF!</definedName>
    <definedName name="조합되메우기0.2재료비">#REF!</definedName>
    <definedName name="조합재">#REF!</definedName>
    <definedName name="조합터파기0.2경비">#REF!</definedName>
    <definedName name="조합터파기0.2계">#REF!</definedName>
    <definedName name="조합터파기0.2기계경비">#REF!</definedName>
    <definedName name="조합터파기0.2기계계">#REF!</definedName>
    <definedName name="조합터파기0.2기계노무비">#REF!</definedName>
    <definedName name="조합터파기0.2기계재료비">#REF!</definedName>
    <definedName name="조합터파기0.2긱">#REF!</definedName>
    <definedName name="조합터파기0.2노무비">#REF!</definedName>
    <definedName name="조합터파기0.2인력계">#REF!</definedName>
    <definedName name="조합터파기0.2인력노무비">#REF!</definedName>
    <definedName name="조합터파기0.2재료비">#REF!</definedName>
    <definedName name="조형가이즈까3010">[106]데이타!$E$11</definedName>
    <definedName name="조형가이즈까3012">[106]데이타!$E$12</definedName>
    <definedName name="조형가이즈까3014">[106]데이타!$E$13</definedName>
    <definedName name="조형가이즈까3516">[106]데이타!$E$14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좀작살">[65]단가!$A$158</definedName>
    <definedName name="종단위">#REF!</definedName>
    <definedName name="종현">BlankMacro1</definedName>
    <definedName name="죠죠">[102]!Macro2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주노">#REF!</definedName>
    <definedName name="주주재">#REF!</definedName>
    <definedName name="주철근" hidden="1">{#N/A,#N/A,FALSE,"1";#N/A,#N/A,FALSE,"2";#N/A,#N/A,FALSE,"3";#N/A,#N/A,FALSE,"4";#N/A,#N/A,FALSE,"5";#N/A,#N/A,FALSE,"6";#N/A,#N/A,FALSE,"7"}</definedName>
    <definedName name="주호">[0]!ㄷㄹㅈ</definedName>
    <definedName name="준공년월일">#REF!</definedName>
    <definedName name="준설선__선장">#REF!</definedName>
    <definedName name="준설선기관사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___눈___공">#REF!</definedName>
    <definedName name="줄눈공">[65]단가!$A$26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사철">#REF!</definedName>
    <definedName name="중_기__조_장">#REF!</definedName>
    <definedName name="중국">[65]단가!$A$121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">[222]중기!$D$4:$H$161</definedName>
    <definedName name="중기1">"백    호    우 ( 0.7 ㎥ )                   1  대"</definedName>
    <definedName name="중기2">"머캐덤  로울러 ( 8~10 Ton )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8">"크    레    인 ( 트럭10Ton )                1  대"</definedName>
    <definedName name="중기9">"아스팔트페이버 (3m)                         1  대"</definedName>
    <definedName name="중기기사">#REF!</definedName>
    <definedName name="중기목">[222]중기!$D$4:$H$161</definedName>
    <definedName name="중기운전기사">#REF!</definedName>
    <definedName name="중기운전사">'[138]중기조종사 단위단가'!$B$1</definedName>
    <definedName name="중기운전조수">#REF!</definedName>
    <definedName name="중기조건">#REF!,#REF!</definedName>
    <definedName name="중기조수">'[138]중기조종사 단위단가'!$B$2</definedName>
    <definedName name="중기조장">#REF!</definedName>
    <definedName name="중대가시설2">#N/A</definedName>
    <definedName name="중량">#REF!</definedName>
    <definedName name="중량표">#REF!</definedName>
    <definedName name="중앙">[0]!중앙</definedName>
    <definedName name="중유">#REF!</definedName>
    <definedName name="쥐똥">[65]단가!$A$138</definedName>
    <definedName name="지">#REF!</definedName>
    <definedName name="지급미포함차액">#REF!</definedName>
    <definedName name="지급자재비">#REF!</definedName>
    <definedName name="지동">#REF!</definedName>
    <definedName name="지랄혀" hidden="1">{#N/A,#N/A,FALSE,"명세표"}</definedName>
    <definedName name="지랄혀고자빠졋내" hidden="1">{#N/A,#N/A,FALSE,"명세표"}</definedName>
    <definedName name="지붕__잇기공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입">[223]재료!#REF!</definedName>
    <definedName name="지입자재">[224]재료!#REF!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주목">#REF!</definedName>
    <definedName name="지주목수량산출근거">#REF!</definedName>
    <definedName name="직1CO">#REF!</definedName>
    <definedName name="직노">#REF!</definedName>
    <definedName name="직매54P" hidden="1">{#N/A,#N/A,TRUE,"토적및재료집계";#N/A,#N/A,TRUE,"토적및재료집계";#N/A,#N/A,TRUE,"단위량"}</definedName>
    <definedName name="직영비">'[209]2공구산출내역'!#REF!</definedName>
    <definedName name="직재">'[136]01_ 원가계산서'!$G$3</definedName>
    <definedName name="직접경비">#REF!</definedName>
    <definedName name="직접공사비">#REF!</definedName>
    <definedName name="직접노무비">#REF!</definedName>
    <definedName name="직접재료비">#REF!</definedName>
    <definedName name="직종">#REF!</definedName>
    <definedName name="진달래">[154]단가!$A$141</definedName>
    <definedName name="진동로라노무비">[65]시설물일위!#REF!</definedName>
    <definedName name="진동로울러자주식10경비">[118]중기사용료산출근거!$G$1430</definedName>
    <definedName name="진동로울러자주식10노무비">[118]중기사용료산출근거!$G$1434</definedName>
    <definedName name="진동로울러자주식10재료비">[118]중기사용료산출근거!$G$1438</definedName>
    <definedName name="진동로울러자주식2.5경비">[118]중기사용료산출근거!$G$2360</definedName>
    <definedName name="진동로울러자주식2.5노무비">[118]중기사용료산출근거!$G$2364</definedName>
    <definedName name="진동로울러자주식2.5재료비">[118]중기사용료산출근거!$G$2368</definedName>
    <definedName name="진동롤라경">#REF!</definedName>
    <definedName name="진동롤라경비">[65]시설물일위!#REF!</definedName>
    <definedName name="진동롤라노무">#REF!</definedName>
    <definedName name="진동롤라재료">#REF!</definedName>
    <definedName name="진동롤라재료비">[65]시설물일위!#REF!</definedName>
    <definedName name="진동롤러">#REF!</definedName>
    <definedName name="진상">[225]본체!#REF!</definedName>
    <definedName name="진석">#REF!,#REF!</definedName>
    <definedName name="진행분">[0]!진행분</definedName>
    <definedName name="집계표">[0]!집계표</definedName>
    <definedName name="짜장">#REF!</definedName>
    <definedName name="쪽재비">[65]단가!$A$146</definedName>
    <definedName name="쪽재비노">[109]식재!$H$146</definedName>
    <definedName name="쪽재비재">[109]식재!$F$146</definedName>
    <definedName name="ㅊ">[0]!ㅊ</definedName>
    <definedName name="ㅊ1555">#REF!</definedName>
    <definedName name="ㅊ20">[226]골재산출!#REF!</definedName>
    <definedName name="ㅊ24">#REF!</definedName>
    <definedName name="ㅊㄴ">#REF!</definedName>
    <definedName name="ㅊㅇㄹ">#REF!</definedName>
    <definedName name="ㅊㅌㅊㅊㅊ">BlankMacro1</definedName>
    <definedName name="ㅊㅍ" hidden="1">#REF!</definedName>
    <definedName name="ㅊㅍㅁㄴㅇㄹ">#REF!</definedName>
    <definedName name="ㅊㅍㅋㅌㅊㅍㅁㄴ">#REF!</definedName>
    <definedName name="ㅊ퓿ㅍ" hidden="1">{#N/A,#N/A,FALSE,"혼합골재"}</definedName>
    <definedName name="차량가격">[123]을부담운반비!$D$4</definedName>
    <definedName name="착___암___공">#REF!</definedName>
    <definedName name="착공기한">#REF!</definedName>
    <definedName name="착공년월일">#REF!</definedName>
    <definedName name="착공일">#REF!</definedName>
    <definedName name="착암공">'[125]기계경비(시간당)'!$D$12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심도">#REF!</definedName>
    <definedName name="참고">[0]!참고</definedName>
    <definedName name="창포노">[109]식재!$H$185</definedName>
    <definedName name="창포재">[109]식재!$F$185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채움높이1">#REF!</definedName>
    <definedName name="채움폭1">#REF!</definedName>
    <definedName name="챠챠">#REF!</definedName>
    <definedName name="챠트1">[0]!챠트1</definedName>
    <definedName name="처처">[0]!처처</definedName>
    <definedName name="철">#REF!</definedName>
    <definedName name="철____공">#REF!</definedName>
    <definedName name="철_골_공">#REF!</definedName>
    <definedName name="철거">#N/A</definedName>
    <definedName name="철거계">#REF!</definedName>
    <definedName name="철거자재">#REF!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골협의" hidden="1">{#N/A,#N/A,FALSE,"현장 NCR 분석";#N/A,#N/A,FALSE,"현장품질감사";#N/A,#N/A,FALSE,"현장품질감사"}</definedName>
    <definedName name="철공">#REF!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근">#REF!</definedName>
    <definedName name="철근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깨기수량">[2]Sheet1!$G$48</definedName>
    <definedName name="철근노">#REF!</definedName>
    <definedName name="철근용접노무">#REF!</definedName>
    <definedName name="철근용접재료">#REF!</definedName>
    <definedName name="철근재">#REF!</definedName>
    <definedName name="철근항복응력">'[217]#REF'!$G$144</definedName>
    <definedName name="철도__궤도공">[114]노임단가!#REF!</definedName>
    <definedName name="철도__신호공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선8">[154]단가!$A$11</definedName>
    <definedName name="철주신설공구손료">#REF!</definedName>
    <definedName name="철주신설공비">#REF!</definedName>
    <definedName name="철주신설재료비">#REF!</definedName>
    <definedName name="철판공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단">[65]단가!$A$122</definedName>
    <definedName name="청단풍">#REF!</definedName>
    <definedName name="청도">[0]!청도</definedName>
    <definedName name="청림1호">#REF!</definedName>
    <definedName name="청림2호">#REF!</definedName>
    <definedName name="청림3호">#REF!</definedName>
    <definedName name="청천200">'[227]200'!#REF!</definedName>
    <definedName name="초배지">'[118]단가 및 재료비'!#REF!</definedName>
    <definedName name="초초">[0]!초초</definedName>
    <definedName name="총">[228]내역!#REF!</definedName>
    <definedName name="총경비">'[136]01_ 원가계산서'!$B$8</definedName>
    <definedName name="총계">#REF!</definedName>
    <definedName name="총괄99">[31]VXXXXX!#REF!</definedName>
    <definedName name="총괄시">[148]산수배수!$M$8</definedName>
    <definedName name="총괄표">#REF!</definedName>
    <definedName name="총원가">#REF!</definedName>
    <definedName name="총원가2">#REF!</definedName>
    <definedName name="최종대비표">#N/A</definedName>
    <definedName name="추추">#REF!</definedName>
    <definedName name="추추추">'[170]Y-WORK'!$F$21:$M$365,'[170]Y-WORK'!$F$375:$M$400</definedName>
    <definedName name="충효LGT">[0]!충효LGT</definedName>
    <definedName name="츄츄">#REF!,#REF!</definedName>
    <definedName name="측________부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층층">[65]단가!$A$123</definedName>
    <definedName name="치_장_벽_돌_공">#REF!</definedName>
    <definedName name="치장__벽돌공">#REF!</definedName>
    <definedName name="치장벽돌공">'[137]99노임기준'!#REF!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치즐">[229]자재단가!$E$194</definedName>
    <definedName name="칠곡" hidden="1">{#N/A,#N/A,TRUE,"손익보고"}</definedName>
    <definedName name="ㅋ">[0]!ㅋ</definedName>
    <definedName name="ㅋㄴㅊㅍㅁㄴㅇㄹ">#REF!</definedName>
    <definedName name="ㅋㅁ" hidden="1">{#N/A,#N/A,FALSE,"명세표"}</definedName>
    <definedName name="ㅋㅋ" hidden="1">{#N/A,#N/A,FALSE,"명세표"}</definedName>
    <definedName name="ㅋㅋㅋ" hidden="1">{#N/A,#N/A,FALSE,"단가표지"}</definedName>
    <definedName name="ㅋㅌㄹ">#REF!</definedName>
    <definedName name="ㅋㅌㅊㅍㄴ">#REF!</definedName>
    <definedName name="ㅋㅍㅋ">'[172]날개벽(시점좌측)'!#REF!</definedName>
    <definedName name="캇타간재">'[125]기계경비(시간당)'!$H$92</definedName>
    <definedName name="캇타노무">'[125]기계경비(시간당)'!$H$88</definedName>
    <definedName name="캇타손료">'[125]기계경비(시간당)'!$H$87</definedName>
    <definedName name="케이블_1">[47]단가!#REF!</definedName>
    <definedName name="케이블간지" hidden="1">{#N/A,#N/A,TRUE,"토적및재료집계";#N/A,#N/A,TRUE,"토적및재료집계";#N/A,#N/A,TRUE,"단위량"}</definedName>
    <definedName name="코___킹___공">#REF!</definedName>
    <definedName name="코드">[230]공정코드!$A:$D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콘공">'[231](C)원내역'!$E$4:$L$233,'[231](C)원내역'!$K$234:$K$261,'[231](C)원내역'!$I$252:$J$255,'[231](C)원내역'!$E$276:$K$338</definedName>
    <definedName name="콘노">#REF!</definedName>
    <definedName name="콘재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#REF!</definedName>
    <definedName name="콘크리트__공">#REF!</definedName>
    <definedName name="콘크리트2" hidden="1">#REF!</definedName>
    <definedName name="콘크리트경계석">[65]단가!$A$69</definedName>
    <definedName name="콘크리트공">[179]노임!$B$8</definedName>
    <definedName name="콘크리트공_광의">[114]노임단가!#REF!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공칭강도">'[217]#REF'!$G$132</definedName>
    <definedName name="콘크리트타설">#REF!</definedName>
    <definedName name="콘크리트펌프차80경비">[118]중기사용료산출근거!$G$1760</definedName>
    <definedName name="콘크리트펌프차80노무비">[118]중기사용료산출근거!$G$1764</definedName>
    <definedName name="콘크리트펌프차80재료비">[118]중기사용료산출근거!$G$1768</definedName>
    <definedName name="콘크리트포장파괴0.2경비">#REF!</definedName>
    <definedName name="콘크리트포장파괴0.2계">#REF!</definedName>
    <definedName name="콘크리트포장파괴0.2기계경비">#REF!</definedName>
    <definedName name="콘크리트포장파괴0.2기계계">#REF!</definedName>
    <definedName name="콘크리트포장파괴0.2기계노무비">#REF!</definedName>
    <definedName name="콘크리트포장파괴0.2기계재료비">#REF!</definedName>
    <definedName name="콘크리트포장파괴0.2노무비">#REF!</definedName>
    <definedName name="콘크리트포장파괴0.2인력계">#REF!</definedName>
    <definedName name="콘크리트포장파괴0.2인력노무비">#REF!</definedName>
    <definedName name="콘크리트포장파괴0.2재료비">#REF!</definedName>
    <definedName name="콘크리트포장파괴0.2치즐계">#REF!</definedName>
    <definedName name="콘크리트포장파괴0.2치즐재료비">#REF!</definedName>
    <definedName name="콤팩터경비">#REF!</definedName>
    <definedName name="콤팩터노무비">#REF!</definedName>
    <definedName name="콤팩터재료비">#REF!</definedName>
    <definedName name="쿠쿠">[0]!쿠쿠</definedName>
    <definedName name="큐큐큐">'[232]전선 및 전선관'!$A$1:$F$1</definedName>
    <definedName name="크레인타이어">#REF!</definedName>
    <definedName name="크ㅡ킄">#REF!</definedName>
    <definedName name="키키키">#REF!,#REF!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ㅌㅌㅌ">[233]골조시행!#REF!</definedName>
    <definedName name="ㅌㅌㅌㅌ">[233]골조시행!#REF!</definedName>
    <definedName name="ㅌㅍㅊ">'[172]날개벽(시점좌측)'!#REF!</definedName>
    <definedName name="타___일___공">#REF!</definedName>
    <definedName name="타공종">[2]Sheet1!$G$48</definedName>
    <definedName name="타공종이기및이월수량">[2]Sheet1!$G$48</definedName>
    <definedName name="타이어경">#REF!</definedName>
    <definedName name="타이어노무">#REF!</definedName>
    <definedName name="타이어로울러자주식8경비">[118]중기사용료산출근거!$G$2150</definedName>
    <definedName name="타이어로울러자주식8노무비">[118]중기사용료산출근거!$G$2154</definedName>
    <definedName name="타이어로울러자주식8재료비">[118]중기사용료산출근거!$G$2158</definedName>
    <definedName name="타이어롤러8의10Ton">#REF!</definedName>
    <definedName name="타이어재료">#REF!</definedName>
    <definedName name="타일공">[65]단가!$A$25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탄뎀로울러자주식10경비">[118]중기사용료산출근거!$G$2210</definedName>
    <definedName name="탄뎀로울러자주식10노무비">[118]중기사용료산출근거!$G$2214</definedName>
    <definedName name="탄뎀로울러자주식10재료비">[118]중기사용료산출근거!$G$2218</definedName>
    <definedName name="탄뎀로울러자주식5경비">[118]중기사용료산출근거!$G$2180</definedName>
    <definedName name="탄뎀로울러자주식5노무비">[118]중기사용료산출근거!$G$2184</definedName>
    <definedName name="탄뎀로울러자주식5재료비">[118]중기사용료산출근거!$G$2188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택코팅30디스트리뷰우터3000경비">#REF!</definedName>
    <definedName name="택코팅30디스트리뷰우터3000계">#REF!</definedName>
    <definedName name="택코팅30디스트리뷰우터3000노무비">#REF!</definedName>
    <definedName name="택코팅30디스트리뷰우터3000살포경비">#REF!</definedName>
    <definedName name="택코팅30디스트리뷰우터3000살포노무비">#REF!</definedName>
    <definedName name="택코팅30디스트리뷰우터3000살포재료비">#REF!</definedName>
    <definedName name="택코팅30디스트리뷰우터3000인건비경비">#REF!</definedName>
    <definedName name="택코팅30디스트리뷰우터3000인건비계">#REF!</definedName>
    <definedName name="택코팅30디스트리뷰우터3000인건비노무비">#REF!</definedName>
    <definedName name="택코팅30디스트리뷰우터3000인건비재료비">#REF!</definedName>
    <definedName name="택코팅30디스트리뷰우터3000재료비">#REF!</definedName>
    <definedName name="택코팅30디스트리뷰우터3000청소비경비">#REF!</definedName>
    <definedName name="택코팅30디스트리뷰우터3000청소비계">#REF!</definedName>
    <definedName name="택코팅30디스트리뷰우터3000청소비노무비">#REF!</definedName>
    <definedName name="택코팅30디스트리뷰우터3000청소비재료비">#REF!</definedName>
    <definedName name="택코팅40아스팔트스프레이어300경비">#REF!</definedName>
    <definedName name="택코팅40아스팔트스프레이어300계">#REF!</definedName>
    <definedName name="택코팅40아스팔트스프레이어300노무비">#REF!</definedName>
    <definedName name="택코팅40아스팔트스프레이어300살포경비">#REF!</definedName>
    <definedName name="택코팅40아스팔트스프레이어300살포계">#REF!</definedName>
    <definedName name="택코팅40아스팔트스프레이어300살포노무비">#REF!</definedName>
    <definedName name="택코팅40아스팔트스프레이어300살포재료비">#REF!</definedName>
    <definedName name="택코팅40아스팔트스프레이어300인건비경비">#REF!</definedName>
    <definedName name="택코팅40아스팔트스프레이어300인건비계">#REF!</definedName>
    <definedName name="택코팅40아스팔트스프레이어300인건비노무비">#REF!</definedName>
    <definedName name="택코팅40아스팔트스프레이어300인건비재료비">#REF!</definedName>
    <definedName name="택코팅40아스팔트스프레이어300재료비">#REF!</definedName>
    <definedName name="택코팅40아스팔트스프레이어300청소비경비">#REF!</definedName>
    <definedName name="택코팅40아스팔트스프레이어300청소비계">#REF!</definedName>
    <definedName name="택코팅40아스팔트스프레이어300청소비노무비">#REF!</definedName>
    <definedName name="택코팅40아스팔트스프레이어300청소비재료비">#REF!</definedName>
    <definedName name="탠덤롤러10의14톤">#REF!</definedName>
    <definedName name="터터터">[234]자재단가!$A$6:$M$156</definedName>
    <definedName name="터파기">#REF!</definedName>
    <definedName name="터파기1">#REF!</definedName>
    <definedName name="터파기2">[109]시설물!#REF!</definedName>
    <definedName name="터파기경">#REF!</definedName>
    <definedName name="터파기계산">[130]!터파기계산</definedName>
    <definedName name="터파기고">#REF!</definedName>
    <definedName name="터파기기계0.2경비">#REF!</definedName>
    <definedName name="터파기기계0.2계">#REF!</definedName>
    <definedName name="터파기기계0.2노무비">#REF!</definedName>
    <definedName name="터파기기계0.2재료비">#REF!</definedName>
    <definedName name="터파기기계노무비0.2">#REF!</definedName>
    <definedName name="터파기노">#REF!</definedName>
    <definedName name="터파기재">#REF!</definedName>
    <definedName name="터파노">#REF!</definedName>
    <definedName name="터파재">#REF!</definedName>
    <definedName name="테B10">[105]단가결정!$B$420</definedName>
    <definedName name="테B12">[105]단가결정!$B$419</definedName>
    <definedName name="테B20">[105]단가결정!$B$417</definedName>
    <definedName name="테B6">[105]단가결정!$B$423</definedName>
    <definedName name="테B8">[105]단가결정!$B$421</definedName>
    <definedName name="테H1.5">[105]단가결정!$B$398</definedName>
    <definedName name="테H2.0">[105]단가결정!$B$396</definedName>
    <definedName name="테H2.5">[105]단가결정!$B$395</definedName>
    <definedName name="테H3.0">[105]단가결정!$B$394</definedName>
    <definedName name="테H3.5">[105]단가결정!$B$393</definedName>
    <definedName name="테R10">[105]단가결정!$B$407</definedName>
    <definedName name="테R12">[105]단가결정!$B$406</definedName>
    <definedName name="테R15">[105]단가결정!$B$405</definedName>
    <definedName name="테R4">[105]단가결정!$B$412</definedName>
    <definedName name="테R5">[105]단가결정!$B$411</definedName>
    <definedName name="테R6">[105]단가결정!$B$410</definedName>
    <definedName name="테R8">[105]단가결정!$B$408</definedName>
    <definedName name="테관0.4">[105]단가결정!$B$438</definedName>
    <definedName name="테관0.5">[105]단가결정!$B$437</definedName>
    <definedName name="테관0.6">[105]단가결정!$B$436</definedName>
    <definedName name="테관1.0">[105]단가결정!$B$434</definedName>
    <definedName name="테관1.2">[105]단가결정!$B$433</definedName>
    <definedName name="테관1.5">[105]단가결정!$B$431</definedName>
    <definedName name="테관2.0">[105]단가결정!$B$429</definedName>
    <definedName name="테니스지주">#REF!</definedName>
    <definedName name="테스트" hidden="1">#REF!</definedName>
    <definedName name="테지">[105]단가결정!$B$441</definedName>
    <definedName name="텍스">'[118]단가 및 재료비'!#REF!</definedName>
    <definedName name="템11">BlankMacro1</definedName>
    <definedName name="템111">BlankMacro1</definedName>
    <definedName name="템13">BlankMacro1</definedName>
    <definedName name="템14">BlankMacro1</definedName>
    <definedName name="템15">BlankMacro1</definedName>
    <definedName name="템16">BlankMacro1</definedName>
    <definedName name="템2">BlankMacro1</definedName>
    <definedName name="템222">BlankMacro1</definedName>
    <definedName name="템3">BlankMacro1</definedName>
    <definedName name="템333">BlankMacro1</definedName>
    <definedName name="템4">BlankMacro1</definedName>
    <definedName name="템4444">BlankMacro1</definedName>
    <definedName name="템5">BlankMacro1</definedName>
    <definedName name="템5555">BlankMacro1</definedName>
    <definedName name="템6">BlankMacro1</definedName>
    <definedName name="템66666">BlankMacro1</definedName>
    <definedName name="템이1">BlankMacro1</definedName>
    <definedName name="템플리트모듈1">BlankMacro1</definedName>
    <definedName name="템플리트모듈10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3">BlankMacro1</definedName>
    <definedName name="토3333">BlankMacro1</definedName>
    <definedName name="토공">#REF!</definedName>
    <definedName name="토공1">[0]!토공1</definedName>
    <definedName name="토공추가">[0]!토공추가</definedName>
    <definedName name="토목기타공사">[235]포장공사!$A$1:$M$72</definedName>
    <definedName name="토목설계" hidden="1">{#N/A,#N/A,FALSE,"골재소요량";#N/A,#N/A,FALSE,"골재소요량"}</definedName>
    <definedName name="토목원가">#REF!</definedName>
    <definedName name="토적">#REF!</definedName>
    <definedName name="토적집계">#REF!</definedName>
    <definedName name="토토토">[0]!토토토</definedName>
    <definedName name="톱">[109]단가!$A$25</definedName>
    <definedName name="톱밥퇴비">#REF!</definedName>
    <definedName name="통나무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_1급">#REF!</definedName>
    <definedName name="통신기사_2급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영2터널" hidden="1">{#N/A,#N/A,TRUE,"토적및재료집계";#N/A,#N/A,TRUE,"토적및재료집계";#N/A,#N/A,TRUE,"단위량"}</definedName>
    <definedName name="통영수량">#REF!</definedName>
    <definedName name="통합">[0]!통합</definedName>
    <definedName name="통합1">[0]!통합1</definedName>
    <definedName name="톻합1">[0]!톻합1</definedName>
    <definedName name="퇴직공제부금비">#REF!</definedName>
    <definedName name="투수콘">[65]단가!$A$63</definedName>
    <definedName name="투투ㅜㅌ">[236]인건비!$B$6</definedName>
    <definedName name="트럭트레일러20Ton">#REF!</definedName>
    <definedName name="특_별__인_부">#REF!</definedName>
    <definedName name="특_수_화__공">#REF!</definedName>
    <definedName name="특고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인부">'[125]기계경비(시간당)'!$D$9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티스2.0">'[118]단가 및 재료비'!#REF!</definedName>
    <definedName name="ㅍ" hidden="1">'[195]98수문일위'!$A$1:$P$2004</definedName>
    <definedName name="ㅍㄴㅇㄹ" hidden="1">#REF!</definedName>
    <definedName name="ㅍㅇ">#REF!</definedName>
    <definedName name="ㅍㅇㄴ" hidden="1">'[37]98수문일위'!$A$1:$P$2004</definedName>
    <definedName name="ㅍㅇㄹㄴㅇㅁ">#REF!</definedName>
    <definedName name="ㅍㅋㅌㅊㅍㅇㄷ" hidden="1">'[37]98수문일위'!$A$1:$P$2004</definedName>
    <definedName name="ㅍㅋㅌㅍㅋㅌㅊㅍ">#REF!</definedName>
    <definedName name="ㅍㅌㅊ">#REF!</definedName>
    <definedName name="ㅍㅍ" hidden="1">{#N/A,#N/A,TRUE,"토적및재료집계";#N/A,#N/A,TRUE,"토적및재료집계";#N/A,#N/A,TRUE,"단위량"}</definedName>
    <definedName name="파">#REF!</definedName>
    <definedName name="파고라노">#REF!</definedName>
    <definedName name="파고라재">#REF!</definedName>
    <definedName name="파기높이1">#REF!</definedName>
    <definedName name="파이1">#REF!</definedName>
    <definedName name="파이2">#REF!</definedName>
    <definedName name="파이프펜던트">[59]DATA!$E$17:$F$26</definedName>
    <definedName name="파일" hidden="1">#REF!</definedName>
    <definedName name="파일길이">#REF!</definedName>
    <definedName name="파일종갯수">#REF!</definedName>
    <definedName name="파일횡갯수">#REF!</definedName>
    <definedName name="판넬__조립공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석노">#REF!</definedName>
    <definedName name="판석재">#REF!</definedName>
    <definedName name="판재">#REF!</definedName>
    <definedName name="팽">[65]단가!$A$125</definedName>
    <definedName name="펌프구경">#REF!</definedName>
    <definedName name="펌프장">[96]약품공급2!#REF!</definedName>
    <definedName name="페이지" hidden="1">{"'Firr(선)'!$AS$1:$AY$62","'Firr(사)'!$AS$1:$AY$62","'Firr(회)'!$AS$1:$AY$62","'Firr(선)'!$L$1:$V$62","'Firr(사)'!$L$1:$V$62","'Firr(회)'!$L$1:$V$62"}</definedName>
    <definedName name="평균N치">#REF!</definedName>
    <definedName name="평균터파기고">#REF!</definedName>
    <definedName name="평의자노">#REF!</definedName>
    <definedName name="평의자재">#REF!</definedName>
    <definedName name="폐기물수량산출서" hidden="1">#REF!</definedName>
    <definedName name="폐추니아">#REF!</definedName>
    <definedName name="포___설___공">#REF!</definedName>
    <definedName name="포___장___공">#REF!</definedName>
    <definedName name="포설공">'[118]단가 및 재료비'!$AA$72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">#REF!</definedName>
    <definedName name="포장공">[65]단가!$A$28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두께">#REF!</definedName>
    <definedName name="포장수량">#REF!</definedName>
    <definedName name="포장집계2">#REF!</definedName>
    <definedName name="포천석노">[109]시설물!#REF!</definedName>
    <definedName name="포천석재">[109]시설물!#REF!</definedName>
    <definedName name="포포포">[237]자재단가!$A$6:$M$156</definedName>
    <definedName name="폭">'[41]DATA 입력란'!$E$4</definedName>
    <definedName name="표">[238]노임!$B$3:$C$20</definedName>
    <definedName name="표면보호경비">#REF!</definedName>
    <definedName name="표면보호노무비">#REF!</definedName>
    <definedName name="표면보호재료비">#REF!</definedName>
    <definedName name="표지">#REF!</definedName>
    <definedName name="표지001">#N/A</definedName>
    <definedName name="표지01">#N/A</definedName>
    <definedName name="표지1" hidden="1">#REF!</definedName>
    <definedName name="표지2">#REF!</definedName>
    <definedName name="표층기계경비">#REF!</definedName>
    <definedName name="표층기계계">#REF!</definedName>
    <definedName name="표층기계노무비">#REF!</definedName>
    <definedName name="표층기계살수경비">#REF!</definedName>
    <definedName name="표층기계살수계">#REF!</definedName>
    <definedName name="표층기계살수노무비">#REF!</definedName>
    <definedName name="표층기계살수재료비">#REF!</definedName>
    <definedName name="표층기계인건비경비">#REF!</definedName>
    <definedName name="표층기계인건비계">#REF!</definedName>
    <definedName name="표층기계인건비노무비">#REF!</definedName>
    <definedName name="표층기계인건비재료비">#REF!</definedName>
    <definedName name="표층기계재료비">#REF!</definedName>
    <definedName name="표층기계전압단뎀경비">#REF!</definedName>
    <definedName name="표층기계전압단뎀계">#REF!</definedName>
    <definedName name="표층기계전압단뎀노무비">#REF!</definedName>
    <definedName name="표층기계전압단뎀재료비">#REF!</definedName>
    <definedName name="표층기계전압마카담경비">#REF!</definedName>
    <definedName name="표층기계전압마카담계">#REF!</definedName>
    <definedName name="표층기계전압마카담노무비">#REF!</definedName>
    <definedName name="표층기계전압마카담재료비">#REF!</definedName>
    <definedName name="표층기계전압타이어경비">#REF!</definedName>
    <definedName name="표층기계전압타이어계">#REF!</definedName>
    <definedName name="표층기계전압타이어노무비">#REF!</definedName>
    <definedName name="표층기계전압타이어재료비">#REF!</definedName>
    <definedName name="표층기계포설경비">#REF!</definedName>
    <definedName name="표층기계포설계">#REF!</definedName>
    <definedName name="표층기계포설노무비">#REF!</definedName>
    <definedName name="표층기계포설재료비">#REF!</definedName>
    <definedName name="표층소규모경비">#REF!</definedName>
    <definedName name="표층소규모계">#REF!</definedName>
    <definedName name="표층소규모노무비">#REF!</definedName>
    <definedName name="표층소규모재료비">#REF!</definedName>
    <definedName name="표층소규모전압단뎀경비">#REF!</definedName>
    <definedName name="표층소규모전압단뎀계">#REF!</definedName>
    <definedName name="표층소규모전압단뎀노무비">#REF!</definedName>
    <definedName name="표층소규모전압단뎀재료비">#REF!</definedName>
    <definedName name="표층소규모포설경비">#REF!</definedName>
    <definedName name="표층소규모포설계">#REF!</definedName>
    <definedName name="표층소규모포설노무비">#REF!</definedName>
    <definedName name="표층소규모포설재료비">#REF!</definedName>
    <definedName name="표층인력경비">#REF!</definedName>
    <definedName name="표층인력계">#REF!</definedName>
    <definedName name="표층인력노무비">#REF!</definedName>
    <definedName name="표층인력살수경비">#REF!</definedName>
    <definedName name="표층인력살수계">#REF!</definedName>
    <definedName name="표층인력살수노무비">#REF!</definedName>
    <definedName name="표층인력살수재료비">#REF!</definedName>
    <definedName name="표층인력재료비">#REF!</definedName>
    <definedName name="표층인력전압단뎀경비">#REF!</definedName>
    <definedName name="표층인력전압단뎀계">#REF!</definedName>
    <definedName name="표층인력전압단뎀노무비">#REF!</definedName>
    <definedName name="표층인력전압단뎀재료비">#REF!</definedName>
    <definedName name="표층인력전압마카담경비">#REF!</definedName>
    <definedName name="표층인력전압마카담계">#REF!</definedName>
    <definedName name="표층인력전압마카담노무비">#REF!</definedName>
    <definedName name="표층인력전압마카담재료비">#REF!</definedName>
    <definedName name="표층인력전압타이어경비">#REF!</definedName>
    <definedName name="표층인력전압타이어계">#REF!</definedName>
    <definedName name="표층인력전압타이어노무비">#REF!</definedName>
    <definedName name="표층인력전압타이어재료비">#REF!</definedName>
    <definedName name="표층인력포설경비">#REF!</definedName>
    <definedName name="표층인력포설계">#REF!</definedName>
    <definedName name="표층인력포설노무비">#REF!</definedName>
    <definedName name="표층인력포설재료비">#REF!</definedName>
    <definedName name="푸푸푸">#REF!,#REF!</definedName>
    <definedName name="푸푸ㅜㅍ">#REF!</definedName>
    <definedName name="풀">'[118]단가 및 재료비'!#REF!</definedName>
    <definedName name="풀박스">[198]단가!#REF!</definedName>
    <definedName name="품셈공종">[239]품셈TABLE!$C$2:$C$50</definedName>
    <definedName name="품셈단가">[239]품셈TABLE!$D$2:$D$50</definedName>
    <definedName name="품신">[123]설계산출표지!$B$1</definedName>
    <definedName name="풍전2" hidden="1">{#N/A,#N/A,TRUE,"손익보고"}</definedName>
    <definedName name="프라임코팅75디스트리뷰우터3000경비">#REF!</definedName>
    <definedName name="프라임코팅75디스트리뷰우터3000계">#REF!</definedName>
    <definedName name="프라임코팅75디스트리뷰우터3000노무비">#REF!</definedName>
    <definedName name="프라임코팅75디스트리뷰우터3000살포경비">#REF!</definedName>
    <definedName name="프라임코팅75디스트리뷰우터3000살포계">#REF!</definedName>
    <definedName name="프라임코팅75디스트리뷰우터3000살포노무비">#REF!</definedName>
    <definedName name="프라임코팅75디스트리뷰우터3000살포재료비">#REF!</definedName>
    <definedName name="프라임코팅75디스트리뷰우터3000용해비경비">#REF!</definedName>
    <definedName name="프라임코팅75디스트리뷰우터3000용해비계">#REF!</definedName>
    <definedName name="프라임코팅75디스트리뷰우터3000용해비노무비">#REF!</definedName>
    <definedName name="프라임코팅75디스트리뷰우터3000용해비재료비">#REF!</definedName>
    <definedName name="프라임코팅75디스트리뷰우터3000인건비경비">#REF!</definedName>
    <definedName name="프라임코팅75디스트리뷰우터3000인건비계">#REF!</definedName>
    <definedName name="프라임코팅75디스트리뷰우터3000인건비노무비">#REF!</definedName>
    <definedName name="프라임코팅75디스트리뷰우터3000인건비재료비">#REF!</definedName>
    <definedName name="프라임코팅75디스트리뷰우터3000재료비">#REF!</definedName>
    <definedName name="프라임코팅75디스트리뷰우터3000청소비경비">#REF!</definedName>
    <definedName name="프라임코팅75디스트리뷰우터3000청소비계">#REF!</definedName>
    <definedName name="프라임코팅75디스트리뷰우터3000청소비노무비">#REF!</definedName>
    <definedName name="프라임코팅75디스트리뷰우터3000청소비재료비">#REF!</definedName>
    <definedName name="프라임코팅75아스팔트스프레이어300경비">#REF!</definedName>
    <definedName name="프라임코팅75아스팔트스프레이어300계">#REF!</definedName>
    <definedName name="프라임코팅75아스팔트스프레이어300노무비">#REF!</definedName>
    <definedName name="프라임코팅75아스팔트스프레이어300살포경비">#REF!</definedName>
    <definedName name="프라임코팅75아스팔트스프레이어300살포계">#REF!</definedName>
    <definedName name="프라임코팅75아스팔트스프레이어300살포노무비">#REF!</definedName>
    <definedName name="프라임코팅75아스팔트스프레이어300살포재료비">#REF!</definedName>
    <definedName name="프라임코팅75아스팔트스프레이어300용해비경비">#REF!</definedName>
    <definedName name="프라임코팅75아스팔트스프레이어300용해비계">#REF!</definedName>
    <definedName name="프라임코팅75아스팔트스프레이어300용해비노무비">#REF!</definedName>
    <definedName name="프라임코팅75아스팔트스프레이어300용해비재료비">#REF!</definedName>
    <definedName name="프라임코팅75아스팔트스프레이어300인건비경비">#REF!</definedName>
    <definedName name="프라임코팅75아스팔트스프레이어300인건비계">#REF!</definedName>
    <definedName name="프라임코팅75아스팔트스프레이어300인건비노무비">#REF!</definedName>
    <definedName name="프라임코팅75아스팔트스프레이어300인건비재료비">#REF!</definedName>
    <definedName name="프라임코팅75아스팔트스프레이어300재료비">#REF!</definedName>
    <definedName name="프라임코팅75아스팔트스프레이어300청소비경비">#REF!</definedName>
    <definedName name="프라임코팅75아스팔트스프레이어300청소비계">#REF!</definedName>
    <definedName name="프라임코팅75아스팔트스프레이어300청소비노무비">#REF!</definedName>
    <definedName name="프라임코팅75아스팔트스프레이어300청소비재료비">#REF!</definedName>
    <definedName name="프로그램.메인_메뉴호출">[160]!프로그램.메인_메뉴호출</definedName>
    <definedName name="프프프">[0]!프프프</definedName>
    <definedName name="플라타너스B8">[106]데이타!$E$552</definedName>
    <definedName name="플랜지__SPP">#N/A</definedName>
    <definedName name="플랜지_SPP_100A">#N/A</definedName>
    <definedName name="플랜지_SPP_200A">#N/A</definedName>
    <definedName name="플랜지_SPP_300A">#N/A</definedName>
    <definedName name="플랜지_SPP_80A">#N/A</definedName>
    <definedName name="플랜트__전공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러그">#N/A</definedName>
    <definedName name="플레이트콤펙터1.5경비">[118]중기사용료산출근거!$G$2330</definedName>
    <definedName name="플레이트콤펙터1.5노무비">[118]중기사용료산출근거!$G$2334</definedName>
    <definedName name="플레이트콤펙터1.5재료비">[118]중기사용료산출근거!$G$2338</definedName>
    <definedName name="플레이트콤펙터경비">#REF!</definedName>
    <definedName name="플레이트콤펙터계">#REF!</definedName>
    <definedName name="플레이트콤펙터노무비">#REF!</definedName>
    <definedName name="플레이트콤펙터재료비">#REF!</definedName>
    <definedName name="피스표">'[240]9GNG운반'!#REF!</definedName>
    <definedName name="ㅎ">'[172]날개벽(시점좌측)'!#REF!</definedName>
    <definedName name="ㅎ384">#REF!</definedName>
    <definedName name="ㅎㄴ">[0]!ㅎㄴ</definedName>
    <definedName name="ㅎㄴㅇㅁㄹ" hidden="1">'[241]98수문일위'!$A$1:$P$2004</definedName>
    <definedName name="ㅎㄹㅇㅀ" hidden="1">{#N/A,#N/A,FALSE,"부대1"}</definedName>
    <definedName name="ㅎ로ㅓ" hidden="1">{#N/A,#N/A,FALSE,"운반시간"}</definedName>
    <definedName name="ㅎㅁㄴ">[0]!ㅎㅁㄴ</definedName>
    <definedName name="ㅎㅇㅀㅇㅀㅇㅎ" hidden="1">{#N/A,#N/A,FALSE,"표지목차"}</definedName>
    <definedName name="ㅎㅇㅇㅀㅎㄹ" hidden="1">{#N/A,#N/A,FALSE,"속도"}</definedName>
    <definedName name="ㅎ이동">[242]수문일1!#REF!</definedName>
    <definedName name="ㅎㅎ">'[172]날개벽(시점좌측)'!#REF!</definedName>
    <definedName name="ㅎㅎㅎ">'[172]날개벽(시점좌측)'!#REF!</definedName>
    <definedName name="ㅎㅎㅎㅎ" hidden="1">{#N/A,#N/A,TRUE,"토적및재료집계";#N/A,#N/A,TRUE,"토적및재료집계";#N/A,#N/A,TRUE,"단위량"}</definedName>
    <definedName name="ㅎㅎㅎㅎㅎㅎㅎ">BlankMacro1</definedName>
    <definedName name="ㅎ휴">BlankMacro1</definedName>
    <definedName name="하하하" hidden="1">{#N/A,#N/A,FALSE,"단가표지"}</definedName>
    <definedName name="학균">[0]!학균</definedName>
    <definedName name="한_식__목_공">#REF!</definedName>
    <definedName name="한_식__와_공">#REF!</definedName>
    <definedName name="한교1호">#REF!</definedName>
    <definedName name="한교2호">#REF!</definedName>
    <definedName name="한교3호">#REF!</definedName>
    <definedName name="한글노무비">#REF!</definedName>
    <definedName name="한라구절초">#REF!</definedName>
    <definedName name="한생마산">[0]!한생마산</definedName>
    <definedName name="한식__미장공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전" hidden="1">#REF!</definedName>
    <definedName name="한전가로등">#REF!</definedName>
    <definedName name="한전수탁공사비">[243]예산서!#REF!</definedName>
    <definedName name="한전수탁비">#REF!</definedName>
    <definedName name="한전외선공사비1">#REF!</definedName>
    <definedName name="할___석___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함___석___공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합37">'[110]대창(함평)-창열'!#REF!</definedName>
    <definedName name="합372">'[110]대창(장성)'!#REF!</definedName>
    <definedName name="합37a">'[110]대창(함평)-창열'!#REF!</definedName>
    <definedName name="합37함">'[110]대창(함평)-창열'!#REF!</definedName>
    <definedName name="합3함7">'[110]대창(함평)-창열'!#REF!</definedName>
    <definedName name="합계">#REF!</definedName>
    <definedName name="합병경">#REF!</definedName>
    <definedName name="합병노">#REF!</definedName>
    <definedName name="합병재">#REF!</definedName>
    <definedName name="합판">#REF!</definedName>
    <definedName name="합판3">[65]단가!$A$17</definedName>
    <definedName name="합판317">'[110]대창(함평)-창열'!#REF!</definedName>
    <definedName name="합판371">'[110]대창(함평)-창열'!#REF!</definedName>
    <definedName name="합판3노">[109]시설물!#REF!</definedName>
    <definedName name="합판3재">[109]시설물!#REF!</definedName>
    <definedName name="합판731">'[110]대창(함평)-창열'!#REF!</definedName>
    <definedName name="합판거푸집">#REF!</definedName>
    <definedName name="합판노">#REF!</definedName>
    <definedName name="합판재">#REF!</definedName>
    <definedName name="항타비2">'[110]대창(장성)'!#REF!</definedName>
    <definedName name="해당화">#REF!</definedName>
    <definedName name="해머계수">#REF!</definedName>
    <definedName name="해송">[65]단가!$A$99</definedName>
    <definedName name="해송1.2">[65]단가!$A$100</definedName>
    <definedName name="해창">[0]!해창</definedName>
    <definedName name="해창철콘">[0]!해창철콘</definedName>
    <definedName name="행선안내게시기설비">#REF!</definedName>
    <definedName name="행창토건">[0]!행창토건</definedName>
    <definedName name="허허허">[0]!허허허</definedName>
    <definedName name="현___도___사">[114]노임단가!#REF!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장대리인">#REF!</definedName>
    <definedName name="현장정리">[109]시설물!#REF!</definedName>
    <definedName name="현조" hidden="1">#REF!</definedName>
    <definedName name="현지사무원급료">#REF!</definedName>
    <definedName name="현천기자재비">#REF!</definedName>
    <definedName name="형틀">#REF!</definedName>
    <definedName name="형틀목공">[179]노임!$B$3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호" hidden="1">{#N/A,#N/A,TRUE,"토적및재료집계";#N/A,#N/A,TRUE,"토적및재료집계";#N/A,#N/A,TRUE,"단위량"}</definedName>
    <definedName name="호박노">#REF!</definedName>
    <definedName name="호박재">#REF!</definedName>
    <definedName name="호스">#N/A</definedName>
    <definedName name="호스닛블">#N/A</definedName>
    <definedName name="호지니">[244]!Macro12</definedName>
    <definedName name="호표">#REF!</definedName>
    <definedName name="호표목록">BlankMacro1</definedName>
    <definedName name="호호호">[0]!호호호</definedName>
    <definedName name="호ㅓㅗ" hidden="1">{#N/A,#N/A,FALSE,"포장1";#N/A,#N/A,FALSE,"포장1"}</definedName>
    <definedName name="홍단">[65]단가!$A$126</definedName>
    <definedName name="홍단풍">#REF!</definedName>
    <definedName name="화________공">#REF!</definedName>
    <definedName name="화강석경계석">[154]단가!$A$68</definedName>
    <definedName name="화강석트랜치">[117]기초목록!$D$4:$O$56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살">[65]단가!$A$157</definedName>
    <definedName name="화신1호">#REF!</definedName>
    <definedName name="화신2호">#REF!</definedName>
    <definedName name="화신기존1">#REF!</definedName>
    <definedName name="화신기존2">#REF!</definedName>
    <definedName name="화약__취급공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화원고무교체">#REF!</definedName>
    <definedName name="확">#REF!</definedName>
    <definedName name="환">#REF!</definedName>
    <definedName name="환율">'[125]기계경비(시간당)'!$D$21</definedName>
    <definedName name="활석공011">#REF!</definedName>
    <definedName name="황">[0]!황</definedName>
    <definedName name="황룡강배수개선사업">#REF!</definedName>
    <definedName name="황룡지구">#REF!</definedName>
    <definedName name="황매화">[154]단가!$A$156</definedName>
    <definedName name="회선대장">[0]!회선대장</definedName>
    <definedName name="회선선번장">[0]!회선선번장</definedName>
    <definedName name="회선선번장2">[0]!회선선번장2</definedName>
    <definedName name="회시1호">#REF!</definedName>
    <definedName name="회시2호">#REF!</definedName>
    <definedName name="회양목">[154]단가!$A$137</definedName>
    <definedName name="회화">[65]단가!$A$127</definedName>
    <definedName name="효석" hidden="1">{"'Firr(선)'!$AS$1:$AY$62","'Firr(사)'!$AS$1:$AY$62","'Firr(회)'!$AS$1:$AY$62","'Firr(선)'!$L$1:$V$62","'Firr(사)'!$L$1:$V$62","'Firr(회)'!$L$1:$V$62"}</definedName>
    <definedName name="후렉시블전선관">[198]단가!#REF!</definedName>
    <definedName name="후후후">[0]!후후후</definedName>
    <definedName name="휀스">#REF!</definedName>
    <definedName name="휘발유">#REF!</definedName>
    <definedName name="흐흐흐">[245]DAN!$A$5:$Q$1021</definedName>
    <definedName name="흙빼기노무">[92]G.R300경비!$F$125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히ㅏㅓㅣㅏㅓㅚㅏ" hidden="1">{#N/A,#N/A,FALSE,"구조1"}</definedName>
    <definedName name="ㅏ271">#REF!</definedName>
    <definedName name="ㅏ576">'[246]1.수인터널'!#REF!</definedName>
    <definedName name="ㅏㅏㅏ" hidden="1">{#N/A,#N/A,FALSE,"명세표"}</definedName>
    <definedName name="ㅏㅓㅣㅏㅓㅣ" hidden="1">{#N/A,#N/A,FALSE,"부대2"}</definedName>
    <definedName name="ㅏㅣ">#REF!</definedName>
    <definedName name="ㅐㅐㅐ">BlankMacro1</definedName>
    <definedName name="ㅑ30">#REF!</definedName>
    <definedName name="ㅓ102">#REF!</definedName>
    <definedName name="ㅓ서서">[247]자재단가!$A$6:$M$156</definedName>
    <definedName name="ㅓㅏㅣㅓㅣㅓ" hidden="1">{#N/A,#N/A,FALSE,"혼합골재"}</definedName>
    <definedName name="ㅓㅗㅅㄹ" hidden="1">{#N/A,#N/A,FALSE,"조골재"}</definedName>
    <definedName name="ㅔ">[0]!ㅔ</definedName>
    <definedName name="ㅔ3" hidden="1">{#N/A,#N/A,FALSE,"배수1"}</definedName>
    <definedName name="ㅔㅔ" hidden="1">{#N/A,#N/A,FALSE,"명세표"}</definedName>
    <definedName name="ㅔㅔㅔㅔㅔㅔ" hidden="1">{#N/A,#N/A,FALSE,"부대2"}</definedName>
    <definedName name="ㅕ" hidden="1">{#N/A,#N/A,FALSE,"명세표"}</definedName>
    <definedName name="ㅗ">#REF!</definedName>
    <definedName name="ㅗ1019">#REF!</definedName>
    <definedName name="ㅗ50">[248]연습!#REF!</definedName>
    <definedName name="ㅗ7254">#REF!</definedName>
    <definedName name="ㅗㄹㅇ">[0]!ㅗㄹㅇ</definedName>
    <definedName name="ㅗㄹ호" hidden="1">{#N/A,#N/A,FALSE,"운반시간"}</definedName>
    <definedName name="ㅗㅅ20">#REF!</definedName>
    <definedName name="ㅗㅅㄱ" hidden="1">{#N/A,#N/A,TRUE,"토적및재료집계";#N/A,#N/A,TRUE,"토적및재료집계";#N/A,#N/A,TRUE,"단위량"}</definedName>
    <definedName name="ㅗㅗ" hidden="1">{#N/A,#N/A,FALSE,"명세표"}</definedName>
    <definedName name="ㅗㅗㅗ">[237]자재단가!$A$6:$M$156</definedName>
    <definedName name="ㅛ" hidden="1">{#N/A,#N/A,TRUE,"토적및재료집계";#N/A,#N/A,TRUE,"토적및재료집계";#N/A,#N/A,TRUE,"단위량"}</definedName>
    <definedName name="ㅛ쇼ㅐㅗ">#REF!</definedName>
    <definedName name="ㅛㅛㅛㅛ" hidden="1">[97]수량산출!$A$1:$A$8561</definedName>
    <definedName name="ㅜ" hidden="1">{#N/A,#N/A,TRUE,"토적및재료집계";#N/A,#N/A,TRUE,"토적및재료집계";#N/A,#N/A,TRUE,"단위량"}</definedName>
    <definedName name="ㅜㅜ" hidden="1">{#N/A,#N/A,TRUE,"토적및재료집계";#N/A,#N/A,TRUE,"토적및재료집계";#N/A,#N/A,TRUE,"단위량"}</definedName>
    <definedName name="ㅠ121">#REF!</definedName>
    <definedName name="ㅠㄹㅇㄶㅈㅁㄹ">#REF!</definedName>
    <definedName name="ㅡ" hidden="1">{#N/A,#N/A,FALSE,"명세표"}</definedName>
    <definedName name="ㅡㅁㅊ개14">[75]!Macro13</definedName>
    <definedName name="ㅡㅡ" hidden="1">{#N/A,#N/A,FALSE,"명세표"}</definedName>
    <definedName name="ㅣ">#REF!</definedName>
    <definedName name="ㅣ1391">[249]설비!$J$2234</definedName>
    <definedName name="ㅣ1517">#REF!</definedName>
    <definedName name="ㅣ1549">#REF!</definedName>
    <definedName name="ㅣ35">#REF!</definedName>
    <definedName name="ㅣ618">#REF!</definedName>
    <definedName name="ㅣㅋ팇러밍ㄹㄴㅇㄹ">#REF!</definedName>
    <definedName name="ㅣㅎㄹㅇㅇ" hidden="1">{#N/A,#N/A,FALSE,"토공2"}</definedName>
    <definedName name="ㅣㅏ">[0]!ㅣㅏ</definedName>
    <definedName name="ㅣㅏㅓㅣㅏㅓㅣ" hidden="1">{#N/A,#N/A,FALSE,"속도"}</definedName>
    <definedName name="ㅣㅑㅑ" hidden="1">{#N/A,#N/A,FALSE,"단가표지"}</definedName>
    <definedName name="ㅣㅑㅣㅣ" hidden="1">{#N/A,#N/A,FALSE,"혼합골재"}</definedName>
    <definedName name="ㅣㅣ">[250]일위!$A$1:$M$219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50" i="34" l="1"/>
  <c r="E550" i="34"/>
  <c r="AB499" i="34"/>
  <c r="AD499" i="34" s="1"/>
  <c r="AB496" i="34"/>
  <c r="AD496" i="34" s="1"/>
  <c r="AB493" i="34"/>
  <c r="AD493" i="34" s="1"/>
  <c r="AB490" i="34"/>
  <c r="AD490" i="34" s="1"/>
  <c r="AB485" i="34"/>
  <c r="AD485" i="34" s="1"/>
  <c r="AB482" i="34"/>
  <c r="AD482" i="34" s="1"/>
  <c r="AB478" i="34"/>
  <c r="AD478" i="34" s="1"/>
  <c r="AB470" i="34"/>
  <c r="AD470" i="34" s="1"/>
  <c r="AB465" i="34"/>
  <c r="AA465" i="34"/>
  <c r="Z465" i="34"/>
  <c r="AB464" i="34"/>
  <c r="AA464" i="34"/>
  <c r="Z464" i="34"/>
  <c r="AB344" i="34"/>
  <c r="AA344" i="34"/>
  <c r="Z344" i="34"/>
  <c r="AB343" i="34"/>
  <c r="AA343" i="34"/>
  <c r="Z343" i="34"/>
  <c r="AB227" i="34"/>
  <c r="AA227" i="34"/>
  <c r="Z227" i="34"/>
  <c r="AB226" i="34"/>
  <c r="AA226" i="34"/>
  <c r="Z226" i="34"/>
  <c r="AB225" i="34"/>
  <c r="AA225" i="34"/>
  <c r="Z225" i="34"/>
  <c r="AE148" i="34"/>
  <c r="AD148" i="34"/>
  <c r="AC148" i="34"/>
  <c r="AE147" i="34"/>
  <c r="AD147" i="34"/>
  <c r="AC147" i="34"/>
  <c r="AB44" i="34"/>
  <c r="AA44" i="34"/>
  <c r="Z44" i="34"/>
  <c r="AB43" i="34"/>
  <c r="AA43" i="34"/>
  <c r="Z43" i="34"/>
  <c r="AB42" i="34"/>
  <c r="AA42" i="34"/>
  <c r="Z42" i="34"/>
  <c r="AB41" i="34"/>
  <c r="AA41" i="34"/>
  <c r="Z41" i="34"/>
  <c r="AB33" i="34"/>
  <c r="AD33" i="34" s="1"/>
  <c r="AB32" i="34"/>
  <c r="AD32" i="34" s="1"/>
  <c r="AB31" i="34"/>
  <c r="AD31" i="34" s="1"/>
  <c r="AB30" i="34"/>
  <c r="AD30" i="34" s="1"/>
  <c r="AB29" i="34"/>
  <c r="AD29" i="34" s="1"/>
  <c r="AB28" i="34"/>
  <c r="AD28" i="34" s="1"/>
  <c r="AB27" i="34"/>
  <c r="AD27" i="34" s="1"/>
  <c r="AB26" i="34"/>
  <c r="AD26" i="34" s="1"/>
  <c r="AB25" i="34"/>
  <c r="AD25" i="34" s="1"/>
  <c r="AB24" i="34"/>
  <c r="AD24" i="34" s="1"/>
  <c r="AB21" i="34"/>
  <c r="AD21" i="34" s="1"/>
  <c r="AB20" i="34"/>
  <c r="AD20" i="34" s="1"/>
  <c r="AB19" i="34"/>
  <c r="AD19" i="34" s="1"/>
  <c r="AB18" i="34"/>
  <c r="AD18" i="34" s="1"/>
  <c r="AB17" i="34"/>
  <c r="AD17" i="34" s="1"/>
  <c r="AB16" i="34"/>
  <c r="AD16" i="34" s="1"/>
  <c r="AB15" i="34"/>
  <c r="AD15" i="34" s="1"/>
  <c r="AB14" i="34"/>
  <c r="AD14" i="34" s="1"/>
  <c r="AB13" i="34"/>
  <c r="AD13" i="34" s="1"/>
  <c r="AB12" i="34"/>
  <c r="AD12" i="34" s="1"/>
  <c r="AB11" i="34"/>
  <c r="AD11" i="34" s="1"/>
  <c r="AB10" i="34"/>
  <c r="AD10" i="34" s="1"/>
  <c r="AB9" i="34"/>
  <c r="AD9" i="34" s="1"/>
  <c r="AB8" i="34"/>
  <c r="AD8" i="34" s="1"/>
  <c r="AB7" i="34"/>
  <c r="AD7" i="34" s="1"/>
  <c r="AB6" i="34"/>
  <c r="AD6" i="3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41" authorId="0" shapeId="0" xr:uid="{DCD901B0-4DE2-45C7-A901-D086D52B6C46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41" authorId="0" shapeId="0" xr:uid="{F8A57812-B221-44BE-8270-66B5131FACEF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41" authorId="0" shapeId="0" xr:uid="{D509E810-5D47-4CAB-9107-07B9C016A84C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147" authorId="0" shapeId="0" xr:uid="{E4610001-04DF-4536-8D7B-F817C89478C4}">
      <text>
        <r>
          <rPr>
            <sz val="8"/>
            <color indexed="8"/>
            <rFont val="Arial"/>
            <family val="2"/>
          </rPr>
          <t>AC열에 수식을 나누어 참조하였습니다.</t>
        </r>
      </text>
    </comment>
    <comment ref="J147" authorId="0" shapeId="0" xr:uid="{72FAF155-04B7-42C6-8CB3-F7DAA9B2A564}">
      <text>
        <r>
          <rPr>
            <sz val="8"/>
            <color indexed="8"/>
            <rFont val="Arial"/>
            <family val="2"/>
          </rPr>
          <t>AD열에 수식을 나누어 참조하였습니다.</t>
        </r>
      </text>
    </comment>
    <comment ref="L147" authorId="0" shapeId="0" xr:uid="{FCD5FD47-07B7-4B63-89EB-4546AA568882}">
      <text>
        <r>
          <rPr>
            <sz val="8"/>
            <color indexed="8"/>
            <rFont val="Arial"/>
            <family val="2"/>
          </rPr>
          <t>AE열에 수식을 나누어 참조하였습니다.</t>
        </r>
      </text>
    </comment>
    <comment ref="H225" authorId="0" shapeId="0" xr:uid="{9AD35386-D253-4058-9FD2-705F57BB10E5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225" authorId="0" shapeId="0" xr:uid="{FA8AD167-1180-4EB7-AE0F-9555DFD49264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225" authorId="0" shapeId="0" xr:uid="{806EA7EA-C1F7-4130-BABE-BE49FD592E2C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343" authorId="0" shapeId="0" xr:uid="{D9B9C8C8-DA96-4467-AE7B-586787CDF64C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343" authorId="0" shapeId="0" xr:uid="{E65BF2DD-71BB-4D66-906B-B385A9C6C545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343" authorId="0" shapeId="0" xr:uid="{1AF6B80A-DC0F-447F-BC45-1F7847B6259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  <comment ref="H464" authorId="0" shapeId="0" xr:uid="{7F2545EE-F087-474E-9D56-393EBA0295B2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464" authorId="0" shapeId="0" xr:uid="{7BA58C66-FE95-4195-88C4-9887D5991906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464" authorId="0" shapeId="0" xr:uid="{2EBBA2FF-2EBF-4BC1-9124-2D22E9925FE1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<sst xmlns="http://schemas.openxmlformats.org/spreadsheetml/2006/main" count="4158" uniqueCount="1112">
  <si>
    <t>내역서</t>
  </si>
  <si>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</si>
  <si>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</si>
  <si>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</si>
  <si>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</si>
  <si>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</si>
  <si>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</si>
  <si>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</si>
  <si>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</si>
  <si>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</si>
  <si>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</si>
  <si>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</si>
  <si>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</si>
  <si>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</si>
  <si>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</si>
  <si>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</si>
  <si>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</si>
  <si>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</si>
  <si>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</si>
  <si>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</si>
  <si>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삼산매립장~여천매립장 간 연결교량 설치공사</t>
  </si>
  <si>
    <t>식</t>
  </si>
  <si>
    <t>A00</t>
  </si>
  <si>
    <t>Ⅰ 토목공사</t>
  </si>
  <si>
    <t>10</t>
  </si>
  <si>
    <t>A000</t>
  </si>
  <si>
    <t>20</t>
  </si>
  <si>
    <t xml:space="preserve">MA+ = </t>
  </si>
  <si>
    <t xml:space="preserve">MA = </t>
  </si>
  <si>
    <t>1. 직접공사비(13~36개월이하)</t>
  </si>
  <si>
    <t>30</t>
  </si>
  <si>
    <t>*</t>
  </si>
  <si>
    <t>F</t>
  </si>
  <si>
    <t xml:space="preserve">MA=MA(10,0,10)_x000D_
LA=LA(10,0,10)_x000D_
EQ=EQ(10,0,10)_x000D_
</t>
  </si>
  <si>
    <t xml:space="preserve">LA+ = </t>
  </si>
  <si>
    <t xml:space="preserve">LA = </t>
  </si>
  <si>
    <t>2. 간접노무비</t>
  </si>
  <si>
    <t>직노*19.6%</t>
  </si>
  <si>
    <t>40</t>
  </si>
  <si>
    <t xml:space="preserve">LA = LA(30)*0.196_x000D_
</t>
  </si>
  <si>
    <t xml:space="preserve">EQ+ = </t>
  </si>
  <si>
    <t xml:space="preserve">EQ = </t>
  </si>
  <si>
    <t>3. 산재보험료</t>
  </si>
  <si>
    <t>(직노+간노)*3.56%</t>
  </si>
  <si>
    <t>50</t>
  </si>
  <si>
    <t xml:space="preserve">EQ = (LA(30)+LA(40))*0.03560_x000D_
</t>
  </si>
  <si>
    <t>4. 고용보험료</t>
  </si>
  <si>
    <t>(직노+간노)*1.01%</t>
  </si>
  <si>
    <t>60</t>
  </si>
  <si>
    <t xml:space="preserve">EQ = (LA(30)+LA(40))*0.0101_x000D_
</t>
  </si>
  <si>
    <t>5. 건강보험료</t>
  </si>
  <si>
    <t>직노*3.595%</t>
  </si>
  <si>
    <t>70</t>
  </si>
  <si>
    <t xml:space="preserve">EQ = LA(30)*0.03595_x000D_
</t>
  </si>
  <si>
    <t>6. 연금보험료</t>
  </si>
  <si>
    <t>직노*4.75%</t>
  </si>
  <si>
    <t>80</t>
  </si>
  <si>
    <t xml:space="preserve">EQ = LA(30)*0.0475_x000D_
</t>
  </si>
  <si>
    <t>7. 노인장기요양보험료</t>
  </si>
  <si>
    <t>건강보험료x13.14%</t>
  </si>
  <si>
    <t>90</t>
  </si>
  <si>
    <t xml:space="preserve">eq=eq(70)*0.1314_x000D_
</t>
  </si>
  <si>
    <t>8. 건설기계 대여대금 지급보증서 발급금액</t>
  </si>
  <si>
    <t>(재+직노+경)*0.40%</t>
  </si>
  <si>
    <t>100</t>
  </si>
  <si>
    <t xml:space="preserve">EQ = (LA(30)+MA(30)+EQ(30))*0.0040_x000D_
</t>
  </si>
  <si>
    <t>9. 산업안전보건관리비</t>
  </si>
  <si>
    <t>(재+직노+도급자관급)*2.53%+기초액</t>
  </si>
  <si>
    <t>110</t>
  </si>
  <si>
    <t xml:space="preserve">EQ = (LA(30)+MA(30)+MA(270)+EQ(270))*0.0253+3300000_x000D_
</t>
  </si>
  <si>
    <t>((재+직노)x2.53%+기초액)*1.2</t>
  </si>
  <si>
    <t>120</t>
  </si>
  <si>
    <t xml:space="preserve">EQ = ((LA(30)+MA(30))*0.0253+3300000)*1.2_x000D_
</t>
  </si>
  <si>
    <t>10. 기타경비</t>
  </si>
  <si>
    <t>(직재+노)*6.3%</t>
  </si>
  <si>
    <t>130</t>
  </si>
  <si>
    <t xml:space="preserve">EQ = (LA(30)+LA(40)+MA(10))*0.063_x000D_
</t>
  </si>
  <si>
    <t>11. 환경보전비</t>
  </si>
  <si>
    <t>(재+직노+경)*0.8%</t>
  </si>
  <si>
    <t>140</t>
  </si>
  <si>
    <t xml:space="preserve">EQ = (LA(30)+MA(30)+EQ(30))*0.008_x000D_
</t>
  </si>
  <si>
    <t>12. 건설하도급지급보증수수료</t>
  </si>
  <si>
    <t>(재+직노+경)*0.080%</t>
  </si>
  <si>
    <t>150</t>
  </si>
  <si>
    <t xml:space="preserve">EQ = (LA(30)+MA(30)+EQ(30))*0.00080_x000D_
</t>
  </si>
  <si>
    <t>13. 퇴직공제부금비</t>
  </si>
  <si>
    <t>직노*2.3%</t>
  </si>
  <si>
    <t>160</t>
  </si>
  <si>
    <t xml:space="preserve">EQ = LA(30)*0.023_x000D_
</t>
  </si>
  <si>
    <t>14. 석면부담금</t>
  </si>
  <si>
    <t>(직노+간노)*0.006%</t>
  </si>
  <si>
    <t>170</t>
  </si>
  <si>
    <t xml:space="preserve">EQ = (LA(30)+LA(40))*0.00006_x000D_
</t>
  </si>
  <si>
    <t>15. 임금채권부담금</t>
  </si>
  <si>
    <t>(직노+간노)*0.09%</t>
  </si>
  <si>
    <t>180</t>
  </si>
  <si>
    <t xml:space="preserve">EQ = (LA(30)+LA(40))*0.0009_x000D_
</t>
  </si>
  <si>
    <t xml:space="preserve"> ■  품질관리비</t>
  </si>
  <si>
    <t>190</t>
  </si>
  <si>
    <t>B100</t>
  </si>
  <si>
    <t xml:space="preserve"> ■  안전관리비</t>
  </si>
  <si>
    <t>200</t>
  </si>
  <si>
    <t>B200</t>
  </si>
  <si>
    <t>합  계</t>
  </si>
  <si>
    <t>210</t>
  </si>
  <si>
    <t xml:space="preserve">MA = MA(30,0,200)_x000D_
LA = LA(30,0,200)_x000D_
EQ = EQ(30,0,200)-EQ(110)_x000D_
</t>
  </si>
  <si>
    <t>14. 일반관리비</t>
  </si>
  <si>
    <t>(재+노+경)*6.5%</t>
  </si>
  <si>
    <t>220</t>
  </si>
  <si>
    <t xml:space="preserve">EQ = (MA(210)+LA(210)+EQ(210))*0.065_x000D_
</t>
  </si>
  <si>
    <t>15. 이윤</t>
  </si>
  <si>
    <t>(노+경+일관)*12%이내</t>
  </si>
  <si>
    <t>230</t>
  </si>
  <si>
    <t>EQ = (MA(210)+LA(210)+EQ(210)+EQ(220)-MA(30))*0.12 -422128</t>
  </si>
  <si>
    <t>공 급 가 액</t>
  </si>
  <si>
    <t>240</t>
  </si>
  <si>
    <t xml:space="preserve">MA = MA(210,0,230)_x000D_
LA = LA(210,0,230)_x000D_
EQ = EQ(210,0,230)_x000D_
</t>
  </si>
  <si>
    <t>16. 부가가치세</t>
  </si>
  <si>
    <t>공급가액*10%</t>
  </si>
  <si>
    <t>250</t>
  </si>
  <si>
    <t xml:space="preserve">EQ = (LA(240,0,240)+MA(240,0,240)+EQ(240,0,240))*0.1_x000D_
</t>
  </si>
  <si>
    <t xml:space="preserve"> 도급공사비</t>
  </si>
  <si>
    <t>260</t>
  </si>
  <si>
    <t xml:space="preserve">MA = MA(240,0,250)_x000D_
LA = LA(240,0,250)_x000D_
EQ = EQ(240,0,250)_x000D_
</t>
  </si>
  <si>
    <t>Ⅱ 도급자 관급자재대</t>
  </si>
  <si>
    <t>270</t>
  </si>
  <si>
    <t>A110</t>
  </si>
  <si>
    <t xml:space="preserve"> 총 공 사 비</t>
  </si>
  <si>
    <t>280</t>
  </si>
  <si>
    <t xml:space="preserve">MA = MA(260,0,270)_x000D_
LA = LA(260,0,270)_x000D_
EQ = EQ(260,0,270)_x000D_
</t>
  </si>
  <si>
    <t>290</t>
  </si>
  <si>
    <t>S</t>
  </si>
  <si>
    <t>1. 보행1교</t>
  </si>
  <si>
    <t>A01</t>
  </si>
  <si>
    <t>2. 보행2교</t>
  </si>
  <si>
    <t>A02</t>
  </si>
  <si>
    <t>3. 공사중임시도로공</t>
  </si>
  <si>
    <t>A03</t>
  </si>
  <si>
    <t>4. 호 안 공</t>
  </si>
  <si>
    <t>A04</t>
  </si>
  <si>
    <t>5. 부 대 공</t>
  </si>
  <si>
    <t>A05</t>
  </si>
  <si>
    <t xml:space="preserve"> 1 토 공</t>
  </si>
  <si>
    <t xml:space="preserve">  1.01  터파기</t>
  </si>
  <si>
    <t xml:space="preserve">    줄파기</t>
  </si>
  <si>
    <t>B=1.0m, H=1.5m</t>
  </si>
  <si>
    <t>㎥</t>
  </si>
  <si>
    <t>SF02500</t>
  </si>
  <si>
    <t xml:space="preserve">    구조물터파기(혼합토사),용수</t>
  </si>
  <si>
    <t>TYPE-3</t>
  </si>
  <si>
    <t>SC00301</t>
  </si>
  <si>
    <t xml:space="preserve">  1.02  되메우기</t>
  </si>
  <si>
    <t xml:space="preserve">    되메우기및다짐</t>
  </si>
  <si>
    <t>소형장비</t>
  </si>
  <si>
    <t>SA05470</t>
  </si>
  <si>
    <t xml:space="preserve">  1.03  물푸기</t>
  </si>
  <si>
    <t xml:space="preserve">    물푸기공</t>
  </si>
  <si>
    <t>HR</t>
  </si>
  <si>
    <t>SC04300</t>
  </si>
  <si>
    <t xml:space="preserve">  1.04  뒷채움및압성토</t>
  </si>
  <si>
    <t xml:space="preserve">    뒷채움및다짐</t>
  </si>
  <si>
    <t>SA054701</t>
  </si>
  <si>
    <t xml:space="preserve">    압성토</t>
  </si>
  <si>
    <t>대형장비</t>
  </si>
  <si>
    <t>SA054601</t>
  </si>
  <si>
    <t xml:space="preserve">  1.05  세굴보호공</t>
  </si>
  <si>
    <t xml:space="preserve">    사석운반 및 부설</t>
  </si>
  <si>
    <t>SD00500</t>
  </si>
  <si>
    <t xml:space="preserve">    사석 면고르기</t>
  </si>
  <si>
    <t>㎡</t>
  </si>
  <si>
    <t>SA06150</t>
  </si>
  <si>
    <t xml:space="preserve">    사석</t>
  </si>
  <si>
    <t>0.015~0.03㎥</t>
  </si>
  <si>
    <t>M1111170120100</t>
  </si>
  <si>
    <t xml:space="preserve">  1.06  유용토</t>
  </si>
  <si>
    <t xml:space="preserve">    사토(토사)</t>
  </si>
  <si>
    <t>덤프24톤+로더1.72㎥(L=30.0km)</t>
  </si>
  <si>
    <t>SA04800</t>
  </si>
  <si>
    <t xml:space="preserve">    순성토(토사)</t>
  </si>
  <si>
    <t>덤프24톤+굴삭기1.0㎥(L=30.0km)</t>
  </si>
  <si>
    <t>SA04880</t>
  </si>
  <si>
    <t xml:space="preserve">  1.07  슬라임처리</t>
  </si>
  <si>
    <t xml:space="preserve">    슬라임처리</t>
  </si>
  <si>
    <t>부상토</t>
  </si>
  <si>
    <t>ton</t>
  </si>
  <si>
    <t>GZZZZ7007</t>
  </si>
  <si>
    <t xml:space="preserve"> 2 말뚝공사</t>
  </si>
  <si>
    <t xml:space="preserve">  1) 강관말뚝</t>
  </si>
  <si>
    <t xml:space="preserve">   가) 장비조립 및 해체</t>
  </si>
  <si>
    <t>외부반출/반입</t>
  </si>
  <si>
    <t>회</t>
  </si>
  <si>
    <t>X2C200010100</t>
  </si>
  <si>
    <t xml:space="preserve">   나) 장비조립 및 해체</t>
  </si>
  <si>
    <t>작업구간내 이동</t>
  </si>
  <si>
    <t>X2C200010200</t>
  </si>
  <si>
    <t xml:space="preserve">  2) 말뚝 천공(SDA, T4)</t>
  </si>
  <si>
    <t xml:space="preserve">   가) 공삭공(사질토 천공)</t>
  </si>
  <si>
    <t>m</t>
  </si>
  <si>
    <t>XGT001230</t>
  </si>
  <si>
    <t>T</t>
  </si>
  <si>
    <t xml:space="preserve">   나) 말뚝박기용천공(토사)</t>
  </si>
  <si>
    <t>Ø508mm 이하</t>
  </si>
  <si>
    <t>300</t>
  </si>
  <si>
    <t>SF02000</t>
  </si>
  <si>
    <t xml:space="preserve">   다) 말뚝박기용천공(연암)</t>
  </si>
  <si>
    <t>310</t>
  </si>
  <si>
    <t>SF02200</t>
  </si>
  <si>
    <t xml:space="preserve">  3) 강관말뚝 두부보강 및 정리</t>
  </si>
  <si>
    <t>320</t>
  </si>
  <si>
    <t xml:space="preserve">   가) 강관말뚝 두부보강</t>
  </si>
  <si>
    <t>Φ508㎜x12t</t>
  </si>
  <si>
    <t>본</t>
  </si>
  <si>
    <t>330</t>
  </si>
  <si>
    <t>GZZZZZZB059</t>
  </si>
  <si>
    <t xml:space="preserve">   나) 강관말뚝두부정리</t>
  </si>
  <si>
    <t>D508</t>
  </si>
  <si>
    <t>340</t>
  </si>
  <si>
    <t>TO-CJB23100500S</t>
  </si>
  <si>
    <t xml:space="preserve">  4) 주면고정액</t>
  </si>
  <si>
    <t>m3</t>
  </si>
  <si>
    <t>◈0922 신규</t>
  </si>
  <si>
    <t>360</t>
  </si>
  <si>
    <t>K01209035A2</t>
  </si>
  <si>
    <t xml:space="preserve">  5) 선단근고액</t>
  </si>
  <si>
    <t>370</t>
  </si>
  <si>
    <t>K01209035A1</t>
  </si>
  <si>
    <t xml:space="preserve">  6) 강관말뚝(말뚝이음)</t>
  </si>
  <si>
    <t>Φ508mm</t>
  </si>
  <si>
    <t>개소</t>
  </si>
  <si>
    <t>380</t>
  </si>
  <si>
    <t>XZXZA0002101</t>
  </si>
  <si>
    <t xml:space="preserve">  7) 재하시험</t>
  </si>
  <si>
    <t>390</t>
  </si>
  <si>
    <t xml:space="preserve">   가) 정재하시험</t>
  </si>
  <si>
    <t>반력재하법, 시험하중 200ton이하</t>
  </si>
  <si>
    <t>400</t>
  </si>
  <si>
    <t>XYH200014600</t>
  </si>
  <si>
    <t>E</t>
  </si>
  <si>
    <t xml:space="preserve">   나) 말뚝동재하시험</t>
  </si>
  <si>
    <t>410</t>
  </si>
  <si>
    <t>XYH200014500</t>
  </si>
  <si>
    <t xml:space="preserve"> 3 교량하부공사</t>
  </si>
  <si>
    <t>430</t>
  </si>
  <si>
    <t xml:space="preserve">  1) 콘크리트타설</t>
  </si>
  <si>
    <t>440</t>
  </si>
  <si>
    <t xml:space="preserve">     콘크리트타설(펌프차,철근)</t>
  </si>
  <si>
    <t>S:15cm, TYPE-2</t>
  </si>
  <si>
    <t>450</t>
  </si>
  <si>
    <t>SB01840</t>
  </si>
  <si>
    <t xml:space="preserve">     콘크리트타설</t>
  </si>
  <si>
    <t>장비사용, 무근구조물</t>
  </si>
  <si>
    <t>460</t>
  </si>
  <si>
    <t>SB01100</t>
  </si>
  <si>
    <t xml:space="preserve">  2) 거푸집</t>
  </si>
  <si>
    <t>470</t>
  </si>
  <si>
    <t xml:space="preserve">   가) 거푸집</t>
  </si>
  <si>
    <t>480</t>
  </si>
  <si>
    <t xml:space="preserve">     유로폼 조립.해체(벽체)</t>
  </si>
  <si>
    <t>복잡-수직고7.0m 이하</t>
  </si>
  <si>
    <t>520</t>
  </si>
  <si>
    <t>SB03900</t>
  </si>
  <si>
    <t>보통-수직고7.0m 이하</t>
  </si>
  <si>
    <t>530</t>
  </si>
  <si>
    <t>SB03920</t>
  </si>
  <si>
    <t>간단-수직고7.0m 이하</t>
  </si>
  <si>
    <t>540</t>
  </si>
  <si>
    <t>SB03940</t>
  </si>
  <si>
    <t xml:space="preserve">   나) 철제면곡면거푸집</t>
  </si>
  <si>
    <t>550</t>
  </si>
  <si>
    <t xml:space="preserve">     철근작업대</t>
  </si>
  <si>
    <t>D1.8 * 5.25mh</t>
  </si>
  <si>
    <t>조</t>
  </si>
  <si>
    <t>570</t>
  </si>
  <si>
    <t>GZZZZ8000</t>
  </si>
  <si>
    <t xml:space="preserve">     COLUMN FORM</t>
  </si>
  <si>
    <t>D1.8 * 6.0mh</t>
  </si>
  <si>
    <t>580</t>
  </si>
  <si>
    <t>GZZZZ8001</t>
  </si>
  <si>
    <t>보행1교 P1 기준</t>
  </si>
  <si>
    <t>590</t>
  </si>
  <si>
    <t>GZZZZ8002</t>
  </si>
  <si>
    <t xml:space="preserve">     슬리브 파이프</t>
  </si>
  <si>
    <t>φ60</t>
  </si>
  <si>
    <t>600</t>
  </si>
  <si>
    <t>GZZZZ8003</t>
  </si>
  <si>
    <t xml:space="preserve">     강재거푸집</t>
  </si>
  <si>
    <t>코핑</t>
  </si>
  <si>
    <t>m2</t>
  </si>
  <si>
    <t>610</t>
  </si>
  <si>
    <t>XUAC01000000</t>
  </si>
  <si>
    <t>교각</t>
  </si>
  <si>
    <t>620</t>
  </si>
  <si>
    <t>XUAC01000010</t>
  </si>
  <si>
    <t xml:space="preserve">  3) 시스템비계</t>
  </si>
  <si>
    <t>630</t>
  </si>
  <si>
    <t xml:space="preserve">     시스템비계매기</t>
  </si>
  <si>
    <t>10m 이하(3개월)</t>
  </si>
  <si>
    <t>640</t>
  </si>
  <si>
    <t>UAA020007011</t>
  </si>
  <si>
    <t xml:space="preserve">  4) 시스템동바리</t>
  </si>
  <si>
    <t>650</t>
  </si>
  <si>
    <t xml:space="preserve">     시스템동바리</t>
  </si>
  <si>
    <t>3개월, 10m 이하</t>
  </si>
  <si>
    <t>공m3</t>
  </si>
  <si>
    <t>660</t>
  </si>
  <si>
    <t>XUAA020008010</t>
  </si>
  <si>
    <t xml:space="preserve">  5) 가설계단</t>
  </si>
  <si>
    <t>670</t>
  </si>
  <si>
    <t xml:space="preserve">     가설계단</t>
  </si>
  <si>
    <t>타워형</t>
  </si>
  <si>
    <t>set</t>
  </si>
  <si>
    <t>▶견적_23.02.06</t>
  </si>
  <si>
    <t>680</t>
  </si>
  <si>
    <t>JCAA31002201</t>
  </si>
  <si>
    <t xml:space="preserve">  6) 무수축몰탈</t>
  </si>
  <si>
    <t>690</t>
  </si>
  <si>
    <t xml:space="preserve">      무수축몰탈 타설</t>
  </si>
  <si>
    <t>1:1, 모래체가름 제외</t>
  </si>
  <si>
    <t>완료</t>
  </si>
  <si>
    <t>700</t>
  </si>
  <si>
    <t>XSD00151010</t>
  </si>
  <si>
    <t xml:space="preserve">  7) 스페이셔</t>
  </si>
  <si>
    <t>710</t>
  </si>
  <si>
    <t xml:space="preserve">     스페이셔설치</t>
  </si>
  <si>
    <t>수직</t>
  </si>
  <si>
    <t>720</t>
  </si>
  <si>
    <t>SB08200</t>
  </si>
  <si>
    <t>슬라브 및 기초</t>
  </si>
  <si>
    <t>730</t>
  </si>
  <si>
    <t>SB08300</t>
  </si>
  <si>
    <t xml:space="preserve">  8) 콘크리트양생</t>
  </si>
  <si>
    <t>740</t>
  </si>
  <si>
    <t>SC04800</t>
  </si>
  <si>
    <t xml:space="preserve">  9) 아스팔트방수</t>
  </si>
  <si>
    <t>2회</t>
  </si>
  <si>
    <t>750</t>
  </si>
  <si>
    <t>SC04600</t>
  </si>
  <si>
    <t xml:space="preserve">  10) 교량받침</t>
  </si>
  <si>
    <t>760</t>
  </si>
  <si>
    <t xml:space="preserve">     2800KN(양방향)</t>
  </si>
  <si>
    <t>400x600x137T(H=213)</t>
  </si>
  <si>
    <t>EA</t>
  </si>
  <si>
    <t>770</t>
  </si>
  <si>
    <t>GZZZZZF1010</t>
  </si>
  <si>
    <t xml:space="preserve">     2800KN(일방향)</t>
  </si>
  <si>
    <t>810</t>
  </si>
  <si>
    <t>GZZZZZF1000</t>
  </si>
  <si>
    <t xml:space="preserve">     3500KN(고정단)</t>
  </si>
  <si>
    <t>450x600x89T(H=165)</t>
  </si>
  <si>
    <t>830</t>
  </si>
  <si>
    <t>GZZZZZF1020</t>
  </si>
  <si>
    <t xml:space="preserve">     3500KN(일방향)</t>
  </si>
  <si>
    <t>840</t>
  </si>
  <si>
    <t>GZZZZZF1030</t>
  </si>
  <si>
    <t xml:space="preserve">  11) 철근가공조립</t>
  </si>
  <si>
    <t>850</t>
  </si>
  <si>
    <t xml:space="preserve">   가) 철근공장가공현장조립</t>
  </si>
  <si>
    <t>860</t>
  </si>
  <si>
    <t xml:space="preserve">     철근공장가공조립</t>
  </si>
  <si>
    <t>TYPE-2-1</t>
  </si>
  <si>
    <t>870</t>
  </si>
  <si>
    <t>SB075001</t>
  </si>
  <si>
    <t>880</t>
  </si>
  <si>
    <t>SB076001</t>
  </si>
  <si>
    <t xml:space="preserve">   나) 철근현장조립</t>
  </si>
  <si>
    <t>890</t>
  </si>
  <si>
    <t xml:space="preserve">     철근조립(현장)</t>
  </si>
  <si>
    <t>900</t>
  </si>
  <si>
    <t>SB0750011</t>
  </si>
  <si>
    <t>920</t>
  </si>
  <si>
    <t>SB0760011</t>
  </si>
  <si>
    <t xml:space="preserve">  12) 커플러</t>
  </si>
  <si>
    <t>950</t>
  </si>
  <si>
    <t xml:space="preserve">     기계식철근이음장치(커플러,COUPLER)</t>
  </si>
  <si>
    <t>D19mm</t>
  </si>
  <si>
    <t>960</t>
  </si>
  <si>
    <t>M0017002</t>
  </si>
  <si>
    <t xml:space="preserve">  13) SOLE PLATE</t>
  </si>
  <si>
    <t>970</t>
  </si>
  <si>
    <t xml:space="preserve">     SOLE PLATE</t>
  </si>
  <si>
    <t>TON</t>
  </si>
  <si>
    <t>980</t>
  </si>
  <si>
    <t>X2C200008900</t>
  </si>
  <si>
    <t xml:space="preserve"> 4 상부공사</t>
  </si>
  <si>
    <t>990</t>
  </si>
  <si>
    <t xml:space="preserve">  1) 강교제작</t>
  </si>
  <si>
    <t>1000</t>
  </si>
  <si>
    <t xml:space="preserve">   (가) 강교 자재 운반</t>
  </si>
  <si>
    <t>150km, 제철소-공장</t>
  </si>
  <si>
    <t>Ton</t>
  </si>
  <si>
    <t>1010</t>
  </si>
  <si>
    <t>H0110</t>
  </si>
  <si>
    <t xml:space="preserve">   (나) 강교 제작</t>
  </si>
  <si>
    <t>플레이트거더교</t>
  </si>
  <si>
    <t>1020</t>
  </si>
  <si>
    <t>H0130_N</t>
  </si>
  <si>
    <t xml:space="preserve">   (다) 롤밴딩</t>
  </si>
  <si>
    <t>1030</t>
  </si>
  <si>
    <t>GH1000</t>
  </si>
  <si>
    <t xml:space="preserve">   (라) 강교 부재 운반</t>
  </si>
  <si>
    <t>302km, 공장-현장</t>
  </si>
  <si>
    <t>1040</t>
  </si>
  <si>
    <t>H0140</t>
  </si>
  <si>
    <t xml:space="preserve">   (마) 강교 도장</t>
  </si>
  <si>
    <t>내후성중방식도장</t>
  </si>
  <si>
    <t>1050</t>
  </si>
  <si>
    <t xml:space="preserve">     내부도장</t>
  </si>
  <si>
    <t>공장</t>
  </si>
  <si>
    <t>1060</t>
  </si>
  <si>
    <t>RB0008</t>
  </si>
  <si>
    <t xml:space="preserve">     연결판도장</t>
  </si>
  <si>
    <t>1070</t>
  </si>
  <si>
    <t xml:space="preserve">     외부포장면도장</t>
  </si>
  <si>
    <t>1080</t>
  </si>
  <si>
    <t xml:space="preserve">     외부도장</t>
  </si>
  <si>
    <t>1090</t>
  </si>
  <si>
    <t xml:space="preserve">     외부볼트 및 연결판 도장</t>
  </si>
  <si>
    <t>현장</t>
  </si>
  <si>
    <t>1100</t>
  </si>
  <si>
    <t>RB0009</t>
  </si>
  <si>
    <t>1110</t>
  </si>
  <si>
    <t xml:space="preserve">   (바) 비파괴검사</t>
  </si>
  <si>
    <t>1120</t>
  </si>
  <si>
    <t xml:space="preserve">     초음파탐상검사</t>
  </si>
  <si>
    <t>UT</t>
  </si>
  <si>
    <t>1130</t>
  </si>
  <si>
    <t>S100080</t>
  </si>
  <si>
    <t xml:space="preserve">     자분탐상검사</t>
  </si>
  <si>
    <t>MT</t>
  </si>
  <si>
    <t>1140</t>
  </si>
  <si>
    <t>S100070</t>
  </si>
  <si>
    <t xml:space="preserve">  2) 강교가설</t>
  </si>
  <si>
    <t>1270</t>
  </si>
  <si>
    <t xml:space="preserve">   (가) 강교 가설</t>
  </si>
  <si>
    <t>R=15m, 350ton 1대</t>
  </si>
  <si>
    <t>1280</t>
  </si>
  <si>
    <t>H02000</t>
  </si>
  <si>
    <t xml:space="preserve">   (나) 연결볼트</t>
  </si>
  <si>
    <t>M22x80</t>
  </si>
  <si>
    <t>ea</t>
  </si>
  <si>
    <t>1290</t>
  </si>
  <si>
    <t>H0103</t>
  </si>
  <si>
    <t xml:space="preserve"> 5 가시설공사</t>
  </si>
  <si>
    <t>1300</t>
  </si>
  <si>
    <t xml:space="preserve">  1) 띠장 설치 및 철거</t>
  </si>
  <si>
    <t>1310</t>
  </si>
  <si>
    <t xml:space="preserve">     H형강 띠장설치(토목)</t>
  </si>
  <si>
    <t>H=500이하, L=6~8M</t>
  </si>
  <si>
    <t>1340</t>
  </si>
  <si>
    <t>UAB050000106</t>
  </si>
  <si>
    <t xml:space="preserve">     H형강 띠장철거(토목)</t>
  </si>
  <si>
    <t>1350</t>
  </si>
  <si>
    <t>UAB050000206</t>
  </si>
  <si>
    <t xml:space="preserve">  2) 띠장재이음 및 해체</t>
  </si>
  <si>
    <t>버팀보용</t>
  </si>
  <si>
    <t>=2016.09(T)</t>
  </si>
  <si>
    <t>1360</t>
  </si>
  <si>
    <t>XK0820600020</t>
  </si>
  <si>
    <t xml:space="preserve">  3) 띠장 우각부 연결</t>
  </si>
  <si>
    <t>1370</t>
  </si>
  <si>
    <t xml:space="preserve">     띠장우각부 연결 및 해체</t>
  </si>
  <si>
    <t>H-300×300×10×15</t>
  </si>
  <si>
    <t>1380</t>
  </si>
  <si>
    <t>XSTD00003270</t>
  </si>
  <si>
    <t xml:space="preserve">  4) 보걸이 설치 및 철거</t>
  </si>
  <si>
    <t>1390</t>
  </si>
  <si>
    <t xml:space="preserve">     보걸이설치 및 철거</t>
  </si>
  <si>
    <t>앵글 보걸이</t>
  </si>
  <si>
    <t>1400</t>
  </si>
  <si>
    <t>XAB080000650</t>
  </si>
  <si>
    <t xml:space="preserve">  5) 사보강재</t>
  </si>
  <si>
    <t>1410</t>
  </si>
  <si>
    <t xml:space="preserve">     H형강 버팀보설치(토목)</t>
  </si>
  <si>
    <t>H=500이하, L=5M이하</t>
  </si>
  <si>
    <t>1430</t>
  </si>
  <si>
    <t>HI_UAB050000403</t>
  </si>
  <si>
    <t xml:space="preserve">     H형강 버팀보철거(토목)</t>
  </si>
  <si>
    <t>1440</t>
  </si>
  <si>
    <t>HI_UAB050000503</t>
  </si>
  <si>
    <t xml:space="preserve">     사보강 제작</t>
  </si>
  <si>
    <t>H-300x300x10x15</t>
  </si>
  <si>
    <t>1450</t>
  </si>
  <si>
    <t>XSTD00003390</t>
  </si>
  <si>
    <t xml:space="preserve">     스티프너설치</t>
  </si>
  <si>
    <t>1460</t>
  </si>
  <si>
    <t>XH480AJ0380</t>
  </si>
  <si>
    <t xml:space="preserve">  6) 화타제작 및 설치철거</t>
  </si>
  <si>
    <t>코너부</t>
  </si>
  <si>
    <t>1480</t>
  </si>
  <si>
    <t>XK0820603000</t>
  </si>
  <si>
    <t xml:space="preserve">  7) Sheet Pile</t>
  </si>
  <si>
    <t>1490</t>
  </si>
  <si>
    <t xml:space="preserve">     장비조립 및 해체</t>
  </si>
  <si>
    <t>1500</t>
  </si>
  <si>
    <t xml:space="preserve">     SHEET PILE 항타</t>
  </si>
  <si>
    <t>400x150x13, L=12.789m</t>
  </si>
  <si>
    <t>1510</t>
  </si>
  <si>
    <t>X2C900014100KJ03</t>
  </si>
  <si>
    <t xml:space="preserve">     SHEET PILE 인발</t>
  </si>
  <si>
    <t>1520</t>
  </si>
  <si>
    <t>X2C900014200KJ03</t>
  </si>
  <si>
    <t xml:space="preserve">     SHEET PILE 연결</t>
  </si>
  <si>
    <t>1530</t>
  </si>
  <si>
    <t>X2C900014300</t>
  </si>
  <si>
    <t xml:space="preserve">  8) 쐐기SHEET PILE 제작</t>
  </si>
  <si>
    <t>1540</t>
  </si>
  <si>
    <t>X2C900014500</t>
  </si>
  <si>
    <t xml:space="preserve">  9) SHEET PILE지수제도포</t>
  </si>
  <si>
    <t>1550</t>
  </si>
  <si>
    <t>X2C900014600</t>
  </si>
  <si>
    <t xml:space="preserve">  10) GUIDE BEAM 제작 및 설치</t>
  </si>
  <si>
    <t>SET</t>
  </si>
  <si>
    <t>1570</t>
  </si>
  <si>
    <t>KE01-06-0003</t>
  </si>
  <si>
    <t xml:space="preserve">  11) GUIDE BEAM 이동설치</t>
  </si>
  <si>
    <t>1590</t>
  </si>
  <si>
    <t>X2C900014800</t>
  </si>
  <si>
    <t xml:space="preserve">  12) 가시설계측비</t>
  </si>
  <si>
    <t>1600</t>
  </si>
  <si>
    <t xml:space="preserve">   가) 계측기 소모 자재 및 설치</t>
  </si>
  <si>
    <t>1610</t>
  </si>
  <si>
    <t xml:space="preserve">     지중경사계</t>
  </si>
  <si>
    <t>1620</t>
  </si>
  <si>
    <t>XYH200014800</t>
  </si>
  <si>
    <t xml:space="preserve">     지하수위계</t>
  </si>
  <si>
    <t>1630</t>
  </si>
  <si>
    <t>XYH200014900</t>
  </si>
  <si>
    <t xml:space="preserve">     지표침하계</t>
  </si>
  <si>
    <t>1640</t>
  </si>
  <si>
    <t>XYH200014700</t>
  </si>
  <si>
    <t xml:space="preserve">     변형률계</t>
  </si>
  <si>
    <t>1650</t>
  </si>
  <si>
    <t>XYH200015000</t>
  </si>
  <si>
    <t xml:space="preserve">   나) 계측기 천공 및 그라우팅</t>
  </si>
  <si>
    <t>1660</t>
  </si>
  <si>
    <t xml:space="preserve">     계측공 시추Φ86mm-사질토</t>
  </si>
  <si>
    <t>지하수위계</t>
  </si>
  <si>
    <t>1670</t>
  </si>
  <si>
    <t>XYHZ0000310</t>
  </si>
  <si>
    <t xml:space="preserve">     계측공 시추Φ86mm-점성토</t>
  </si>
  <si>
    <t>1680</t>
  </si>
  <si>
    <t>XYHZ0000300</t>
  </si>
  <si>
    <t>지중경사계</t>
  </si>
  <si>
    <t>1690</t>
  </si>
  <si>
    <t>1700</t>
  </si>
  <si>
    <t xml:space="preserve">   다) 수동계측</t>
  </si>
  <si>
    <t>1710</t>
  </si>
  <si>
    <t xml:space="preserve">     지중경사계측정</t>
  </si>
  <si>
    <t>2개소x월8회x3개월</t>
  </si>
  <si>
    <t>1720</t>
  </si>
  <si>
    <t>XYH200014740</t>
  </si>
  <si>
    <t xml:space="preserve">     지하수위계측정</t>
  </si>
  <si>
    <t>1730</t>
  </si>
  <si>
    <t>XYH200014730</t>
  </si>
  <si>
    <t xml:space="preserve">     지표침하핀측정</t>
  </si>
  <si>
    <t>1740</t>
  </si>
  <si>
    <t>XYH200014710</t>
  </si>
  <si>
    <t xml:space="preserve">     변형률계측정</t>
  </si>
  <si>
    <t>4개소x월8회x3개월</t>
  </si>
  <si>
    <t>1750</t>
  </si>
  <si>
    <t>XYH200014720</t>
  </si>
  <si>
    <t xml:space="preserve">   라) 수동계측 데이커 정리</t>
  </si>
  <si>
    <t>1760</t>
  </si>
  <si>
    <t>2개소x3개월</t>
  </si>
  <si>
    <t>1770</t>
  </si>
  <si>
    <t>XYH200016020</t>
  </si>
  <si>
    <t>1780</t>
  </si>
  <si>
    <t>XYH200016000</t>
  </si>
  <si>
    <t>1790</t>
  </si>
  <si>
    <t>4개소x3개월</t>
  </si>
  <si>
    <t>1800</t>
  </si>
  <si>
    <t>XYH200016010</t>
  </si>
  <si>
    <t xml:space="preserve">   마) 해석 및 보고서</t>
  </si>
  <si>
    <t>1820</t>
  </si>
  <si>
    <t xml:space="preserve">     보고서</t>
  </si>
  <si>
    <t>1830</t>
  </si>
  <si>
    <t>XYH200017000</t>
  </si>
  <si>
    <t xml:space="preserve"> 6 부대공</t>
  </si>
  <si>
    <t>1890</t>
  </si>
  <si>
    <t xml:space="preserve">  1) 상부포장</t>
  </si>
  <si>
    <t>1900</t>
  </si>
  <si>
    <t xml:space="preserve">     화강석블럭포장</t>
  </si>
  <si>
    <t>1910</t>
  </si>
  <si>
    <t>UAB0700</t>
  </si>
  <si>
    <t xml:space="preserve">     모르터 배합(1:3)</t>
  </si>
  <si>
    <t>1930</t>
  </si>
  <si>
    <t>UAJ010004810</t>
  </si>
  <si>
    <t xml:space="preserve">  2) 보행1교(외장재)</t>
  </si>
  <si>
    <t>1980</t>
  </si>
  <si>
    <t xml:space="preserve">     화강석(판재)</t>
  </si>
  <si>
    <t>거창석, 혹두기 50T</t>
  </si>
  <si>
    <t>1990</t>
  </si>
  <si>
    <t>M0718004</t>
  </si>
  <si>
    <t xml:space="preserve">     화강석(곡선, 판재)</t>
  </si>
  <si>
    <t>2000</t>
  </si>
  <si>
    <t>M0718005</t>
  </si>
  <si>
    <t xml:space="preserve">     강제트러스지지공법</t>
  </si>
  <si>
    <t>하지철물 설치,석재판 0.3㎡~0.8㎡</t>
  </si>
  <si>
    <t>2010</t>
  </si>
  <si>
    <t>PC_0461-123</t>
  </si>
  <si>
    <t>석재판 붙임,석재판 0.3㎡~0.8㎡</t>
  </si>
  <si>
    <t>2020</t>
  </si>
  <si>
    <t>PC_0461-124</t>
  </si>
  <si>
    <t xml:space="preserve">     앵커 긴결공법</t>
  </si>
  <si>
    <t>석재판 0.3㎡~0.8㎡</t>
  </si>
  <si>
    <t>2030</t>
  </si>
  <si>
    <t>PC_0461-121</t>
  </si>
  <si>
    <t xml:space="preserve">     교량난간설치</t>
  </si>
  <si>
    <t>석재, 유리, H:1130</t>
  </si>
  <si>
    <t>2040</t>
  </si>
  <si>
    <t>M0718013</t>
  </si>
  <si>
    <t xml:space="preserve">     한옥캐노피제작설치</t>
  </si>
  <si>
    <t>H:6600</t>
  </si>
  <si>
    <t>2060</t>
  </si>
  <si>
    <t>M0718012</t>
  </si>
  <si>
    <t xml:space="preserve">     고소작업차</t>
  </si>
  <si>
    <t>5 ton</t>
  </si>
  <si>
    <t>2070</t>
  </si>
  <si>
    <t>E00002106000500000</t>
  </si>
  <si>
    <t xml:space="preserve">  3) 신축이음장치</t>
  </si>
  <si>
    <t>2080</t>
  </si>
  <si>
    <t xml:space="preserve">     신축이음장치설치</t>
  </si>
  <si>
    <t>NO.80</t>
  </si>
  <si>
    <t>2090</t>
  </si>
  <si>
    <t>X2C200007520</t>
  </si>
  <si>
    <t xml:space="preserve">  4) 교면방수</t>
  </si>
  <si>
    <t>2170</t>
  </si>
  <si>
    <t xml:space="preserve">     교량방수</t>
  </si>
  <si>
    <t>도막방수</t>
  </si>
  <si>
    <t>2180</t>
  </si>
  <si>
    <t>SC04500</t>
  </si>
  <si>
    <t xml:space="preserve">  5) 교량명판</t>
  </si>
  <si>
    <t>2190</t>
  </si>
  <si>
    <t xml:space="preserve">     교명판</t>
  </si>
  <si>
    <t>450×200×10</t>
  </si>
  <si>
    <t>2200</t>
  </si>
  <si>
    <t>SC04900</t>
  </si>
  <si>
    <t xml:space="preserve">     설명판</t>
  </si>
  <si>
    <t>500×300×10</t>
  </si>
  <si>
    <t>2210</t>
  </si>
  <si>
    <t>SC05000</t>
  </si>
  <si>
    <t xml:space="preserve">  6) 측량기준점</t>
  </si>
  <si>
    <t>황동주물</t>
  </si>
  <si>
    <t>2220</t>
  </si>
  <si>
    <t>XJDR00180000</t>
  </si>
  <si>
    <t xml:space="preserve">  7) 낙하물방지공</t>
  </si>
  <si>
    <t>방호선반</t>
  </si>
  <si>
    <t>2240</t>
  </si>
  <si>
    <t>S0330B000000</t>
  </si>
  <si>
    <t xml:space="preserve">  8) 배수시설</t>
  </si>
  <si>
    <t>(보행1교)</t>
  </si>
  <si>
    <t>2250</t>
  </si>
  <si>
    <t>SC06000</t>
  </si>
  <si>
    <t xml:space="preserve">  9) 자재운반비</t>
  </si>
  <si>
    <t>2260</t>
  </si>
  <si>
    <t xml:space="preserve">     철근운반(구역화물 10.5톤)</t>
  </si>
  <si>
    <t>하치장→현장</t>
  </si>
  <si>
    <t>2270</t>
  </si>
  <si>
    <t>TO-CA37N010</t>
  </si>
  <si>
    <t xml:space="preserve">     시멘트운반</t>
  </si>
  <si>
    <t>(40 Kg/ⓐ)</t>
  </si>
  <si>
    <t>포대</t>
  </si>
  <si>
    <t>2280</t>
  </si>
  <si>
    <t>SZ00030</t>
  </si>
  <si>
    <t xml:space="preserve"> 7 주요자재대</t>
  </si>
  <si>
    <t>2290</t>
  </si>
  <si>
    <t xml:space="preserve">     모래</t>
  </si>
  <si>
    <t>강모래(현장도착도)</t>
  </si>
  <si>
    <t>2300</t>
  </si>
  <si>
    <t>M1111170120142524</t>
  </si>
  <si>
    <t xml:space="preserve">     고자재</t>
  </si>
  <si>
    <t>철(중량)</t>
  </si>
  <si>
    <t>kg</t>
  </si>
  <si>
    <t>2310</t>
  </si>
  <si>
    <t>MI_MGM060000101</t>
  </si>
  <si>
    <t xml:space="preserve">     화강판석</t>
  </si>
  <si>
    <t>300x300x30</t>
  </si>
  <si>
    <t>M2</t>
  </si>
  <si>
    <t>2320</t>
  </si>
  <si>
    <t>MC001</t>
  </si>
  <si>
    <t>2330</t>
  </si>
  <si>
    <t xml:space="preserve">  1.05  유용토</t>
  </si>
  <si>
    <t xml:space="preserve">  1.06  슬라임처리</t>
  </si>
  <si>
    <t xml:space="preserve">   가) 말뚝박기용천공(토사)</t>
  </si>
  <si>
    <t xml:space="preserve">   나) 말뚝박기용천공(연암)</t>
  </si>
  <si>
    <t>350</t>
  </si>
  <si>
    <t xml:space="preserve">  5) 무수축몰탈</t>
  </si>
  <si>
    <t xml:space="preserve">  6) 스페이셔</t>
  </si>
  <si>
    <t xml:space="preserve">  7) 콘크리트양생</t>
  </si>
  <si>
    <t xml:space="preserve">  8) 아스팔트방수</t>
  </si>
  <si>
    <t xml:space="preserve">  9) 교량받침</t>
  </si>
  <si>
    <t xml:space="preserve">     1350KN(양방향)</t>
  </si>
  <si>
    <t>300x400x73T(H=149)</t>
  </si>
  <si>
    <t>GZZZZZF1060</t>
  </si>
  <si>
    <t xml:space="preserve">     1350KN(고정단)</t>
  </si>
  <si>
    <t>GZZZZZF1040</t>
  </si>
  <si>
    <t xml:space="preserve">     1750KN(양방향)</t>
  </si>
  <si>
    <t>300x500x105T(H=181)</t>
  </si>
  <si>
    <t>GZZZZZF1080</t>
  </si>
  <si>
    <t xml:space="preserve">     1750KN(일방향)</t>
  </si>
  <si>
    <t>GZZZZZF1070</t>
  </si>
  <si>
    <t xml:space="preserve">  10) 철근가공조립</t>
  </si>
  <si>
    <t xml:space="preserve">  11) SOLE PLATE</t>
  </si>
  <si>
    <t xml:space="preserve">   (다) 밴딩비</t>
  </si>
  <si>
    <t xml:space="preserve">     고주파밴딩비</t>
  </si>
  <si>
    <t>GH1100</t>
  </si>
  <si>
    <t xml:space="preserve">     롤밴딩</t>
  </si>
  <si>
    <t>1150</t>
  </si>
  <si>
    <t xml:space="preserve">   (사) 수직방향 진동저감장치</t>
  </si>
  <si>
    <t>BT-FTMD-V700</t>
  </si>
  <si>
    <t>개</t>
  </si>
  <si>
    <t>1160</t>
  </si>
  <si>
    <t>G0010</t>
  </si>
  <si>
    <t>1320</t>
  </si>
  <si>
    <t>1330</t>
  </si>
  <si>
    <t xml:space="preserve">     연결볼트</t>
  </si>
  <si>
    <t>M22x90</t>
  </si>
  <si>
    <t>H0105</t>
  </si>
  <si>
    <t xml:space="preserve"> 5 부대공</t>
  </si>
  <si>
    <t>1920</t>
  </si>
  <si>
    <t>1940</t>
  </si>
  <si>
    <t>1960</t>
  </si>
  <si>
    <t xml:space="preserve">  2) 보행2교(외장재)</t>
  </si>
  <si>
    <t>거창석, 버너 30T</t>
  </si>
  <si>
    <t>M0718003</t>
  </si>
  <si>
    <t>석등, 석재, H:1557</t>
  </si>
  <si>
    <t>M0718014</t>
  </si>
  <si>
    <t>2050</t>
  </si>
  <si>
    <t>2150</t>
  </si>
  <si>
    <t>NO.50</t>
  </si>
  <si>
    <t>X2C200007510</t>
  </si>
  <si>
    <t>NO.30</t>
  </si>
  <si>
    <t>X2C200007500</t>
  </si>
  <si>
    <t>2230</t>
  </si>
  <si>
    <t xml:space="preserve">  7) T.M.D 설치</t>
  </si>
  <si>
    <t>진동저감장치</t>
  </si>
  <si>
    <t>GZZZZZH10000</t>
  </si>
  <si>
    <t xml:space="preserve">  8) 낙하물방지공</t>
  </si>
  <si>
    <t xml:space="preserve">  9) 배수시설</t>
  </si>
  <si>
    <t>(보행2교)</t>
  </si>
  <si>
    <t>SC07000</t>
  </si>
  <si>
    <t xml:space="preserve">  10) 자재운반비</t>
  </si>
  <si>
    <t xml:space="preserve"> 6 주요자재대</t>
  </si>
  <si>
    <t>2340</t>
  </si>
  <si>
    <t>2350</t>
  </si>
  <si>
    <t>2360</t>
  </si>
  <si>
    <t>2370</t>
  </si>
  <si>
    <t xml:space="preserve"> 3.1 가축도공</t>
  </si>
  <si>
    <t xml:space="preserve">  1)  구조물철거공</t>
  </si>
  <si>
    <t xml:space="preserve">     흄관 철거</t>
  </si>
  <si>
    <t>D1000mm</t>
  </si>
  <si>
    <t>XYHZ00006370</t>
  </si>
  <si>
    <t xml:space="preserve">     폐기물상차비</t>
  </si>
  <si>
    <t>백호우0.7 ㎥</t>
  </si>
  <si>
    <t>SA00200</t>
  </si>
  <si>
    <t xml:space="preserve">  2)  토공</t>
  </si>
  <si>
    <t xml:space="preserve">   가) 흙쌓기</t>
  </si>
  <si>
    <t xml:space="preserve">     흙쌓기(두께30cm, 다짐도90%이상)</t>
  </si>
  <si>
    <t>노체</t>
  </si>
  <si>
    <t>SA05100</t>
  </si>
  <si>
    <t xml:space="preserve">   나) 흙운반</t>
  </si>
  <si>
    <t xml:space="preserve">     유용토(토사)</t>
  </si>
  <si>
    <t>덤프24톤+굴삭기1.0㎥(L=1.0km)</t>
  </si>
  <si>
    <t>SA04890</t>
  </si>
  <si>
    <t xml:space="preserve">     순성토(토사)</t>
  </si>
  <si>
    <t xml:space="preserve">  3)  톤마대쌓기및비닐깔기</t>
  </si>
  <si>
    <t xml:space="preserve">     톤마대 쌓기 및 헐기</t>
  </si>
  <si>
    <t>0.7㎥/개</t>
  </si>
  <si>
    <t>SD01600</t>
  </si>
  <si>
    <t xml:space="preserve">     천막지설치 및 철거</t>
  </si>
  <si>
    <t>(PVC천막지)</t>
  </si>
  <si>
    <t>TO-COD000610020</t>
  </si>
  <si>
    <t xml:space="preserve">  4)  원심력철근콘크리트관 부설</t>
  </si>
  <si>
    <t xml:space="preserve">   가)  원심력철근콘크리트관 부설</t>
  </si>
  <si>
    <t xml:space="preserve">      원심력철근콘크리트관 부설</t>
  </si>
  <si>
    <t>Ø 1000 MM - 기초무</t>
  </si>
  <si>
    <t>SB10600</t>
  </si>
  <si>
    <t xml:space="preserve">   나)  관기초</t>
  </si>
  <si>
    <t>212</t>
  </si>
  <si>
    <t>215</t>
  </si>
  <si>
    <t xml:space="preserve">  5) 흄관하차비</t>
  </si>
  <si>
    <t xml:space="preserve">     흄관하차비</t>
  </si>
  <si>
    <t>Ø 1000 MM</t>
  </si>
  <si>
    <t>SF01200</t>
  </si>
  <si>
    <t xml:space="preserve">  6) 주요자재대</t>
  </si>
  <si>
    <t xml:space="preserve">     원심력철근콘크리트관(보통2종)</t>
  </si>
  <si>
    <t>1000㎜,고무링포함</t>
  </si>
  <si>
    <t>56300117091</t>
  </si>
  <si>
    <t>M4014210920151085</t>
  </si>
  <si>
    <t xml:space="preserve"> 3.2 제작장부지조성</t>
  </si>
  <si>
    <t xml:space="preserve">  1)  토공</t>
  </si>
  <si>
    <t xml:space="preserve">   가) 흙깎기</t>
  </si>
  <si>
    <t xml:space="preserve">     흙깍기(혼합토사)소규모 1만㎥미만</t>
  </si>
  <si>
    <t>굴삭기 1.0㎥</t>
  </si>
  <si>
    <t>SA02450</t>
  </si>
  <si>
    <t xml:space="preserve">   나) 터파기</t>
  </si>
  <si>
    <t xml:space="preserve">     구조물터파기(보통토사)</t>
  </si>
  <si>
    <t>TYPE-1(측구)</t>
  </si>
  <si>
    <t>SC00050</t>
  </si>
  <si>
    <t xml:space="preserve">   다) 흙쌓기</t>
  </si>
  <si>
    <t xml:space="preserve">   라) 흙운반</t>
  </si>
  <si>
    <t>420</t>
  </si>
  <si>
    <t xml:space="preserve">     사토(토사)</t>
  </si>
  <si>
    <t xml:space="preserve">  2)  톤마대쌓기및비닐깔기</t>
  </si>
  <si>
    <t xml:space="preserve"> 3.3 관리도로</t>
  </si>
  <si>
    <t>500</t>
  </si>
  <si>
    <t>510</t>
  </si>
  <si>
    <t xml:space="preserve">   가) 터파기</t>
  </si>
  <si>
    <t>TYPE-1</t>
  </si>
  <si>
    <t xml:space="preserve">   나) 흙쌓기</t>
  </si>
  <si>
    <t xml:space="preserve">     되메우기</t>
  </si>
  <si>
    <t>기계100%+플레이트콤팩트1.5ton</t>
  </si>
  <si>
    <t>SD00054</t>
  </si>
  <si>
    <t>기계100%+램머(80㎏)</t>
  </si>
  <si>
    <t>SD00053</t>
  </si>
  <si>
    <t xml:space="preserve">   다) 흙운반</t>
  </si>
  <si>
    <t xml:space="preserve">  2) 우수공</t>
  </si>
  <si>
    <t xml:space="preserve">   가) PE관접합및부설</t>
  </si>
  <si>
    <t xml:space="preserve">     PE관접합및부설</t>
  </si>
  <si>
    <t>D450mm x 6m</t>
  </si>
  <si>
    <t>YD11020</t>
  </si>
  <si>
    <t xml:space="preserve">     PE관절단</t>
  </si>
  <si>
    <t>D450mm</t>
  </si>
  <si>
    <t>YD03320</t>
  </si>
  <si>
    <t xml:space="preserve">     기초지정</t>
  </si>
  <si>
    <t>모래지정</t>
  </si>
  <si>
    <t>SC01820</t>
  </si>
  <si>
    <t xml:space="preserve">   나) 집수정설치</t>
  </si>
  <si>
    <t xml:space="preserve">     집수정설치</t>
  </si>
  <si>
    <t>0.45*0.45</t>
  </si>
  <si>
    <t>NC000242</t>
  </si>
  <si>
    <t xml:space="preserve">   다) 용배수로관 설치</t>
  </si>
  <si>
    <t>775</t>
  </si>
  <si>
    <t xml:space="preserve">     용배수관설치</t>
  </si>
  <si>
    <t>300C, 300x300</t>
  </si>
  <si>
    <t>795</t>
  </si>
  <si>
    <t>NC000270</t>
  </si>
  <si>
    <t xml:space="preserve">   라) 플륨관하차비</t>
  </si>
  <si>
    <t>815</t>
  </si>
  <si>
    <t xml:space="preserve">     철근콘크리트용배수로관하차비</t>
  </si>
  <si>
    <t>300C, 300×300×2000mm</t>
  </si>
  <si>
    <t>825</t>
  </si>
  <si>
    <t>TO-CAM80047N</t>
  </si>
  <si>
    <t xml:space="preserve">  3) 주요자재대</t>
  </si>
  <si>
    <t>835</t>
  </si>
  <si>
    <t xml:space="preserve">     석분</t>
  </si>
  <si>
    <t>도착도</t>
  </si>
  <si>
    <t>855</t>
  </si>
  <si>
    <t>M1111170120142525</t>
  </si>
  <si>
    <t xml:space="preserve"> 3.4 사면복구계획</t>
  </si>
  <si>
    <t>865</t>
  </si>
  <si>
    <t xml:space="preserve">  1) 기존사면복구</t>
  </si>
  <si>
    <t>875</t>
  </si>
  <si>
    <t xml:space="preserve">     암거배수판설치</t>
  </si>
  <si>
    <t>885</t>
  </si>
  <si>
    <t>YD040010</t>
  </si>
  <si>
    <t xml:space="preserve">     비탈면배수판설치</t>
  </si>
  <si>
    <t>895</t>
  </si>
  <si>
    <t>YD040000</t>
  </si>
  <si>
    <t xml:space="preserve">     부직포설치(사면)</t>
  </si>
  <si>
    <t>3.0 t/m, 400g/m3</t>
  </si>
  <si>
    <t>905</t>
  </si>
  <si>
    <t>SB12600</t>
  </si>
  <si>
    <t xml:space="preserve">     고정핀</t>
  </si>
  <si>
    <t>L=200mm</t>
  </si>
  <si>
    <t>915</t>
  </si>
  <si>
    <t>MI_MLC010000922</t>
  </si>
  <si>
    <t>925</t>
  </si>
  <si>
    <t xml:space="preserve">  2) 주요자재대</t>
  </si>
  <si>
    <t>965</t>
  </si>
  <si>
    <t xml:space="preserve">     잡석</t>
  </si>
  <si>
    <t>시내도착도</t>
  </si>
  <si>
    <t>M3</t>
  </si>
  <si>
    <t>975</t>
  </si>
  <si>
    <t>M0726095</t>
  </si>
  <si>
    <t>1200</t>
  </si>
  <si>
    <t xml:space="preserve"> 4.01 토 공</t>
  </si>
  <si>
    <t xml:space="preserve">  4.01  터파기</t>
  </si>
  <si>
    <t xml:space="preserve">  4.02  되메우기</t>
  </si>
  <si>
    <t xml:space="preserve">  4.03  유용토</t>
  </si>
  <si>
    <t xml:space="preserve"> 4.02 자연석쌓기</t>
  </si>
  <si>
    <t xml:space="preserve">    전석쌓기</t>
  </si>
  <si>
    <t>0.5 M3 내외</t>
  </si>
  <si>
    <t>SC03800</t>
  </si>
  <si>
    <t xml:space="preserve">    콘크리트타설</t>
  </si>
  <si>
    <t xml:space="preserve">    유로폼 조립.해체(벽체)</t>
  </si>
  <si>
    <t xml:space="preserve">    부직포설치(사면)</t>
  </si>
  <si>
    <t xml:space="preserve"> 4.3 돌붙임</t>
  </si>
  <si>
    <t xml:space="preserve">    돌붙임</t>
  </si>
  <si>
    <t>T=35cm</t>
  </si>
  <si>
    <t>SCZX03800</t>
  </si>
  <si>
    <t xml:space="preserve">    잡석부설및다짐</t>
  </si>
  <si>
    <t>백호우1.0m3+콤펙터1.5톤</t>
  </si>
  <si>
    <t>TO-CRC30013</t>
  </si>
  <si>
    <t xml:space="preserve"> 4.04 부대공</t>
  </si>
  <si>
    <t xml:space="preserve">  4.4.1 운반비</t>
  </si>
  <si>
    <t xml:space="preserve">    시멘트운반</t>
  </si>
  <si>
    <t xml:space="preserve"> 4.05 주요자재대</t>
  </si>
  <si>
    <t xml:space="preserve">    잡석</t>
  </si>
  <si>
    <t xml:space="preserve">    할석(돌붙임용)</t>
  </si>
  <si>
    <t>35cm 내외(뒷길이)</t>
  </si>
  <si>
    <t>56801007003</t>
  </si>
  <si>
    <t>MZ012030</t>
  </si>
  <si>
    <t xml:space="preserve">    모래</t>
  </si>
  <si>
    <t xml:space="preserve"> 5.01 가설건물</t>
  </si>
  <si>
    <t>컨테이너</t>
  </si>
  <si>
    <t xml:space="preserve">    가설사무실(감독, 감리자)</t>
  </si>
  <si>
    <t>(9.0×3.0),14 개월</t>
  </si>
  <si>
    <t>SF00400</t>
  </si>
  <si>
    <t xml:space="preserve">    가설사무실(실험실)</t>
  </si>
  <si>
    <t xml:space="preserve">    가설창고</t>
  </si>
  <si>
    <t xml:space="preserve">    가설계단</t>
  </si>
  <si>
    <t>경사형, 6개월초과-14개월이하</t>
  </si>
  <si>
    <t>_CAA310021020</t>
  </si>
  <si>
    <t xml:space="preserve"> 5.02 세륜세차시설</t>
  </si>
  <si>
    <t xml:space="preserve">    세륜세차시설</t>
  </si>
  <si>
    <t>(자동세륜기)</t>
  </si>
  <si>
    <t>YK00416</t>
  </si>
  <si>
    <t xml:space="preserve"> 5.03 화분</t>
  </si>
  <si>
    <t xml:space="preserve">    화분</t>
  </si>
  <si>
    <t>710x710x600</t>
  </si>
  <si>
    <t>YD20000</t>
  </si>
  <si>
    <t xml:space="preserve"> 5.04 부대공</t>
  </si>
  <si>
    <t xml:space="preserve">  5.4.1 운반비</t>
  </si>
  <si>
    <t xml:space="preserve">    중기운반비</t>
  </si>
  <si>
    <t>L=10.0Km(울산시청-현장)</t>
  </si>
  <si>
    <t>SC000335</t>
  </si>
  <si>
    <t xml:space="preserve">    철근운반(구역화물 10.5톤)</t>
  </si>
  <si>
    <t>일반하역요금</t>
  </si>
  <si>
    <t xml:space="preserve"> 5.05 시공상세도작성비</t>
  </si>
  <si>
    <t xml:space="preserve">    시공상세도작성</t>
  </si>
  <si>
    <t>단순</t>
  </si>
  <si>
    <t>매</t>
  </si>
  <si>
    <t>▶견적필요</t>
  </si>
  <si>
    <t>GZZZZZPS008</t>
  </si>
  <si>
    <t>보통</t>
  </si>
  <si>
    <t>GZZZZZPS009</t>
  </si>
  <si>
    <t>복잡</t>
  </si>
  <si>
    <t>GZZZZZPS010</t>
  </si>
  <si>
    <t xml:space="preserve"> 5.06 주요자재대</t>
  </si>
  <si>
    <t>◇  도급자 관급자재대</t>
  </si>
  <si>
    <t xml:space="preserve"> 1) 조달구매물품</t>
  </si>
  <si>
    <t xml:space="preserve">  가) 레미콘</t>
  </si>
  <si>
    <t xml:space="preserve">    레미콘</t>
  </si>
  <si>
    <t>25-27-150</t>
  </si>
  <si>
    <t>M301115060</t>
  </si>
  <si>
    <t>25-18-150</t>
  </si>
  <si>
    <t>M301115070</t>
  </si>
  <si>
    <t>25-18-80</t>
  </si>
  <si>
    <t>M301115052</t>
  </si>
  <si>
    <t>25-21-80</t>
  </si>
  <si>
    <t>M301115051</t>
  </si>
  <si>
    <t xml:space="preserve">    조달수수료</t>
  </si>
  <si>
    <t>%</t>
  </si>
  <si>
    <t xml:space="preserve">EQ=MA(30,0,60) * 0.54 / 100 -183_x000D_
_x000D_
</t>
  </si>
  <si>
    <t xml:space="preserve">  나) 이형철근</t>
  </si>
  <si>
    <t xml:space="preserve">    이형철근(하치장상차도),SD40</t>
  </si>
  <si>
    <t>HD13</t>
  </si>
  <si>
    <t>M10063865</t>
  </si>
  <si>
    <t>HD16</t>
  </si>
  <si>
    <t>M10063866</t>
  </si>
  <si>
    <t>HD19</t>
  </si>
  <si>
    <t>M1006390</t>
  </si>
  <si>
    <t>HD22</t>
  </si>
  <si>
    <t>M1006391</t>
  </si>
  <si>
    <t>HD25</t>
  </si>
  <si>
    <t>M1006392</t>
  </si>
  <si>
    <t>HD32</t>
  </si>
  <si>
    <t>M1006393</t>
  </si>
  <si>
    <t xml:space="preserve">EQ=MA(90,0,140) * 0.54 / 100 -425_x000D_
</t>
  </si>
  <si>
    <t xml:space="preserve">  다) 일반용폴리에틸렌관(우수관)</t>
  </si>
  <si>
    <t xml:space="preserve">    일반용폴리에틸렌관</t>
  </si>
  <si>
    <t>450㎜</t>
  </si>
  <si>
    <t>56300117051</t>
  </si>
  <si>
    <t>M4014210920151045</t>
  </si>
  <si>
    <t xml:space="preserve">    환봉지지연결구</t>
  </si>
  <si>
    <t>450mm, 환봉지지</t>
  </si>
  <si>
    <t>M5713520</t>
  </si>
  <si>
    <t xml:space="preserve">EQ=MA(170,0,180) * 0.54 / 100 -472_x000D_
</t>
  </si>
  <si>
    <t xml:space="preserve">  라) 철근콘리트용배수로관</t>
  </si>
  <si>
    <t xml:space="preserve">    철근콘리트용배수로관</t>
  </si>
  <si>
    <t>300C, 306×300×2000mm</t>
  </si>
  <si>
    <t>M4014178221871256</t>
  </si>
  <si>
    <t xml:space="preserve">EQ=MA(210,0,210) * 0.54 / 100 -720_x000D_
</t>
  </si>
  <si>
    <t xml:space="preserve">  마) 스틸그레이팅</t>
  </si>
  <si>
    <t xml:space="preserve">    스틸그레이팅뚜껑</t>
  </si>
  <si>
    <t>995x400x50mm</t>
  </si>
  <si>
    <t>M23686308</t>
  </si>
  <si>
    <t>550x550x50mm, 뚜껑</t>
  </si>
  <si>
    <t>M3010320122559910</t>
  </si>
  <si>
    <t xml:space="preserve">    스틸그레이팅받침</t>
  </si>
  <si>
    <t>560x560x50mm, 받침</t>
  </si>
  <si>
    <t>M3010320122559911</t>
  </si>
  <si>
    <t xml:space="preserve">EQ=MA(240,0,260) * 0.54 / 100 -024_x000D_
</t>
  </si>
  <si>
    <t xml:space="preserve">  바) 시멘트</t>
  </si>
  <si>
    <t xml:space="preserve">    시멘트</t>
  </si>
  <si>
    <t>40kg/대 (포장품)</t>
  </si>
  <si>
    <t>포</t>
  </si>
  <si>
    <t>56100087101</t>
  </si>
  <si>
    <t>M0747003</t>
  </si>
  <si>
    <t xml:space="preserve">EQ=MA(290,0,290) * 0.54 / 100 -808_x000D_
</t>
  </si>
  <si>
    <t xml:space="preserve">  사) 강관말뚝</t>
  </si>
  <si>
    <t xml:space="preserve">    강관말뚝</t>
  </si>
  <si>
    <t>D508mm, T=12mm</t>
  </si>
  <si>
    <t>MXU195620010</t>
  </si>
  <si>
    <t xml:space="preserve">EQ=MA(320,0,320) * 0.54 / 100 -290_x000D_
</t>
  </si>
  <si>
    <t xml:space="preserve">  아) 조경석</t>
  </si>
  <si>
    <t xml:space="preserve">    조경석</t>
  </si>
  <si>
    <t>700x850x1000</t>
  </si>
  <si>
    <t>MZ012020</t>
  </si>
  <si>
    <t xml:space="preserve">EQ=MA(350,0,350) * 0.54 / 100 -894_x000D_
</t>
  </si>
  <si>
    <t xml:space="preserve"> 2) 일반구매물품</t>
  </si>
  <si>
    <t xml:space="preserve">  가) 열연강판</t>
  </si>
  <si>
    <t xml:space="preserve">    열연강판</t>
  </si>
  <si>
    <t>SM275(T=6mm)</t>
  </si>
  <si>
    <t>M0063053</t>
  </si>
  <si>
    <t>SM275(T=10mm)</t>
  </si>
  <si>
    <t>M0063058</t>
  </si>
  <si>
    <t>SM275(T=12mm)</t>
  </si>
  <si>
    <t>M0063059</t>
  </si>
  <si>
    <t>SM275(T=16mm)</t>
  </si>
  <si>
    <t>M00630590</t>
  </si>
  <si>
    <t>M00630591</t>
  </si>
  <si>
    <t>SM355(T=10mm)</t>
  </si>
  <si>
    <t>M0063061</t>
  </si>
  <si>
    <t>SM355(T=12mm)</t>
  </si>
  <si>
    <t>M0063062</t>
  </si>
  <si>
    <t>SM355(T=14mm)</t>
  </si>
  <si>
    <t>SM355(T=18mm)</t>
  </si>
  <si>
    <t>SM355(T=20mm)</t>
  </si>
  <si>
    <t>M0063063</t>
  </si>
  <si>
    <t>SM355(T=28mm)</t>
  </si>
  <si>
    <t>490</t>
  </si>
  <si>
    <t>M0063064</t>
  </si>
  <si>
    <t>SM355(T=34mm)</t>
  </si>
  <si>
    <t xml:space="preserve"> 1) 품질시험비</t>
  </si>
  <si>
    <t xml:space="preserve">    (1). 굳지 않은 콘크리트(레미콘포함)</t>
  </si>
  <si>
    <t xml:space="preserve">     (가). 굳지 않은 콘크리트(레미콘포함)</t>
  </si>
  <si>
    <t>슬럼프 또는 슬럼프</t>
  </si>
  <si>
    <t>GBGB010003001</t>
  </si>
  <si>
    <t xml:space="preserve">     (나). 굳지 않은 콘크리트(레미콘포함)</t>
  </si>
  <si>
    <t>공기량</t>
  </si>
  <si>
    <t>GBGB010003002</t>
  </si>
  <si>
    <t xml:space="preserve">     (다). 굳지 않은 콘크리트(레미콘포함)</t>
  </si>
  <si>
    <t>압축 강도(공시체, 1조 3회)</t>
  </si>
  <si>
    <t>GBGB010003004</t>
  </si>
  <si>
    <t xml:space="preserve">     (라). 굳지 않은 콘크리트(레미콘포함)</t>
  </si>
  <si>
    <t>염화물 함유량</t>
  </si>
  <si>
    <t>GBGB010003003</t>
  </si>
  <si>
    <t xml:space="preserve">    (2). 철근 및 강재</t>
  </si>
  <si>
    <t xml:space="preserve">     (가). 철근 및 강재</t>
  </si>
  <si>
    <t>항복강도</t>
  </si>
  <si>
    <t>GBGB010003011</t>
  </si>
  <si>
    <t xml:space="preserve">     (나). 철근 및 강재</t>
  </si>
  <si>
    <t>인장강도</t>
  </si>
  <si>
    <t xml:space="preserve">     (다). 철근 및 강재</t>
  </si>
  <si>
    <t>연신율</t>
  </si>
  <si>
    <t xml:space="preserve">     (라). 철근 및 강재</t>
  </si>
  <si>
    <t>굽힘성</t>
  </si>
  <si>
    <t>GBGB010003012</t>
  </si>
  <si>
    <t xml:space="preserve">     (마). 철근 및 강재</t>
  </si>
  <si>
    <t>화학성분</t>
  </si>
  <si>
    <t>GBGB010003013</t>
  </si>
  <si>
    <t xml:space="preserve">     (바). 철근 및 강재</t>
  </si>
  <si>
    <t>겉모양, 모양 및 치수</t>
  </si>
  <si>
    <t>GBGB010003014</t>
  </si>
  <si>
    <t xml:space="preserve">    (3). 되메우기 및 구조물뒷채움</t>
  </si>
  <si>
    <t xml:space="preserve">      (가). 다짐시험</t>
  </si>
  <si>
    <t>GI_BGB010001036</t>
  </si>
  <si>
    <t xml:space="preserve">      (나). 입도시험</t>
  </si>
  <si>
    <t>GI_BGB010001037</t>
  </si>
  <si>
    <t xml:space="preserve">      (다). 현장밀도시험</t>
  </si>
  <si>
    <t>GI_BGB010001038</t>
  </si>
  <si>
    <t xml:space="preserve">      (라). 함수비시험</t>
  </si>
  <si>
    <t>GI_BGB010001040</t>
  </si>
  <si>
    <t xml:space="preserve">    (4). 노체</t>
  </si>
  <si>
    <t xml:space="preserve">     (가). 노체</t>
  </si>
  <si>
    <t>다짐</t>
  </si>
  <si>
    <t>GBGB010009010</t>
  </si>
  <si>
    <t xml:space="preserve">     (나). 노체</t>
  </si>
  <si>
    <t>함수비</t>
  </si>
  <si>
    <t>GBGB010009011</t>
  </si>
  <si>
    <t xml:space="preserve">     (다). 노체</t>
  </si>
  <si>
    <t>현장밀도</t>
  </si>
  <si>
    <t>GBGB010009012</t>
  </si>
  <si>
    <t xml:space="preserve">     (라). 노체</t>
  </si>
  <si>
    <t>평판재하</t>
  </si>
  <si>
    <t>GBGB010009027</t>
  </si>
  <si>
    <t xml:space="preserve">    (5). 현장출장비</t>
  </si>
  <si>
    <t>GBGB010009296</t>
  </si>
  <si>
    <t xml:space="preserve"> 1) 안전관리계획 작성비</t>
  </si>
  <si>
    <t>★변수</t>
  </si>
  <si>
    <t>XZZCZ10000</t>
  </si>
  <si>
    <t xml:space="preserve"> 2) 안전관리계획 검토비</t>
  </si>
  <si>
    <t>XZZCZ10001</t>
  </si>
  <si>
    <t xml:space="preserve"> 3) 정기안전점검비(건설기계,가설구조물)</t>
  </si>
  <si>
    <t>높이 2m 이상 흙막이지보공, 1000m2이하</t>
  </si>
  <si>
    <t>XZZCZ11050</t>
  </si>
  <si>
    <t xml:space="preserve"> 4) 정기안전점검비(건설기계,가설구조물)</t>
  </si>
  <si>
    <t>천공기</t>
  </si>
  <si>
    <t>XZZCZ11060</t>
  </si>
  <si>
    <t xml:space="preserve"> 5) 정기안전점검비(건설기계,가설구조물)</t>
  </si>
  <si>
    <t>항타,항발기</t>
  </si>
  <si>
    <t>XZZCZ11070</t>
  </si>
  <si>
    <t xml:space="preserve"> 6) 정기안전점검비(건설기계,가설구조물)</t>
  </si>
  <si>
    <t>작업발판 일체형 거푸집</t>
  </si>
  <si>
    <t>XZZCZ11080</t>
  </si>
  <si>
    <t xml:space="preserve"> 7) 정기안전점검비(건설기계,가설구조물)</t>
  </si>
  <si>
    <t>현장 조립 복합가설구조물</t>
  </si>
  <si>
    <t>XZZCZ11090</t>
  </si>
  <si>
    <t xml:space="preserve"> 8) 가설구조물 구조안전 검토비</t>
  </si>
  <si>
    <t>XZZCZ10010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</si>
</sst>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1" formatCode="_-* #,##0_-;\-* #,##0_-;_-* &quot;-&quot;_-;_-@_-"/>
    <numFmt numFmtId="43" formatCode="_-* #,##0.00_-;\-* #,##0.00_-;_-* &quot;-&quot;??_-;_-@_-"/>
    <numFmt numFmtId="176" formatCode="0.000"/>
    <numFmt numFmtId="177" formatCode="_ * #,##0_ ;_ * \-#,##0_ ;_ * &quot;-&quot;_ ;_ @_ "/>
    <numFmt numFmtId="178" formatCode="_ * #,##0.00_ ;_ * \-#,##0.00_ ;_ * &quot;-&quot;??_ ;_ @_ "/>
    <numFmt numFmtId="179" formatCode="0.000_ "/>
    <numFmt numFmtId="180" formatCode="0_ "/>
    <numFmt numFmtId="181" formatCode="0.00;[Red]0.00"/>
    <numFmt numFmtId="182" formatCode="_(&quot;$&quot;* #,##0.00_);_(&quot;$&quot;* \(#,##0.00\);_(&quot;$&quot;* &quot;-&quot;??_);_(@_)"/>
    <numFmt numFmtId="183" formatCode="0.000\ "/>
    <numFmt numFmtId="184" formatCode="&quot;₩&quot;#\!\,##0;&quot;₩&quot;\!\-&quot;₩&quot;#\!\,##0"/>
    <numFmt numFmtId="185" formatCode="_ * #,##0_ ;_ * &quot;₩&quot;\!\-#,##0_ ;_ * &quot;-&quot;_ ;_ @_ "/>
    <numFmt numFmtId="186" formatCode="&quot;₩&quot;#,##0;[Red]&quot;₩&quot;&quot;₩&quot;\-#,##0"/>
    <numFmt numFmtId="187" formatCode="&quot;₩&quot;#,##0;&quot;₩&quot;&quot;₩&quot;&quot;₩&quot;&quot;₩&quot;&quot;₩&quot;&quot;₩&quot;&quot;₩&quot;&quot;₩&quot;&quot;₩&quot;&quot;₩&quot;&quot;₩&quot;&quot;₩&quot;&quot;₩&quot;&quot;₩&quot;&quot;₩&quot;\-#,##0"/>
    <numFmt numFmtId="188" formatCode="&quot;₩&quot;#,##0;[Red]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&quot;₩&quot;&quot;₩&quot;&quot;₩&quot;&quot;₩&quot;&quot;₩&quot;&quot;₩&quot;&quot;₩&quot;\-#,##0.00"/>
    <numFmt numFmtId="190" formatCode="&quot;₩&quot;#,##0.00;[Red]&quot;₩&quot;&quot;₩&quot;&quot;₩&quot;&quot;₩&quot;&quot;₩&quot;&quot;₩&quot;&quot;₩&quot;&quot;₩&quot;&quot;₩&quot;&quot;₩&quot;&quot;₩&quot;&quot;₩&quot;&quot;₩&quot;&quot;₩&quot;&quot;₩&quot;\-#,##0.00"/>
    <numFmt numFmtId="191" formatCode="_ &quot;₩&quot;* #,##0_ ;_ &quot;₩&quot;* 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192" formatCode="&quot;₩&quot;#,##0;[Red]&quot;₩&quot;\-#,##0"/>
    <numFmt numFmtId="193" formatCode="#,##0.0"/>
    <numFmt numFmtId="194" formatCode="#,##0.0000"/>
    <numFmt numFmtId="195" formatCode="General_)"/>
    <numFmt numFmtId="196" formatCode="0.0_)"/>
    <numFmt numFmtId="197" formatCode="_-* #,##0.000_-;\-* #,##0.000_-;_-* &quot;-&quot;_-;_-@_-"/>
    <numFmt numFmtId="198" formatCode="&quot;$&quot;#,##0_);[Red]\(&quot;$&quot;#,##0\)"/>
    <numFmt numFmtId="199" formatCode="0.0%"/>
    <numFmt numFmtId="200" formatCode="mm&quot;월&quot;\ dd&quot;일&quot;"/>
    <numFmt numFmtId="201" formatCode="0.0"/>
    <numFmt numFmtId="202" formatCode="_-* #,##0_-;\-* #,##0_-;_-* &quot;-&quot;??_-;_-@_-"/>
    <numFmt numFmtId="203" formatCode="#,##0_ "/>
    <numFmt numFmtId="204" formatCode="#,##0.00_ "/>
    <numFmt numFmtId="205" formatCode="_-* #,##0.0_-;\-* #,##0.0_-;_-* &quot;-&quot;??_-;_-@_-"/>
    <numFmt numFmtId="206" formatCode="&quot;Fr.&quot;\ #,##0;[Red]&quot;Fr.&quot;\ \-#,##0"/>
    <numFmt numFmtId="207" formatCode="&quot;Fr.&quot;\ #,##0.00;[Red]&quot;Fr.&quot;\ \-#,##0.00"/>
    <numFmt numFmtId="208" formatCode="m&quot;/&quot;d"/>
    <numFmt numFmtId="209" formatCode="m&quot;월&quot;\ d&quot;일&quot;"/>
    <numFmt numFmtId="210" formatCode="0_);\(0\)"/>
    <numFmt numFmtId="211" formatCode="_ &quot;₩&quot;* #,##0_ ;_ &quot;₩&quot;* \-#,##0_ ;_ &quot;₩&quot;* &quot;-&quot;_ ;_ @_ "/>
    <numFmt numFmtId="212" formatCode="_ &quot;₩&quot;* #,##0.00_ ;_ &quot;₩&quot;* \-#,##0.00_ ;_ &quot;₩&quot;* &quot;-&quot;??_ ;_ @_ "/>
    <numFmt numFmtId="213" formatCode="_-* #,##0.00\ _F_B_-;\-* #,##0.00\ _F_B_-;_-* &quot;-&quot;??\ _F_B_-;_-@_-"/>
    <numFmt numFmtId="214" formatCode="General;\-General\,&quot;&quot;;@"/>
    <numFmt numFmtId="215" formatCode="#,###;\-#,###;&quot;&quot;;@"/>
  </numFmts>
  <fonts count="69">
    <font>
      <sz val="9"/>
      <color theme="1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2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뼻뮝"/>
      <family val="3"/>
      <charset val="129"/>
    </font>
    <font>
      <sz val="9"/>
      <name val="바탕체"/>
      <family val="1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sz val="8"/>
      <name val="바탕체"/>
      <family val="1"/>
      <charset val="129"/>
    </font>
    <font>
      <sz val="11"/>
      <name val="굴림체"/>
      <family val="3"/>
      <charset val="129"/>
    </font>
    <font>
      <sz val="10"/>
      <name val="바탕체"/>
      <family val="1"/>
      <charset val="129"/>
    </font>
    <font>
      <i/>
      <sz val="1"/>
      <color indexed="8"/>
      <name val="Courier"/>
      <family val="3"/>
    </font>
    <font>
      <sz val="12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i/>
      <outline/>
      <shadow/>
      <u/>
      <sz val="1"/>
      <color indexed="24"/>
      <name val="Courier"/>
      <family val="3"/>
    </font>
    <font>
      <sz val="11"/>
      <color indexed="20"/>
      <name val="맑은 고딕"/>
      <family val="3"/>
      <charset val="129"/>
    </font>
    <font>
      <b/>
      <sz val="8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sz val="12"/>
      <name val="Arial"/>
      <family val="2"/>
    </font>
    <font>
      <u/>
      <sz val="10"/>
      <color indexed="12"/>
      <name val="MS Sans Serif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color indexed="8"/>
      <name val="굴림"/>
      <family val="2"/>
      <charset val="129"/>
    </font>
    <font>
      <sz val="8"/>
      <color indexed="22"/>
      <name val="굴림"/>
      <family val="2"/>
      <charset val="129"/>
    </font>
    <font>
      <sz val="8"/>
      <color indexed="8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7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9"/>
      </patternFill>
    </fill>
  </fills>
  <borders count="4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4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/>
    <xf numFmtId="0" fontId="7" fillId="0" borderId="0"/>
    <xf numFmtId="201" fontId="7" fillId="0" borderId="0" applyFon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/>
    <xf numFmtId="0" fontId="35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6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7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7" fillId="0" borderId="0"/>
    <xf numFmtId="200" fontId="7" fillId="0" borderId="0" applyFont="0" applyFill="0" applyBorder="0" applyProtection="0">
      <alignment vertical="center"/>
    </xf>
    <xf numFmtId="205" fontId="7" fillId="0" borderId="0">
      <alignment vertical="center"/>
    </xf>
    <xf numFmtId="202" fontId="7" fillId="0" borderId="0" applyFont="0" applyFill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9" fontId="12" fillId="0" borderId="0">
      <protection locked="0"/>
    </xf>
    <xf numFmtId="0" fontId="39" fillId="12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185" fontId="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212" fontId="27" fillId="0" borderId="0" applyFont="0" applyFill="0" applyBorder="0" applyAlignment="0" applyProtection="0"/>
    <xf numFmtId="0" fontId="28" fillId="0" borderId="0"/>
    <xf numFmtId="0" fontId="58" fillId="0" borderId="0" applyFont="0" applyFill="0" applyBorder="0" applyAlignment="0" applyProtection="0"/>
    <xf numFmtId="0" fontId="14" fillId="0" borderId="0" applyFont="0" applyFill="0" applyBorder="0" applyAlignment="0" applyProtection="0"/>
    <xf numFmtId="177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178" fontId="27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27" fillId="0" borderId="0"/>
    <xf numFmtId="0" fontId="14" fillId="0" borderId="0"/>
    <xf numFmtId="0" fontId="27" fillId="0" borderId="0"/>
    <xf numFmtId="0" fontId="60" fillId="0" borderId="0"/>
    <xf numFmtId="0" fontId="27" fillId="0" borderId="0"/>
    <xf numFmtId="0" fontId="60" fillId="0" borderId="0"/>
    <xf numFmtId="0" fontId="27" fillId="0" borderId="0"/>
    <xf numFmtId="0" fontId="7" fillId="0" borderId="0" applyFill="0" applyBorder="0" applyAlignment="0"/>
    <xf numFmtId="0" fontId="15" fillId="0" borderId="0"/>
    <xf numFmtId="181" fontId="12" fillId="0" borderId="0">
      <protection locked="0"/>
    </xf>
    <xf numFmtId="38" fontId="8" fillId="0" borderId="0" applyFont="0" applyFill="0" applyBorder="0" applyAlignment="0" applyProtection="0"/>
    <xf numFmtId="192" fontId="7" fillId="0" borderId="0"/>
    <xf numFmtId="178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181" fontId="12" fillId="0" borderId="0">
      <protection locked="0"/>
    </xf>
    <xf numFmtId="198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93" fontId="7" fillId="0" borderId="0"/>
    <xf numFmtId="181" fontId="12" fillId="0" borderId="0">
      <protection locked="0"/>
    </xf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4" fontId="7" fillId="0" borderId="0"/>
    <xf numFmtId="0" fontId="7" fillId="0" borderId="0" applyFon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3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34" fillId="0" borderId="0">
      <protection locked="0"/>
    </xf>
    <xf numFmtId="181" fontId="12" fillId="0" borderId="0">
      <protection locked="0"/>
    </xf>
    <xf numFmtId="38" fontId="16" fillId="16" borderId="0" applyNumberFormat="0" applyBorder="0" applyAlignment="0" applyProtection="0"/>
    <xf numFmtId="0" fontId="17" fillId="0" borderId="0">
      <alignment horizontal="left"/>
    </xf>
    <xf numFmtId="0" fontId="18" fillId="0" borderId="5" applyNumberFormat="0" applyAlignment="0" applyProtection="0">
      <alignment horizontal="left" vertical="center"/>
    </xf>
    <xf numFmtId="0" fontId="18" fillId="0" borderId="6">
      <alignment horizontal="left" vertical="center"/>
    </xf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81" fontId="12" fillId="0" borderId="0">
      <protection locked="0"/>
    </xf>
    <xf numFmtId="181" fontId="12" fillId="0" borderId="0">
      <protection locked="0"/>
    </xf>
    <xf numFmtId="0" fontId="61" fillId="0" borderId="0" applyNumberFormat="0" applyFill="0" applyBorder="0" applyAlignment="0" applyProtection="0"/>
    <xf numFmtId="10" fontId="16" fillId="16" borderId="7" applyNumberFormat="0" applyBorder="0" applyAlignment="0" applyProtection="0"/>
    <xf numFmtId="195" fontId="29" fillId="0" borderId="0">
      <alignment horizontal="left"/>
    </xf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0" fontId="20" fillId="0" borderId="8"/>
    <xf numFmtId="206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1" fontId="12" fillId="0" borderId="0">
      <protection locked="0"/>
    </xf>
    <xf numFmtId="10" fontId="8" fillId="0" borderId="0" applyFont="0" applyFill="0" applyBorder="0" applyAlignment="0" applyProtection="0"/>
    <xf numFmtId="0" fontId="7" fillId="0" borderId="0">
      <protection locked="0"/>
    </xf>
    <xf numFmtId="0" fontId="33" fillId="0" borderId="7" applyNumberFormat="0" applyFont="0" applyFill="0" applyAlignment="0" applyProtection="0"/>
    <xf numFmtId="0" fontId="8" fillId="17" borderId="0"/>
    <xf numFmtId="0" fontId="20" fillId="0" borderId="0"/>
    <xf numFmtId="196" fontId="30" fillId="0" borderId="0">
      <alignment horizontal="center"/>
    </xf>
    <xf numFmtId="49" fontId="62" fillId="0" borderId="0" applyFill="0" applyBorder="0" applyProtection="0">
      <alignment horizontal="centerContinuous" vertical="center"/>
    </xf>
    <xf numFmtId="0" fontId="63" fillId="0" borderId="0" applyFill="0" applyBorder="0" applyProtection="0">
      <alignment horizontal="centerContinuous" vertical="center"/>
    </xf>
    <xf numFmtId="0" fontId="35" fillId="16" borderId="0" applyFill="0" applyBorder="0" applyProtection="0">
      <alignment horizontal="center" vertical="center"/>
    </xf>
    <xf numFmtId="181" fontId="12" fillId="0" borderId="9">
      <protection locked="0"/>
    </xf>
    <xf numFmtId="0" fontId="31" fillId="0" borderId="1">
      <alignment horizontal="left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2" fillId="0" borderId="0">
      <protection locked="0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2" borderId="10" applyNumberFormat="0" applyAlignment="0" applyProtection="0">
      <alignment vertical="center"/>
    </xf>
    <xf numFmtId="189" fontId="8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33" fillId="0" borderId="11" applyNumberFormat="0" applyFont="0" applyFill="0" applyAlignment="0" applyProtection="0"/>
    <xf numFmtId="0" fontId="33" fillId="0" borderId="12" applyNumberFormat="0" applyFont="0" applyFill="0" applyAlignment="0" applyProtection="0"/>
    <xf numFmtId="0" fontId="7" fillId="0" borderId="0">
      <protection locked="0"/>
    </xf>
    <xf numFmtId="0" fontId="43" fillId="3" borderId="0" applyNumberFormat="0" applyBorder="0" applyAlignment="0" applyProtection="0">
      <alignment vertical="center"/>
    </xf>
    <xf numFmtId="0" fontId="22" fillId="0" borderId="0">
      <protection locked="0"/>
    </xf>
    <xf numFmtId="3" fontId="28" fillId="0" borderId="4">
      <alignment horizontal="center"/>
    </xf>
    <xf numFmtId="204" fontId="44" fillId="0" borderId="13">
      <alignment horizontal="center" vertical="center"/>
    </xf>
    <xf numFmtId="0" fontId="22" fillId="0" borderId="0"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4" fillId="23" borderId="14" applyNumberFormat="0" applyFont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" fillId="0" borderId="0" applyNumberFormat="0" applyFont="0" applyFill="0" applyBorder="0" applyProtection="0">
      <alignment horizontal="distributed" vertical="center" justifyLastLine="1"/>
    </xf>
    <xf numFmtId="9" fontId="7" fillId="0" borderId="0" applyFont="0" applyFill="0" applyBorder="0" applyAlignment="0" applyProtection="0"/>
    <xf numFmtId="208" fontId="7" fillId="0" borderId="0" applyFont="0" applyFill="0" applyBorder="0" applyProtection="0">
      <alignment horizontal="center" vertical="center"/>
    </xf>
    <xf numFmtId="209" fontId="7" fillId="0" borderId="0" applyFont="0" applyFill="0" applyBorder="0" applyProtection="0">
      <alignment horizontal="center" vertical="center"/>
    </xf>
    <xf numFmtId="9" fontId="32" fillId="16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210" fontId="7" fillId="0" borderId="0" applyFont="0" applyFill="0" applyBorder="0" applyAlignment="0" applyProtection="0"/>
    <xf numFmtId="199" fontId="13" fillId="0" borderId="0" applyFont="0" applyFill="0" applyBorder="0" applyAlignment="0" applyProtection="0"/>
    <xf numFmtId="0" fontId="45" fillId="24" borderId="0" applyNumberFormat="0" applyBorder="0" applyAlignment="0" applyProtection="0">
      <alignment vertical="center"/>
    </xf>
    <xf numFmtId="0" fontId="9" fillId="0" borderId="0"/>
    <xf numFmtId="0" fontId="10" fillId="0" borderId="0" applyNumberFormat="0" applyFont="0" applyFill="0" applyBorder="0" applyProtection="0">
      <alignment horizontal="centerContinuous" vertical="center"/>
    </xf>
    <xf numFmtId="0" fontId="10" fillId="0" borderId="0" applyNumberFormat="0" applyFont="0" applyFill="0" applyBorder="0" applyProtection="0">
      <alignment horizontal="centerContinuous" vertical="center"/>
    </xf>
    <xf numFmtId="180" fontId="10" fillId="0" borderId="0" applyNumberFormat="0" applyFont="0" applyFill="0" applyBorder="0" applyProtection="0">
      <alignment horizontal="centerContinuous"/>
    </xf>
    <xf numFmtId="0" fontId="10" fillId="0" borderId="0" applyNumberFormat="0" applyFont="0" applyFill="0" applyBorder="0" applyProtection="0">
      <alignment horizontal="centerContinuous" vertical="center"/>
    </xf>
    <xf numFmtId="0" fontId="13" fillId="0" borderId="0" applyNumberFormat="0" applyFont="0" applyFill="0" applyBorder="0" applyProtection="0">
      <alignment horizontal="centerContinuous" vertical="center"/>
    </xf>
    <xf numFmtId="180" fontId="10" fillId="0" borderId="0" applyNumberFormat="0" applyFont="0" applyFill="0" applyBorder="0" applyProtection="0">
      <alignment horizontal="centerContinuous" vertical="center"/>
    </xf>
    <xf numFmtId="0" fontId="46" fillId="0" borderId="0" applyNumberFormat="0" applyFill="0" applyBorder="0" applyAlignment="0" applyProtection="0">
      <alignment vertical="center"/>
    </xf>
    <xf numFmtId="0" fontId="47" fillId="25" borderId="15" applyNumberFormat="0" applyAlignment="0" applyProtection="0">
      <alignment vertical="center"/>
    </xf>
    <xf numFmtId="180" fontId="11" fillId="0" borderId="16" applyFont="0" applyFill="0" applyBorder="0" applyAlignment="0" applyProtection="0">
      <alignment vertical="center"/>
    </xf>
    <xf numFmtId="179" fontId="11" fillId="0" borderId="16" applyFont="0" applyFill="0" applyBorder="0" applyAlignment="0" applyProtection="0">
      <alignment vertical="center"/>
    </xf>
    <xf numFmtId="1" fontId="10" fillId="0" borderId="0" applyFont="0" applyFill="0" applyBorder="0" applyProtection="0">
      <alignment horizontal="centerContinuous" vertical="center"/>
    </xf>
    <xf numFmtId="186" fontId="8" fillId="0" borderId="0">
      <alignment vertical="center"/>
    </xf>
    <xf numFmtId="180" fontId="10" fillId="0" borderId="0" applyFont="0" applyFill="0" applyBorder="0" applyProtection="0">
      <alignment horizontal="centerContinuous" vertical="center"/>
    </xf>
    <xf numFmtId="0" fontId="10" fillId="0" borderId="0" applyFont="0" applyFill="0" applyBorder="0" applyProtection="0">
      <alignment horizontal="centerContinuous" vertical="center"/>
    </xf>
    <xf numFmtId="176" fontId="10" fillId="0" borderId="0" applyFont="0" applyFill="0" applyBorder="0" applyProtection="0">
      <alignment horizontal="centerContinuous" vertical="center"/>
    </xf>
    <xf numFmtId="183" fontId="10" fillId="0" borderId="2" applyFont="0" applyFill="0" applyBorder="0" applyProtection="0">
      <alignment horizontal="right" vertical="center"/>
      <protection locked="0"/>
    </xf>
    <xf numFmtId="183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/>
    <xf numFmtId="0" fontId="25" fillId="0" borderId="17"/>
    <xf numFmtId="0" fontId="48" fillId="0" borderId="18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26" fillId="0" borderId="0">
      <alignment vertical="center"/>
    </xf>
    <xf numFmtId="0" fontId="10" fillId="0" borderId="0" applyNumberFormat="0" applyFont="0" applyFill="0" applyBorder="0" applyProtection="0">
      <alignment vertical="center"/>
    </xf>
    <xf numFmtId="0" fontId="50" fillId="7" borderId="10" applyNumberFormat="0" applyAlignment="0" applyProtection="0">
      <alignment vertical="center"/>
    </xf>
    <xf numFmtId="4" fontId="22" fillId="0" borderId="0">
      <protection locked="0"/>
    </xf>
    <xf numFmtId="190" fontId="8" fillId="0" borderId="0">
      <protection locked="0"/>
    </xf>
    <xf numFmtId="0" fontId="51" fillId="0" borderId="0" applyNumberFormat="0" applyFill="0" applyBorder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0" borderId="22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2" fillId="0" borderId="0"/>
    <xf numFmtId="0" fontId="56" fillId="22" borderId="23" applyNumberFormat="0" applyAlignment="0" applyProtection="0">
      <alignment vertical="center"/>
    </xf>
    <xf numFmtId="204" fontId="7" fillId="0" borderId="0" applyFont="0" applyFill="0" applyBorder="0" applyProtection="0">
      <alignment vertical="center"/>
    </xf>
    <xf numFmtId="38" fontId="13" fillId="0" borderId="0" applyFont="0" applyFill="0" applyBorder="0" applyProtection="0">
      <alignment vertical="center"/>
    </xf>
    <xf numFmtId="177" fontId="12" fillId="0" borderId="0" applyFont="0" applyFill="0" applyBorder="0" applyAlignment="0" applyProtection="0"/>
    <xf numFmtId="177" fontId="4" fillId="0" borderId="3">
      <alignment vertical="center"/>
    </xf>
    <xf numFmtId="193" fontId="12" fillId="16" borderId="0" applyFill="0" applyBorder="0" applyProtection="0">
      <alignment horizontal="right"/>
    </xf>
    <xf numFmtId="38" fontId="13" fillId="0" borderId="0" applyFont="0" applyFill="0" applyBorder="0" applyAlignment="0" applyProtection="0">
      <alignment vertical="center"/>
    </xf>
    <xf numFmtId="203" fontId="13" fillId="0" borderId="0" applyFont="0" applyFill="0" applyBorder="0" applyAlignment="0" applyProtection="0">
      <alignment vertical="center"/>
    </xf>
    <xf numFmtId="38" fontId="13" fillId="0" borderId="0" applyFill="0" applyBorder="0" applyAlignment="0" applyProtection="0">
      <alignment vertical="center"/>
    </xf>
    <xf numFmtId="197" fontId="57" fillId="0" borderId="7">
      <alignment vertical="center"/>
    </xf>
    <xf numFmtId="17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8" fontId="8" fillId="0" borderId="0">
      <protection locked="0"/>
    </xf>
    <xf numFmtId="0" fontId="7" fillId="0" borderId="0"/>
    <xf numFmtId="0" fontId="64" fillId="0" borderId="0">
      <alignment vertical="center"/>
    </xf>
    <xf numFmtId="0" fontId="7" fillId="0" borderId="0">
      <alignment vertical="center"/>
    </xf>
    <xf numFmtId="0" fontId="7" fillId="0" borderId="0"/>
    <xf numFmtId="0" fontId="22" fillId="0" borderId="24">
      <protection locked="0"/>
    </xf>
    <xf numFmtId="187" fontId="8" fillId="0" borderId="0">
      <protection locked="0"/>
    </xf>
    <xf numFmtId="191" fontId="8" fillId="0" borderId="0">
      <protection locked="0"/>
    </xf>
    <xf numFmtId="9" fontId="7" fillId="0" borderId="0" applyFont="0" applyFill="0" applyBorder="0" applyAlignment="0" applyProtection="0"/>
    <xf numFmtId="181" fontId="12" fillId="0" borderId="25">
      <protection locked="0"/>
    </xf>
    <xf numFmtId="0" fontId="41" fillId="22" borderId="26" applyNumberFormat="0" applyAlignment="0" applyProtection="0">
      <alignment vertical="center"/>
    </xf>
    <xf numFmtId="0" fontId="33" fillId="0" borderId="27" applyNumberFormat="0" applyFont="0" applyFill="0" applyAlignment="0" applyProtection="0"/>
    <xf numFmtId="0" fontId="4" fillId="23" borderId="28" applyNumberFormat="0" applyFont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0" fillId="7" borderId="26" applyNumberFormat="0" applyAlignment="0" applyProtection="0">
      <alignment vertical="center"/>
    </xf>
    <xf numFmtId="0" fontId="4" fillId="23" borderId="32" applyNumberFormat="0" applyFont="0" applyAlignment="0" applyProtection="0">
      <alignment vertical="center"/>
    </xf>
    <xf numFmtId="0" fontId="41" fillId="22" borderId="31" applyNumberFormat="0" applyAlignment="0" applyProtection="0">
      <alignment vertical="center"/>
    </xf>
    <xf numFmtId="0" fontId="18" fillId="0" borderId="30">
      <alignment horizontal="left" vertical="center"/>
    </xf>
    <xf numFmtId="10" fontId="16" fillId="16" borderId="29" applyNumberFormat="0" applyBorder="0" applyAlignment="0" applyProtection="0"/>
    <xf numFmtId="0" fontId="33" fillId="0" borderId="29" applyNumberFormat="0" applyFont="0" applyFill="0" applyAlignment="0" applyProtection="0"/>
    <xf numFmtId="197" fontId="57" fillId="0" borderId="29">
      <alignment vertical="center"/>
    </xf>
    <xf numFmtId="0" fontId="49" fillId="0" borderId="33" applyNumberFormat="0" applyFill="0" applyAlignment="0" applyProtection="0">
      <alignment vertical="center"/>
    </xf>
    <xf numFmtId="0" fontId="50" fillId="7" borderId="31" applyNumberFormat="0" applyAlignment="0" applyProtection="0">
      <alignment vertical="center"/>
    </xf>
    <xf numFmtId="0" fontId="56" fillId="22" borderId="34" applyNumberFormat="0" applyAlignment="0" applyProtection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41" fontId="65" fillId="0" borderId="0" applyFont="0" applyFill="0" applyBorder="0" applyAlignment="0" applyProtection="0">
      <alignment vertical="center"/>
    </xf>
    <xf numFmtId="213" fontId="7" fillId="0" borderId="0" applyFont="0" applyFill="0" applyBorder="0" applyAlignment="0" applyProtection="0"/>
    <xf numFmtId="0" fontId="2" fillId="0" borderId="0">
      <alignment vertical="center"/>
    </xf>
    <xf numFmtId="41" fontId="65" fillId="0" borderId="0" applyFont="0" applyFill="0" applyBorder="0" applyAlignment="0" applyProtection="0">
      <alignment vertical="center"/>
    </xf>
    <xf numFmtId="0" fontId="65" fillId="0" borderId="0">
      <alignment vertical="center"/>
    </xf>
    <xf numFmtId="0" fontId="7" fillId="0" borderId="0"/>
    <xf numFmtId="41" fontId="64" fillId="0" borderId="0" applyFont="0" applyFill="0" applyBorder="0" applyAlignment="0" applyProtection="0">
      <alignment vertical="center"/>
    </xf>
    <xf numFmtId="0" fontId="12" fillId="0" borderId="0"/>
    <xf numFmtId="9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6" fillId="0" borderId="0"/>
  </cellStyleXfs>
  <cellXfs count="20">
    <xf numFmtId="0" fontId="0" fillId="0" borderId="0" xfId="0">
      <alignment vertical="center"/>
    </xf>
    <xf numFmtId="0" fontId="66" fillId="0" borderId="0" xfId="433"/>
    <xf numFmtId="214" fontId="66" fillId="26" borderId="40" xfId="433" applyNumberFormat="1" applyFill="1" applyBorder="1" applyAlignment="1">
      <alignment horizontal="center" vertical="center"/>
    </xf>
    <xf numFmtId="214" fontId="66" fillId="0" borderId="35" xfId="433" applyNumberFormat="1" applyBorder="1" applyAlignment="1">
      <alignment horizontal="center" vertical="center"/>
    </xf>
    <xf numFmtId="214" fontId="66" fillId="0" borderId="42" xfId="433" applyNumberFormat="1" applyBorder="1" applyAlignment="1">
      <alignment vertical="center"/>
    </xf>
    <xf numFmtId="214" fontId="66" fillId="0" borderId="35" xfId="433" applyNumberFormat="1" applyBorder="1" applyAlignment="1">
      <alignment vertical="center"/>
    </xf>
    <xf numFmtId="215" fontId="66" fillId="0" borderId="35" xfId="433" applyNumberFormat="1" applyBorder="1" applyAlignment="1">
      <alignment vertical="center"/>
    </xf>
    <xf numFmtId="214" fontId="66" fillId="0" borderId="12" xfId="433" applyNumberFormat="1" applyBorder="1" applyAlignment="1">
      <alignment vertical="center" wrapText="1"/>
    </xf>
    <xf numFmtId="0" fontId="67" fillId="0" borderId="35" xfId="433" applyFont="1" applyBorder="1" applyAlignment="1">
      <alignment vertical="center"/>
    </xf>
    <xf numFmtId="0" fontId="66" fillId="27" borderId="35" xfId="433" applyFill="1" applyBorder="1" applyAlignment="1">
      <alignment vertical="center"/>
    </xf>
    <xf numFmtId="0" fontId="66" fillId="28" borderId="35" xfId="433" applyFill="1" applyBorder="1" applyAlignment="1">
      <alignment vertical="center"/>
    </xf>
    <xf numFmtId="214" fontId="66" fillId="0" borderId="39" xfId="433" applyNumberFormat="1" applyBorder="1" applyAlignment="1">
      <alignment horizontal="center" vertical="center"/>
    </xf>
    <xf numFmtId="214" fontId="66" fillId="0" borderId="40" xfId="433" applyNumberFormat="1" applyBorder="1" applyAlignment="1">
      <alignment horizontal="center" vertical="center"/>
    </xf>
    <xf numFmtId="214" fontId="66" fillId="0" borderId="41" xfId="433" applyNumberFormat="1" applyBorder="1" applyAlignment="1">
      <alignment horizontal="center" vertical="center" wrapText="1"/>
    </xf>
    <xf numFmtId="214" fontId="66" fillId="26" borderId="37" xfId="433" applyNumberFormat="1" applyFill="1" applyBorder="1" applyAlignment="1">
      <alignment horizontal="center" vertical="center"/>
    </xf>
    <xf numFmtId="214" fontId="66" fillId="26" borderId="38" xfId="433" applyNumberFormat="1" applyFill="1" applyBorder="1" applyAlignment="1">
      <alignment horizontal="center" vertical="center" wrapText="1"/>
    </xf>
    <xf numFmtId="214" fontId="66" fillId="26" borderId="41" xfId="433" applyNumberFormat="1" applyFill="1" applyBorder="1" applyAlignment="1">
      <alignment horizontal="center" vertical="center" wrapText="1"/>
    </xf>
    <xf numFmtId="214" fontId="66" fillId="26" borderId="36" xfId="433" applyNumberFormat="1" applyFill="1" applyBorder="1" applyAlignment="1">
      <alignment horizontal="center" vertical="center"/>
    </xf>
    <xf numFmtId="214" fontId="66" fillId="26" borderId="39" xfId="433" applyNumberFormat="1" applyFill="1" applyBorder="1" applyAlignment="1">
      <alignment horizontal="center" vertical="center"/>
    </xf>
    <xf numFmtId="214" fontId="66" fillId="26" borderId="40" xfId="433" applyNumberFormat="1" applyFill="1" applyBorder="1" applyAlignment="1">
      <alignment horizontal="center" vertical="center"/>
    </xf>
  </cellXfs>
  <cellStyles count="434">
    <cellStyle name="$ 4" xfId="420" xr:uid="{00000000-0005-0000-0000-000000000000}"/>
    <cellStyle name="(##.00)" xfId="5" xr:uid="{00000000-0005-0000-0000-000001000000}"/>
    <cellStyle name="??&amp;5_x0007_?._x0007_9_x0008_??_x0007__x0001__x0001_" xfId="6" xr:uid="{00000000-0005-0000-0000-000002000000}"/>
    <cellStyle name="??&amp;O?&amp;H?_x0008__x000f__x0007_?_x0007__x0001__x0001_" xfId="7" xr:uid="{00000000-0005-0000-0000-000003000000}"/>
    <cellStyle name="??&amp;O?&amp;H?_x0008_??_x0007__x0001__x0001_" xfId="8" xr:uid="{00000000-0005-0000-0000-000004000000}"/>
    <cellStyle name="?W?_laroux" xfId="9" xr:uid="{00000000-0005-0000-0000-000005000000}"/>
    <cellStyle name="?潮%뾁?둃u_x0008_??_x0007__x0001__x0001_" xfId="10" xr:uid="{00000000-0005-0000-0000-000006000000}"/>
    <cellStyle name="_01.자재집계" xfId="11" xr:uid="{00000000-0005-0000-0000-000007000000}"/>
    <cellStyle name="_01.총괄수량" xfId="12" xr:uid="{00000000-0005-0000-0000-000008000000}"/>
    <cellStyle name="_02.청주상부공" xfId="13" xr:uid="{00000000-0005-0000-0000-000009000000}"/>
    <cellStyle name="_04.교대및기초" xfId="14" xr:uid="{00000000-0005-0000-0000-00000A000000}"/>
    <cellStyle name="_04.기초" xfId="15" xr:uid="{00000000-0005-0000-0000-00000B000000}"/>
    <cellStyle name="_05.강재수량" xfId="16" xr:uid="{00000000-0005-0000-0000-00000C000000}"/>
    <cellStyle name="_06.도장수량" xfId="17" xr:uid="{00000000-0005-0000-0000-00000D000000}"/>
    <cellStyle name="_07.비파괴검사수량" xfId="18" xr:uid="{00000000-0005-0000-0000-00000E000000}"/>
    <cellStyle name="_1.성호교 자재" xfId="19" xr:uid="{00000000-0005-0000-0000-00000F000000}"/>
    <cellStyle name="_1.장림교-자재" xfId="20" xr:uid="{00000000-0005-0000-0000-000010000000}"/>
    <cellStyle name="_1.토공" xfId="21" xr:uid="{00000000-0005-0000-0000-000011000000}"/>
    <cellStyle name="_1.흑평교 자재" xfId="22" xr:uid="{00000000-0005-0000-0000-000012000000}"/>
    <cellStyle name="_2. 배수공" xfId="23" xr:uid="{00000000-0005-0000-0000-000013000000}"/>
    <cellStyle name="_2.00.배수공집계" xfId="24" xr:uid="{00000000-0005-0000-0000-000014000000}"/>
    <cellStyle name="_2.상부공" xfId="25" xr:uid="{00000000-0005-0000-0000-000015000000}"/>
    <cellStyle name="_2.장림교-가시설" xfId="26" xr:uid="{00000000-0005-0000-0000-000016000000}"/>
    <cellStyle name="_3. 포장공" xfId="27" xr:uid="{00000000-0005-0000-0000-000017000000}"/>
    <cellStyle name="_4.보덕1교-상부공" xfId="28" xr:uid="{00000000-0005-0000-0000-000018000000}"/>
    <cellStyle name="_4.홍티1교-상부공" xfId="29" xr:uid="{00000000-0005-0000-0000-000019000000}"/>
    <cellStyle name="_5. 교통안전시설공" xfId="30" xr:uid="{00000000-0005-0000-0000-00001A000000}"/>
    <cellStyle name="_6.02 시선유도표지" xfId="31" xr:uid="{00000000-0005-0000-0000-00001B000000}"/>
    <cellStyle name="_7.04 가드레일1" xfId="32" xr:uid="{00000000-0005-0000-0000-00001C000000}"/>
    <cellStyle name="_BOQ(사하구강변대로-기대작업)" xfId="33" xr:uid="{00000000-0005-0000-0000-00001D000000}"/>
    <cellStyle name="_ramp-b노면표시" xfId="34" xr:uid="{00000000-0005-0000-0000-00001E000000}"/>
    <cellStyle name="_ramp-b포장공" xfId="35" xr:uid="{00000000-0005-0000-0000-00001F000000}"/>
    <cellStyle name="_sample" xfId="36" xr:uid="{00000000-0005-0000-0000-000020000000}"/>
    <cellStyle name="_sample_눌차교(슬래브수량)" xfId="37" xr:uid="{00000000-0005-0000-0000-000021000000}"/>
    <cellStyle name="_sample_눌차교-상부수량" xfId="38" xr:uid="{00000000-0005-0000-0000-000022000000}"/>
    <cellStyle name="_sample_눌차교자재" xfId="39" xr:uid="{00000000-0005-0000-0000-000023000000}"/>
    <cellStyle name="_sample_성북IC상부" xfId="40" xr:uid="{00000000-0005-0000-0000-000024000000}"/>
    <cellStyle name="_sample_하층교(거제)-상부수량" xfId="41" xr:uid="{00000000-0005-0000-0000-000025000000}"/>
    <cellStyle name="_sample_하층교(슬래브수량)" xfId="42" xr:uid="{00000000-0005-0000-0000-000026000000}"/>
    <cellStyle name="_가시설" xfId="43" xr:uid="{00000000-0005-0000-0000-000027000000}"/>
    <cellStyle name="_가시설-수량" xfId="44" xr:uid="{00000000-0005-0000-0000-000028000000}"/>
    <cellStyle name="_강교제작공" xfId="45" xr:uid="{00000000-0005-0000-0000-000029000000}"/>
    <cellStyle name="_개거수로" xfId="46" xr:uid="{00000000-0005-0000-0000-00002A000000}"/>
    <cellStyle name="_개발교수량(최종)" xfId="47" xr:uid="{00000000-0005-0000-0000-00002B000000}"/>
    <cellStyle name="_거더수량(흑평교1경간-1)" xfId="48" xr:uid="{00000000-0005-0000-0000-00002C000000}"/>
    <cellStyle name="_거더수량(흑평교1경간-2)" xfId="49" xr:uid="{00000000-0005-0000-0000-00002D000000}"/>
    <cellStyle name="_거더수량(흑평교1경간-3)" xfId="50" xr:uid="{00000000-0005-0000-0000-00002E000000}"/>
    <cellStyle name="_거더수량(흑평교1경간-4)" xfId="51" xr:uid="{00000000-0005-0000-0000-00002F000000}"/>
    <cellStyle name="_거더수량(흑평교2,3경간)" xfId="52" xr:uid="{00000000-0005-0000-0000-000030000000}"/>
    <cellStyle name="_거더수량(흑평교4경간-1)" xfId="53" xr:uid="{00000000-0005-0000-0000-000031000000}"/>
    <cellStyle name="_거더수량(흑평교4경간-2)" xfId="54" xr:uid="{00000000-0005-0000-0000-000032000000}"/>
    <cellStyle name="_거더수량(흑평교4경간-3)" xfId="55" xr:uid="{00000000-0005-0000-0000-000033000000}"/>
    <cellStyle name="_거더수량(흑평교4경간-4)" xfId="56" xr:uid="{00000000-0005-0000-0000-000034000000}"/>
    <cellStyle name="_거더수량집계(1경간)" xfId="57" xr:uid="{00000000-0005-0000-0000-000035000000}"/>
    <cellStyle name="_교대일반수량" xfId="58" xr:uid="{00000000-0005-0000-0000-000036000000}"/>
    <cellStyle name="_교대토공" xfId="59" xr:uid="{00000000-0005-0000-0000-000037000000}"/>
    <cellStyle name="_교량총괄자재" xfId="60" xr:uid="{00000000-0005-0000-0000-000038000000}"/>
    <cellStyle name="_국수교수량" xfId="61" xr:uid="{00000000-0005-0000-0000-000039000000}"/>
    <cellStyle name="_국수교수량_거더수량(흑평교1경간-1)" xfId="62" xr:uid="{00000000-0005-0000-0000-00003A000000}"/>
    <cellStyle name="_국수교수량_거더수량(흑평교1경간-2)" xfId="63" xr:uid="{00000000-0005-0000-0000-00003B000000}"/>
    <cellStyle name="_국수교수량_거더수량(흑평교1경간-3)" xfId="64" xr:uid="{00000000-0005-0000-0000-00003C000000}"/>
    <cellStyle name="_국수교수량_거더수량(흑평교1경간-4)" xfId="65" xr:uid="{00000000-0005-0000-0000-00003D000000}"/>
    <cellStyle name="_국수교수량_거더수량(흑평교2,3경간)" xfId="66" xr:uid="{00000000-0005-0000-0000-00003E000000}"/>
    <cellStyle name="_국수교수량_거더수량(흑평교4경간-1)" xfId="67" xr:uid="{00000000-0005-0000-0000-00003F000000}"/>
    <cellStyle name="_국수교수량_거더수량(흑평교4경간-2)" xfId="68" xr:uid="{00000000-0005-0000-0000-000040000000}"/>
    <cellStyle name="_국수교수량_거더수량(흑평교4경간-3)" xfId="69" xr:uid="{00000000-0005-0000-0000-000041000000}"/>
    <cellStyle name="_국수교수량_거더수량(흑평교4경간-4)" xfId="70" xr:uid="{00000000-0005-0000-0000-000042000000}"/>
    <cellStyle name="_국수교수량_거더수량집계(1경간)" xfId="71" xr:uid="{00000000-0005-0000-0000-000043000000}"/>
    <cellStyle name="_국수교수량_눌차교(슬래브수량)" xfId="72" xr:uid="{00000000-0005-0000-0000-000044000000}"/>
    <cellStyle name="_국수교수량_눌차교-상부수량" xfId="73" xr:uid="{00000000-0005-0000-0000-000045000000}"/>
    <cellStyle name="_국수교수량_눌차교자재" xfId="74" xr:uid="{00000000-0005-0000-0000-000046000000}"/>
    <cellStyle name="_국수교수량_눌차-하부수량" xfId="75" xr:uid="{00000000-0005-0000-0000-000047000000}"/>
    <cellStyle name="_국수교수량_빔집계" xfId="76" xr:uid="{00000000-0005-0000-0000-000048000000}"/>
    <cellStyle name="_국수교수량_성북IC상부" xfId="77" xr:uid="{00000000-0005-0000-0000-000049000000}"/>
    <cellStyle name="_국수교수량_평촌교수량" xfId="78" xr:uid="{00000000-0005-0000-0000-00004A000000}"/>
    <cellStyle name="_국수교수량_하층교(거제)-상부수량" xfId="79" xr:uid="{00000000-0005-0000-0000-00004B000000}"/>
    <cellStyle name="_국수교수량_하층교(슬래브수량)" xfId="80" xr:uid="{00000000-0005-0000-0000-00004C000000}"/>
    <cellStyle name="_나무수량" xfId="81" xr:uid="{00000000-0005-0000-0000-00004D000000}"/>
    <cellStyle name="_내역수량집계표" xfId="82" xr:uid="{00000000-0005-0000-0000-00004E000000}"/>
    <cellStyle name="_노면표시" xfId="83" xr:uid="{00000000-0005-0000-0000-00004F000000}"/>
    <cellStyle name="_눌차 BOQ" xfId="84" xr:uid="{00000000-0005-0000-0000-000050000000}"/>
    <cellStyle name="_눌차교자재" xfId="85" xr:uid="{00000000-0005-0000-0000-000051000000}"/>
    <cellStyle name="_눌차-하부수량" xfId="86" xr:uid="{00000000-0005-0000-0000-000052000000}"/>
    <cellStyle name="_도곡1교 교대 수량" xfId="87" xr:uid="{00000000-0005-0000-0000-000053000000}"/>
    <cellStyle name="_도곡1교 교대 수량_6.02 시선유도표지" xfId="88" xr:uid="{00000000-0005-0000-0000-000054000000}"/>
    <cellStyle name="_도곡1교 교대 수량_7.04 가드레일1" xfId="89" xr:uid="{00000000-0005-0000-0000-000055000000}"/>
    <cellStyle name="_도곡1교 교대 수량_최종수로암거" xfId="90" xr:uid="{00000000-0005-0000-0000-000056000000}"/>
    <cellStyle name="_도곡1교 교대 수량_최종수로암거_6.02 시선유도표지" xfId="91" xr:uid="{00000000-0005-0000-0000-000057000000}"/>
    <cellStyle name="_도곡1교 교대 수량_최종수로암거_7.04 가드레일1" xfId="92" xr:uid="{00000000-0005-0000-0000-000058000000}"/>
    <cellStyle name="_도곡1교 교대 수량_최종수로암거_최종수로암거" xfId="93" xr:uid="{00000000-0005-0000-0000-000059000000}"/>
    <cellStyle name="_도곡1교 교대 수량_최종수로암거_최종수로암거_6.02 시선유도표지" xfId="94" xr:uid="{00000000-0005-0000-0000-00005A000000}"/>
    <cellStyle name="_도곡1교 교대 수량_최종수로암거_최종수로암거_7.04 가드레일1" xfId="95" xr:uid="{00000000-0005-0000-0000-00005B000000}"/>
    <cellStyle name="_도곡1교 교대(시점) 수량" xfId="96" xr:uid="{00000000-0005-0000-0000-00005C000000}"/>
    <cellStyle name="_도곡1교 교대(시점) 수량_6.02 시선유도표지" xfId="97" xr:uid="{00000000-0005-0000-0000-00005D000000}"/>
    <cellStyle name="_도곡1교 교대(시점) 수량_7.04 가드레일1" xfId="98" xr:uid="{00000000-0005-0000-0000-00005E000000}"/>
    <cellStyle name="_도곡1교 교대(시점) 수량_최종수로암거" xfId="99" xr:uid="{00000000-0005-0000-0000-00005F000000}"/>
    <cellStyle name="_도곡1교 교대(시점) 수량_최종수로암거_6.02 시선유도표지" xfId="100" xr:uid="{00000000-0005-0000-0000-000060000000}"/>
    <cellStyle name="_도곡1교 교대(시점) 수량_최종수로암거_7.04 가드레일1" xfId="101" xr:uid="{00000000-0005-0000-0000-000061000000}"/>
    <cellStyle name="_도곡1교 교대(시점) 수량_최종수로암거_최종수로암거" xfId="102" xr:uid="{00000000-0005-0000-0000-000062000000}"/>
    <cellStyle name="_도곡1교 교대(시점) 수량_최종수로암거_최종수로암거_6.02 시선유도표지" xfId="103" xr:uid="{00000000-0005-0000-0000-000063000000}"/>
    <cellStyle name="_도곡1교 교대(시점) 수량_최종수로암거_최종수로암거_7.04 가드레일1" xfId="104" xr:uid="{00000000-0005-0000-0000-000064000000}"/>
    <cellStyle name="_도곡1교 하부공 수량" xfId="105" xr:uid="{00000000-0005-0000-0000-000065000000}"/>
    <cellStyle name="_도곡1교 하부공 수량_6.02 시선유도표지" xfId="106" xr:uid="{00000000-0005-0000-0000-000066000000}"/>
    <cellStyle name="_도곡1교 하부공 수량_7.04 가드레일1" xfId="107" xr:uid="{00000000-0005-0000-0000-000067000000}"/>
    <cellStyle name="_도곡1교 하부공 수량_최종수로암거" xfId="108" xr:uid="{00000000-0005-0000-0000-000068000000}"/>
    <cellStyle name="_도곡1교 하부공 수량_최종수로암거_6.02 시선유도표지" xfId="109" xr:uid="{00000000-0005-0000-0000-000069000000}"/>
    <cellStyle name="_도곡1교 하부공 수량_최종수로암거_7.04 가드레일1" xfId="110" xr:uid="{00000000-0005-0000-0000-00006A000000}"/>
    <cellStyle name="_도곡1교 하부공 수량_최종수로암거_최종수로암거" xfId="111" xr:uid="{00000000-0005-0000-0000-00006B000000}"/>
    <cellStyle name="_도곡1교 하부공 수량_최종수로암거_최종수로암거_6.02 시선유도표지" xfId="112" xr:uid="{00000000-0005-0000-0000-00006C000000}"/>
    <cellStyle name="_도곡1교 하부공 수량_최종수로암거_최종수로암거_7.04 가드레일1" xfId="113" xr:uid="{00000000-0005-0000-0000-00006D000000}"/>
    <cellStyle name="_도곡2교 교대 수량" xfId="114" xr:uid="{00000000-0005-0000-0000-00006E000000}"/>
    <cellStyle name="_도곡2교 교대 수량_6.02 시선유도표지" xfId="115" xr:uid="{00000000-0005-0000-0000-00006F000000}"/>
    <cellStyle name="_도곡2교 교대 수량_7.04 가드레일1" xfId="116" xr:uid="{00000000-0005-0000-0000-000070000000}"/>
    <cellStyle name="_도곡2교 교대 수량_최종수로암거" xfId="117" xr:uid="{00000000-0005-0000-0000-000071000000}"/>
    <cellStyle name="_도곡2교 교대 수량_최종수로암거_6.02 시선유도표지" xfId="118" xr:uid="{00000000-0005-0000-0000-000072000000}"/>
    <cellStyle name="_도곡2교 교대 수량_최종수로암거_7.04 가드레일1" xfId="119" xr:uid="{00000000-0005-0000-0000-000073000000}"/>
    <cellStyle name="_도곡2교 교대 수량_최종수로암거_최종수로암거" xfId="120" xr:uid="{00000000-0005-0000-0000-000074000000}"/>
    <cellStyle name="_도곡2교 교대 수량_최종수로암거_최종수로암거_6.02 시선유도표지" xfId="121" xr:uid="{00000000-0005-0000-0000-000075000000}"/>
    <cellStyle name="_도곡2교 교대 수량_최종수로암거_최종수로암거_7.04 가드레일1" xfId="122" xr:uid="{00000000-0005-0000-0000-000076000000}"/>
    <cellStyle name="_도곡2교 교대(종점) 수량" xfId="123" xr:uid="{00000000-0005-0000-0000-000077000000}"/>
    <cellStyle name="_도곡2교 교대(종점) 수량_6.02 시선유도표지" xfId="124" xr:uid="{00000000-0005-0000-0000-000078000000}"/>
    <cellStyle name="_도곡2교 교대(종점) 수량_7.04 가드레일1" xfId="125" xr:uid="{00000000-0005-0000-0000-000079000000}"/>
    <cellStyle name="_도곡2교 교대(종점) 수량_최종수로암거" xfId="126" xr:uid="{00000000-0005-0000-0000-00007A000000}"/>
    <cellStyle name="_도곡2교 교대(종점) 수량_최종수로암거_6.02 시선유도표지" xfId="127" xr:uid="{00000000-0005-0000-0000-00007B000000}"/>
    <cellStyle name="_도곡2교 교대(종점) 수량_최종수로암거_7.04 가드레일1" xfId="128" xr:uid="{00000000-0005-0000-0000-00007C000000}"/>
    <cellStyle name="_도곡2교 교대(종점) 수량_최종수로암거_최종수로암거" xfId="129" xr:uid="{00000000-0005-0000-0000-00007D000000}"/>
    <cellStyle name="_도곡2교 교대(종점) 수량_최종수로암거_최종수로암거_6.02 시선유도표지" xfId="130" xr:uid="{00000000-0005-0000-0000-00007E000000}"/>
    <cellStyle name="_도곡2교 교대(종점) 수량_최종수로암거_최종수로암거_7.04 가드레일1" xfId="131" xr:uid="{00000000-0005-0000-0000-00007F000000}"/>
    <cellStyle name="_도곡3교 교대 수량" xfId="132" xr:uid="{00000000-0005-0000-0000-000080000000}"/>
    <cellStyle name="_도곡3교 교대 수량_6.02 시선유도표지" xfId="133" xr:uid="{00000000-0005-0000-0000-000081000000}"/>
    <cellStyle name="_도곡3교 교대 수량_7.04 가드레일1" xfId="134" xr:uid="{00000000-0005-0000-0000-000082000000}"/>
    <cellStyle name="_도곡3교 교대 수량_최종수로암거" xfId="135" xr:uid="{00000000-0005-0000-0000-000083000000}"/>
    <cellStyle name="_도곡3교 교대 수량_최종수로암거_6.02 시선유도표지" xfId="136" xr:uid="{00000000-0005-0000-0000-000084000000}"/>
    <cellStyle name="_도곡3교 교대 수량_최종수로암거_7.04 가드레일1" xfId="137" xr:uid="{00000000-0005-0000-0000-000085000000}"/>
    <cellStyle name="_도곡3교 교대 수량_최종수로암거_최종수로암거" xfId="138" xr:uid="{00000000-0005-0000-0000-000086000000}"/>
    <cellStyle name="_도곡3교 교대 수량_최종수로암거_최종수로암거_6.02 시선유도표지" xfId="139" xr:uid="{00000000-0005-0000-0000-000087000000}"/>
    <cellStyle name="_도곡3교 교대 수량_최종수로암거_최종수로암거_7.04 가드레일1" xfId="140" xr:uid="{00000000-0005-0000-0000-000088000000}"/>
    <cellStyle name="_도곡4교 하부공 수량" xfId="141" xr:uid="{00000000-0005-0000-0000-000089000000}"/>
    <cellStyle name="_도곡4교 하부공 수량_6.02 시선유도표지" xfId="142" xr:uid="{00000000-0005-0000-0000-00008A000000}"/>
    <cellStyle name="_도곡4교 하부공 수량_7.04 가드레일1" xfId="143" xr:uid="{00000000-0005-0000-0000-00008B000000}"/>
    <cellStyle name="_도곡4교 하부공 수량_최종수로암거" xfId="144" xr:uid="{00000000-0005-0000-0000-00008C000000}"/>
    <cellStyle name="_도곡4교 하부공 수량_최종수로암거_6.02 시선유도표지" xfId="145" xr:uid="{00000000-0005-0000-0000-00008D000000}"/>
    <cellStyle name="_도곡4교 하부공 수량_최종수로암거_7.04 가드레일1" xfId="146" xr:uid="{00000000-0005-0000-0000-00008E000000}"/>
    <cellStyle name="_도곡4교 하부공 수량_최종수로암거_최종수로암거" xfId="147" xr:uid="{00000000-0005-0000-0000-00008F000000}"/>
    <cellStyle name="_도곡4교 하부공 수량_최종수로암거_최종수로암거_6.02 시선유도표지" xfId="148" xr:uid="{00000000-0005-0000-0000-000090000000}"/>
    <cellStyle name="_도곡4교 하부공 수량_최종수로암거_최종수로암거_7.04 가드레일1" xfId="149" xr:uid="{00000000-0005-0000-0000-000091000000}"/>
    <cellStyle name="_도곡교 교대 수량" xfId="150" xr:uid="{00000000-0005-0000-0000-000092000000}"/>
    <cellStyle name="_도곡교 교대 수량_6.02 시선유도표지" xfId="151" xr:uid="{00000000-0005-0000-0000-000093000000}"/>
    <cellStyle name="_도곡교 교대 수량_7.04 가드레일1" xfId="152" xr:uid="{00000000-0005-0000-0000-000094000000}"/>
    <cellStyle name="_도곡교 교대 수량_최종수로암거" xfId="153" xr:uid="{00000000-0005-0000-0000-000095000000}"/>
    <cellStyle name="_도곡교 교대 수량_최종수로암거_6.02 시선유도표지" xfId="154" xr:uid="{00000000-0005-0000-0000-000096000000}"/>
    <cellStyle name="_도곡교 교대 수량_최종수로암거_7.04 가드레일1" xfId="155" xr:uid="{00000000-0005-0000-0000-000097000000}"/>
    <cellStyle name="_도곡교 교대 수량_최종수로암거_최종수로암거" xfId="156" xr:uid="{00000000-0005-0000-0000-000098000000}"/>
    <cellStyle name="_도곡교 교대 수량_최종수로암거_최종수로암거_6.02 시선유도표지" xfId="157" xr:uid="{00000000-0005-0000-0000-000099000000}"/>
    <cellStyle name="_도곡교 교대 수량_최종수로암거_최종수로암거_7.04 가드레일1" xfId="158" xr:uid="{00000000-0005-0000-0000-00009A000000}"/>
    <cellStyle name="_무명1교 수량산출서" xfId="159" xr:uid="{00000000-0005-0000-0000-00009B000000}"/>
    <cellStyle name="_백제로수량" xfId="160" xr:uid="{00000000-0005-0000-0000-00009C000000}"/>
    <cellStyle name="_보덕1교-하부공" xfId="161" xr:uid="{00000000-0005-0000-0000-00009D000000}"/>
    <cellStyle name="_빔집계" xfId="162" xr:uid="{00000000-0005-0000-0000-00009E000000}"/>
    <cellStyle name="_상부 수량산출서" xfId="163" xr:uid="{00000000-0005-0000-0000-00009F000000}"/>
    <cellStyle name="_상층교-상부수량" xfId="164" xr:uid="{00000000-0005-0000-0000-0000A0000000}"/>
    <cellStyle name="_성북IC자재" xfId="165" xr:uid="{00000000-0005-0000-0000-0000A1000000}"/>
    <cellStyle name="_성북IC하부" xfId="166" xr:uid="{00000000-0005-0000-0000-0000A2000000}"/>
    <cellStyle name="_소사도잘해라" xfId="167" xr:uid="{00000000-0005-0000-0000-0000A3000000}"/>
    <cellStyle name="_송학교_수량산출서" xfId="168" xr:uid="{00000000-0005-0000-0000-0000A4000000}"/>
    <cellStyle name="_수량" xfId="169" xr:uid="{00000000-0005-0000-0000-0000A5000000}"/>
    <cellStyle name="_수량표지" xfId="170" xr:uid="{00000000-0005-0000-0000-0000A6000000}"/>
    <cellStyle name="_신철원2교" xfId="171" xr:uid="{00000000-0005-0000-0000-0000A7000000}"/>
    <cellStyle name="_암거수량-광명" xfId="172" xr:uid="{00000000-0005-0000-0000-0000A8000000}"/>
    <cellStyle name="_역T형옹벽" xfId="173" xr:uid="{00000000-0005-0000-0000-0000A9000000}"/>
    <cellStyle name="_이설암거" xfId="174" xr:uid="{00000000-0005-0000-0000-0000AA000000}"/>
    <cellStyle name="_조형물아치강재수량" xfId="175" xr:uid="{00000000-0005-0000-0000-0000AB000000}"/>
    <cellStyle name="_종월가시설(최종)" xfId="176" xr:uid="{00000000-0005-0000-0000-0000AC000000}"/>
    <cellStyle name="_종월교수량" xfId="177" xr:uid="{00000000-0005-0000-0000-0000AD000000}"/>
    <cellStyle name="_종월교수량(수정2004-10-25)-1" xfId="178" xr:uid="{00000000-0005-0000-0000-0000AE000000}"/>
    <cellStyle name="_종월교수량(수정2004-10-25)-1-6" xfId="179" xr:uid="{00000000-0005-0000-0000-0000AF000000}"/>
    <cellStyle name="_철거및차선제거" xfId="180" xr:uid="{00000000-0005-0000-0000-0000B0000000}"/>
    <cellStyle name="_청주계단공" xfId="181" xr:uid="{00000000-0005-0000-0000-0000B1000000}"/>
    <cellStyle name="_청주교각공" xfId="182" xr:uid="{00000000-0005-0000-0000-0000B2000000}"/>
    <cellStyle name="_총괄수량 및 주요자재집계" xfId="183" xr:uid="{00000000-0005-0000-0000-0000B3000000}"/>
    <cellStyle name="_총괄자재집계표" xfId="184" xr:uid="{00000000-0005-0000-0000-0000B4000000}"/>
    <cellStyle name="_최종수로암거" xfId="185" xr:uid="{00000000-0005-0000-0000-0000B5000000}"/>
    <cellStyle name="_최종수로암거_6.02 시선유도표지" xfId="186" xr:uid="{00000000-0005-0000-0000-0000B6000000}"/>
    <cellStyle name="_최종수로암거_7.04 가드레일1" xfId="187" xr:uid="{00000000-0005-0000-0000-0000B7000000}"/>
    <cellStyle name="_최종수로암거_최종수로암거" xfId="188" xr:uid="{00000000-0005-0000-0000-0000B8000000}"/>
    <cellStyle name="_최종수로암거_최종수로암거_6.02 시선유도표지" xfId="189" xr:uid="{00000000-0005-0000-0000-0000B9000000}"/>
    <cellStyle name="_최종수로암거_최종수로암거_7.04 가드레일1" xfId="190" xr:uid="{00000000-0005-0000-0000-0000BA000000}"/>
    <cellStyle name="_타공종이월수량(교량공)-던지고" xfId="191" xr:uid="{00000000-0005-0000-0000-0000BB000000}"/>
    <cellStyle name="_토공(1공구)" xfId="192" xr:uid="{00000000-0005-0000-0000-0000BC000000}"/>
    <cellStyle name="_평천교" xfId="193" xr:uid="{00000000-0005-0000-0000-0000BD000000}"/>
    <cellStyle name="_평촌교수량" xfId="194" xr:uid="{00000000-0005-0000-0000-0000BE000000}"/>
    <cellStyle name="_포장공-000-포장공수량집계" xfId="195" xr:uid="{00000000-0005-0000-0000-0000BF000000}"/>
    <cellStyle name="_하산운교 상부수량" xfId="196" xr:uid="{00000000-0005-0000-0000-0000C0000000}"/>
    <cellStyle name="_해오름교비파괴검사" xfId="197" xr:uid="{00000000-0005-0000-0000-0000C1000000}"/>
    <cellStyle name="’E‰Y [0.00]_laroux" xfId="198" xr:uid="{00000000-0005-0000-0000-0000C2000000}"/>
    <cellStyle name="’E‰Y_laroux" xfId="199" xr:uid="{00000000-0005-0000-0000-0000C3000000}"/>
    <cellStyle name="¤@?e_TEST-1 " xfId="200" xr:uid="{00000000-0005-0000-0000-0000C4000000}"/>
    <cellStyle name="+,-,0" xfId="201" xr:uid="{00000000-0005-0000-0000-0000C5000000}"/>
    <cellStyle name="△ []" xfId="202" xr:uid="{00000000-0005-0000-0000-0000C6000000}"/>
    <cellStyle name="△ [0]" xfId="203" xr:uid="{00000000-0005-0000-0000-0000C7000000}"/>
    <cellStyle name="20% - 강조색1 2" xfId="204" xr:uid="{00000000-0005-0000-0000-0000C8000000}"/>
    <cellStyle name="20% - 강조색2 2" xfId="205" xr:uid="{00000000-0005-0000-0000-0000C9000000}"/>
    <cellStyle name="20% - 강조색3 2" xfId="206" xr:uid="{00000000-0005-0000-0000-0000CA000000}"/>
    <cellStyle name="20% - 강조색4 2" xfId="207" xr:uid="{00000000-0005-0000-0000-0000CB000000}"/>
    <cellStyle name="20% - 강조색5 2" xfId="208" xr:uid="{00000000-0005-0000-0000-0000CC000000}"/>
    <cellStyle name="20% - 강조색6 2" xfId="209" xr:uid="{00000000-0005-0000-0000-0000CD000000}"/>
    <cellStyle name="40% - 강조색1 2" xfId="210" xr:uid="{00000000-0005-0000-0000-0000CE000000}"/>
    <cellStyle name="40% - 강조색2 2" xfId="211" xr:uid="{00000000-0005-0000-0000-0000CF000000}"/>
    <cellStyle name="40% - 강조색3 2" xfId="212" xr:uid="{00000000-0005-0000-0000-0000D0000000}"/>
    <cellStyle name="40% - 강조색4 2" xfId="213" xr:uid="{00000000-0005-0000-0000-0000D1000000}"/>
    <cellStyle name="40% - 강조색5 2" xfId="214" xr:uid="{00000000-0005-0000-0000-0000D2000000}"/>
    <cellStyle name="40% - 강조색6 2" xfId="215" xr:uid="{00000000-0005-0000-0000-0000D3000000}"/>
    <cellStyle name="60" xfId="216" xr:uid="{00000000-0005-0000-0000-0000D4000000}"/>
    <cellStyle name="60% - 강조색1 2" xfId="217" xr:uid="{00000000-0005-0000-0000-0000D5000000}"/>
    <cellStyle name="60% - 강조색2 2" xfId="218" xr:uid="{00000000-0005-0000-0000-0000D6000000}"/>
    <cellStyle name="60% - 강조색3 2" xfId="219" xr:uid="{00000000-0005-0000-0000-0000D7000000}"/>
    <cellStyle name="60% - 강조색4 2" xfId="220" xr:uid="{00000000-0005-0000-0000-0000D8000000}"/>
    <cellStyle name="60% - 강조색5 2" xfId="221" xr:uid="{00000000-0005-0000-0000-0000D9000000}"/>
    <cellStyle name="60% - 강조색6 2" xfId="222" xr:uid="{00000000-0005-0000-0000-0000DA000000}"/>
    <cellStyle name="a [0]_mud plant bolted" xfId="223" xr:uid="{00000000-0005-0000-0000-0000DB000000}"/>
    <cellStyle name="AeE­ [0]_ 2ÆAAþº° " xfId="224" xr:uid="{00000000-0005-0000-0000-0000DC000000}"/>
    <cellStyle name="ÅëÈ­ [0]_»óºÎ¼ö·®Áý°è " xfId="225" xr:uid="{00000000-0005-0000-0000-0000DD000000}"/>
    <cellStyle name="AeE­ [0]_°CAaÆoAUAc" xfId="226" xr:uid="{00000000-0005-0000-0000-0000DE000000}"/>
    <cellStyle name="AeE­_ 2ÆAAþº° " xfId="227" xr:uid="{00000000-0005-0000-0000-0000DF000000}"/>
    <cellStyle name="ÅëÈ­_»óºÎ¼ö·®Áý°è " xfId="228" xr:uid="{00000000-0005-0000-0000-0000E0000000}"/>
    <cellStyle name="AeE­_°CAaÆoAUAc" xfId="229" xr:uid="{00000000-0005-0000-0000-0000E1000000}"/>
    <cellStyle name="ALIGNMENT" xfId="230" xr:uid="{00000000-0005-0000-0000-0000E2000000}"/>
    <cellStyle name="AÞ¸¶ [0]_ 2ÆAAþº° " xfId="231" xr:uid="{00000000-0005-0000-0000-0000E3000000}"/>
    <cellStyle name="ÄÞ¸¶ [0]_»óºÎ¼ö·®Áý°è " xfId="232" xr:uid="{00000000-0005-0000-0000-0000E4000000}"/>
    <cellStyle name="AÞ¸¶ [0]_°CAaÆoAUAc" xfId="233" xr:uid="{00000000-0005-0000-0000-0000E5000000}"/>
    <cellStyle name="AÞ¸¶_ 2ÆAAþº° " xfId="234" xr:uid="{00000000-0005-0000-0000-0000E6000000}"/>
    <cellStyle name="ÄÞ¸¶_»óºÎ¼ö·®Áý°è " xfId="235" xr:uid="{00000000-0005-0000-0000-0000E7000000}"/>
    <cellStyle name="AÞ¸¶_°CAaÆoAUAc" xfId="236" xr:uid="{00000000-0005-0000-0000-0000E8000000}"/>
    <cellStyle name="BA" xfId="237" xr:uid="{00000000-0005-0000-0000-0000E9000000}"/>
    <cellStyle name="C￥AØ_ 2ÆAAþº° " xfId="238" xr:uid="{00000000-0005-0000-0000-0000EA000000}"/>
    <cellStyle name="Ç¥ÁØ_»óºÎ¼ö·®Áý°è " xfId="239" xr:uid="{00000000-0005-0000-0000-0000EB000000}"/>
    <cellStyle name="C￥AØ_°CAaÆoAUAc" xfId="240" xr:uid="{00000000-0005-0000-0000-0000EC000000}"/>
    <cellStyle name="Ç¥ÁØ_³ëÀÓ´Ü°¡ " xfId="241" xr:uid="{00000000-0005-0000-0000-0000ED000000}"/>
    <cellStyle name="C￥AØ_A°±³" xfId="242" xr:uid="{00000000-0005-0000-0000-0000EE000000}"/>
    <cellStyle name="Ç¥ÁØ_Ç°¼À(ÁöÀÔ) " xfId="243" xr:uid="{00000000-0005-0000-0000-0000EF000000}"/>
    <cellStyle name="C￥AØ_Sheet10" xfId="244" xr:uid="{00000000-0005-0000-0000-0000F0000000}"/>
    <cellStyle name="Calc Currency (0)" xfId="245" xr:uid="{00000000-0005-0000-0000-0000F1000000}"/>
    <cellStyle name="category" xfId="246" xr:uid="{00000000-0005-0000-0000-0000F2000000}"/>
    <cellStyle name="Comma" xfId="247" xr:uid="{00000000-0005-0000-0000-0000F3000000}"/>
    <cellStyle name="Comma [0]" xfId="248" xr:uid="{00000000-0005-0000-0000-0000F4000000}"/>
    <cellStyle name="comma zerodec" xfId="249" xr:uid="{00000000-0005-0000-0000-0000F5000000}"/>
    <cellStyle name="Comma_ SG&amp;A Bridge " xfId="250" xr:uid="{00000000-0005-0000-0000-0000F6000000}"/>
    <cellStyle name="Comma0" xfId="251" xr:uid="{00000000-0005-0000-0000-0000F7000000}"/>
    <cellStyle name="Currency" xfId="252" xr:uid="{00000000-0005-0000-0000-0000F8000000}"/>
    <cellStyle name="Currency [0]" xfId="253" xr:uid="{00000000-0005-0000-0000-0000F9000000}"/>
    <cellStyle name="Currency_ SG&amp;A Bridge " xfId="254" xr:uid="{00000000-0005-0000-0000-0000FA000000}"/>
    <cellStyle name="Currency0" xfId="255" xr:uid="{00000000-0005-0000-0000-0000FB000000}"/>
    <cellStyle name="Currency1" xfId="256" xr:uid="{00000000-0005-0000-0000-0000FC000000}"/>
    <cellStyle name="Date" xfId="257" xr:uid="{00000000-0005-0000-0000-0000FD000000}"/>
    <cellStyle name="Dezimal [0]_Compiling Utility Macros" xfId="258" xr:uid="{00000000-0005-0000-0000-0000FE000000}"/>
    <cellStyle name="Dezimal_Compiling Utility Macros" xfId="259" xr:uid="{00000000-0005-0000-0000-0000FF000000}"/>
    <cellStyle name="Dollar (zero dec)" xfId="260" xr:uid="{00000000-0005-0000-0000-000000010000}"/>
    <cellStyle name="Euro" xfId="261" xr:uid="{00000000-0005-0000-0000-000001010000}"/>
    <cellStyle name="F2" xfId="262" xr:uid="{00000000-0005-0000-0000-000002010000}"/>
    <cellStyle name="F3" xfId="263" xr:uid="{00000000-0005-0000-0000-000003010000}"/>
    <cellStyle name="F4" xfId="264" xr:uid="{00000000-0005-0000-0000-000004010000}"/>
    <cellStyle name="F5" xfId="265" xr:uid="{00000000-0005-0000-0000-000005010000}"/>
    <cellStyle name="F6" xfId="266" xr:uid="{00000000-0005-0000-0000-000006010000}"/>
    <cellStyle name="F7" xfId="267" xr:uid="{00000000-0005-0000-0000-000007010000}"/>
    <cellStyle name="F8" xfId="268" xr:uid="{00000000-0005-0000-0000-000008010000}"/>
    <cellStyle name="Fixed" xfId="269" xr:uid="{00000000-0005-0000-0000-000009010000}"/>
    <cellStyle name="Grey" xfId="270" xr:uid="{00000000-0005-0000-0000-00000A010000}"/>
    <cellStyle name="HEADER" xfId="271" xr:uid="{00000000-0005-0000-0000-00000B010000}"/>
    <cellStyle name="Header1" xfId="272" xr:uid="{00000000-0005-0000-0000-00000C010000}"/>
    <cellStyle name="Header2" xfId="273" xr:uid="{00000000-0005-0000-0000-00000D010000}"/>
    <cellStyle name="Header2 2" xfId="410" xr:uid="{00000000-0005-0000-0000-00000E010000}"/>
    <cellStyle name="Heading 1" xfId="274" xr:uid="{00000000-0005-0000-0000-00000F010000}"/>
    <cellStyle name="Heading 2" xfId="275" xr:uid="{00000000-0005-0000-0000-000010010000}"/>
    <cellStyle name="Heading1" xfId="276" xr:uid="{00000000-0005-0000-0000-000011010000}"/>
    <cellStyle name="Heading2" xfId="277" xr:uid="{00000000-0005-0000-0000-000012010000}"/>
    <cellStyle name="Hyperlink_NEGS" xfId="278" xr:uid="{00000000-0005-0000-0000-000013010000}"/>
    <cellStyle name="Input [yellow]" xfId="279" xr:uid="{00000000-0005-0000-0000-000014010000}"/>
    <cellStyle name="Input [yellow] 2" xfId="411" xr:uid="{00000000-0005-0000-0000-000015010000}"/>
    <cellStyle name="Midtitle" xfId="280" xr:uid="{00000000-0005-0000-0000-000016010000}"/>
    <cellStyle name="Milliers [0]_399GC10" xfId="281" xr:uid="{00000000-0005-0000-0000-000017010000}"/>
    <cellStyle name="Milliers_399GC10" xfId="282" xr:uid="{00000000-0005-0000-0000-000018010000}"/>
    <cellStyle name="Model" xfId="283" xr:uid="{00000000-0005-0000-0000-000019010000}"/>
    <cellStyle name="Mon?aire [0]_399GC10" xfId="284" xr:uid="{00000000-0005-0000-0000-00001A010000}"/>
    <cellStyle name="Mon?aire_399GC10" xfId="285" xr:uid="{00000000-0005-0000-0000-00001B010000}"/>
    <cellStyle name="Normal - Style1" xfId="286" xr:uid="{00000000-0005-0000-0000-00001C010000}"/>
    <cellStyle name="Normal - 유형1" xfId="287" xr:uid="{00000000-0005-0000-0000-00001D010000}"/>
    <cellStyle name="Normal_ SG&amp;A Bridge " xfId="288" xr:uid="{00000000-0005-0000-0000-00001E010000}"/>
    <cellStyle name="Œ…?æ맖?e [0.00]_laroux" xfId="289" xr:uid="{00000000-0005-0000-0000-00001F010000}"/>
    <cellStyle name="Œ…?æ맖?e_laroux" xfId="290" xr:uid="{00000000-0005-0000-0000-000020010000}"/>
    <cellStyle name="Percent" xfId="291" xr:uid="{00000000-0005-0000-0000-000021010000}"/>
    <cellStyle name="Percent [2]" xfId="292" xr:uid="{00000000-0005-0000-0000-000022010000}"/>
    <cellStyle name="Percent_01.보행육교3_상부_수량산출서" xfId="293" xr:uid="{00000000-0005-0000-0000-000023010000}"/>
    <cellStyle name="RLTJD(S" xfId="294" xr:uid="{00000000-0005-0000-0000-000024010000}"/>
    <cellStyle name="RLTJD(S 2" xfId="412" xr:uid="{00000000-0005-0000-0000-000025010000}"/>
    <cellStyle name="Standard_Anpassen der Amortisation" xfId="295" xr:uid="{00000000-0005-0000-0000-000026010000}"/>
    <cellStyle name="subhead" xfId="296" xr:uid="{00000000-0005-0000-0000-000027010000}"/>
    <cellStyle name="testtitle" xfId="297" xr:uid="{00000000-0005-0000-0000-000028010000}"/>
    <cellStyle name="Title" xfId="298" xr:uid="{00000000-0005-0000-0000-000029010000}"/>
    <cellStyle name="title [1]" xfId="299" xr:uid="{00000000-0005-0000-0000-00002A010000}"/>
    <cellStyle name="title [2]" xfId="300" xr:uid="{00000000-0005-0000-0000-00002B010000}"/>
    <cellStyle name="Total" xfId="301" xr:uid="{00000000-0005-0000-0000-00002C010000}"/>
    <cellStyle name="Total 2" xfId="401" xr:uid="{00000000-0005-0000-0000-00002D010000}"/>
    <cellStyle name="UM" xfId="302" xr:uid="{00000000-0005-0000-0000-00002E010000}"/>
    <cellStyle name="W?rung [0]_Compiling Utility Macros" xfId="303" xr:uid="{00000000-0005-0000-0000-00002F010000}"/>
    <cellStyle name="W?rung_Compiling Utility Macros" xfId="304" xr:uid="{00000000-0005-0000-0000-000030010000}"/>
    <cellStyle name="|?ドE" xfId="305" xr:uid="{00000000-0005-0000-0000-000031010000}"/>
    <cellStyle name="강조색1 2" xfId="306" xr:uid="{00000000-0005-0000-0000-000032010000}"/>
    <cellStyle name="강조색2 2" xfId="307" xr:uid="{00000000-0005-0000-0000-000033010000}"/>
    <cellStyle name="강조색3 2" xfId="308" xr:uid="{00000000-0005-0000-0000-000034010000}"/>
    <cellStyle name="강조색4 2" xfId="309" xr:uid="{00000000-0005-0000-0000-000035010000}"/>
    <cellStyle name="강조색5 2" xfId="310" xr:uid="{00000000-0005-0000-0000-000036010000}"/>
    <cellStyle name="강조색6 2" xfId="311" xr:uid="{00000000-0005-0000-0000-000037010000}"/>
    <cellStyle name="경고문 2" xfId="312" xr:uid="{00000000-0005-0000-0000-000038010000}"/>
    <cellStyle name="계산 2" xfId="313" xr:uid="{00000000-0005-0000-0000-000039010000}"/>
    <cellStyle name="계산 3" xfId="402" xr:uid="{00000000-0005-0000-0000-00003A010000}"/>
    <cellStyle name="계산 4" xfId="409" xr:uid="{00000000-0005-0000-0000-00003B010000}"/>
    <cellStyle name="고정소숫점" xfId="314" xr:uid="{00000000-0005-0000-0000-00003C010000}"/>
    <cellStyle name="고정출력1" xfId="315" xr:uid="{00000000-0005-0000-0000-00003D010000}"/>
    <cellStyle name="고정출력2" xfId="316" xr:uid="{00000000-0005-0000-0000-00003E010000}"/>
    <cellStyle name="기성(내용)" xfId="317" xr:uid="{00000000-0005-0000-0000-00003F010000}"/>
    <cellStyle name="기성(내용) 2" xfId="403" xr:uid="{00000000-0005-0000-0000-000040010000}"/>
    <cellStyle name="기성(내용2)" xfId="318" xr:uid="{00000000-0005-0000-0000-000041010000}"/>
    <cellStyle name="끼_x0001_?" xfId="319" xr:uid="{00000000-0005-0000-0000-000042010000}"/>
    <cellStyle name="나쁨 2" xfId="320" xr:uid="{00000000-0005-0000-0000-000043010000}"/>
    <cellStyle name="날짜" xfId="321" xr:uid="{00000000-0005-0000-0000-000044010000}"/>
    <cellStyle name="내역서" xfId="322" xr:uid="{00000000-0005-0000-0000-000045010000}"/>
    <cellStyle name="내역서적용수량_공종번호" xfId="323" xr:uid="{00000000-0005-0000-0000-000046010000}"/>
    <cellStyle name="달러" xfId="324" xr:uid="{00000000-0005-0000-0000-000047010000}"/>
    <cellStyle name="뒤에 오는 하이퍼링크" xfId="325" xr:uid="{00000000-0005-0000-0000-000048010000}"/>
    <cellStyle name="똿뗦먛귟 [0.00]_PRODUCT DETAIL Q1" xfId="326" xr:uid="{00000000-0005-0000-0000-000049010000}"/>
    <cellStyle name="똿뗦먛귟_PRODUCT DETAIL Q1" xfId="327" xr:uid="{00000000-0005-0000-0000-00004A010000}"/>
    <cellStyle name="메모 2" xfId="328" xr:uid="{00000000-0005-0000-0000-00004B010000}"/>
    <cellStyle name="메모 3" xfId="404" xr:uid="{00000000-0005-0000-0000-00004C010000}"/>
    <cellStyle name="메모 4" xfId="408" xr:uid="{00000000-0005-0000-0000-00004D010000}"/>
    <cellStyle name="믅됞 [0.00]_PRODUCT DETAIL Q1" xfId="329" xr:uid="{00000000-0005-0000-0000-00004E010000}"/>
    <cellStyle name="믅됞_PRODUCT DETAIL Q1" xfId="330" xr:uid="{00000000-0005-0000-0000-00004F010000}"/>
    <cellStyle name="배분" xfId="331" xr:uid="{00000000-0005-0000-0000-000050010000}"/>
    <cellStyle name="백분율 [△1]" xfId="333" xr:uid="{00000000-0005-0000-0000-000051010000}"/>
    <cellStyle name="백분율 [△2]" xfId="334" xr:uid="{00000000-0005-0000-0000-000052010000}"/>
    <cellStyle name="백분율 [0]" xfId="335" xr:uid="{00000000-0005-0000-0000-000053010000}"/>
    <cellStyle name="백분율 [2]" xfId="336" xr:uid="{00000000-0005-0000-0000-000054010000}"/>
    <cellStyle name="백분율 2" xfId="332" xr:uid="{00000000-0005-0000-0000-000055010000}"/>
    <cellStyle name="백분율 2 2" xfId="427" xr:uid="{00000000-0005-0000-0000-000056010000}"/>
    <cellStyle name="백분율 3" xfId="405" xr:uid="{00000000-0005-0000-0000-000057010000}"/>
    <cellStyle name="백분율 4" xfId="400" xr:uid="{00000000-0005-0000-0000-000058010000}"/>
    <cellStyle name="백분율 5" xfId="406" xr:uid="{00000000-0005-0000-0000-000059010000}"/>
    <cellStyle name="백분율［△1］" xfId="337" xr:uid="{00000000-0005-0000-0000-00005A010000}"/>
    <cellStyle name="백분율［△2］" xfId="338" xr:uid="{00000000-0005-0000-0000-00005B010000}"/>
    <cellStyle name="보통 2" xfId="339" xr:uid="{00000000-0005-0000-0000-00005C010000}"/>
    <cellStyle name="뷭?_BOOKSHIP" xfId="340" xr:uid="{00000000-0005-0000-0000-00005D010000}"/>
    <cellStyle name="선택영역" xfId="341" xr:uid="{00000000-0005-0000-0000-00005E010000}"/>
    <cellStyle name="선택영역 가운데" xfId="342" xr:uid="{00000000-0005-0000-0000-00005F010000}"/>
    <cellStyle name="선택영역_토공수량" xfId="343" xr:uid="{00000000-0005-0000-0000-000060010000}"/>
    <cellStyle name="선택영역의 가운데" xfId="344" xr:uid="{00000000-0005-0000-0000-000061010000}"/>
    <cellStyle name="선택영역의 가운데로" xfId="345" xr:uid="{00000000-0005-0000-0000-000062010000}"/>
    <cellStyle name="선택영영" xfId="346" xr:uid="{00000000-0005-0000-0000-000063010000}"/>
    <cellStyle name="설명 텍스트 2" xfId="347" xr:uid="{00000000-0005-0000-0000-000064010000}"/>
    <cellStyle name="셀 확인 2" xfId="348" xr:uid="{00000000-0005-0000-0000-000065010000}"/>
    <cellStyle name="소숫점0" xfId="349" xr:uid="{00000000-0005-0000-0000-000066010000}"/>
    <cellStyle name="소숫점3" xfId="350" xr:uid="{00000000-0005-0000-0000-000067010000}"/>
    <cellStyle name="숫자" xfId="351" xr:uid="{00000000-0005-0000-0000-000068010000}"/>
    <cellStyle name="숫자(R)" xfId="352" xr:uid="{00000000-0005-0000-0000-000069010000}"/>
    <cellStyle name="숫자_강교제작공" xfId="353" xr:uid="{00000000-0005-0000-0000-00006A010000}"/>
    <cellStyle name="숫자1" xfId="354" xr:uid="{00000000-0005-0000-0000-00006B010000}"/>
    <cellStyle name="숫자3" xfId="355" xr:uid="{00000000-0005-0000-0000-00006C010000}"/>
    <cellStyle name="숫자3R" xfId="356" xr:uid="{00000000-0005-0000-0000-00006D010000}"/>
    <cellStyle name="숫자3자리" xfId="357" xr:uid="{00000000-0005-0000-0000-00006E010000}"/>
    <cellStyle name="쉼표 [0] 13" xfId="419" xr:uid="{00000000-0005-0000-0000-000070010000}"/>
    <cellStyle name="쉼표 [0] 13 2" xfId="431" xr:uid="{56E4C812-F27A-4A04-A3C2-2868815AC485}"/>
    <cellStyle name="쉼표 [0] 2" xfId="359" xr:uid="{00000000-0005-0000-0000-000071010000}"/>
    <cellStyle name="쉼표 [0] 2 2" xfId="430" xr:uid="{BACB531D-97B5-4142-A142-9EF126322AED}"/>
    <cellStyle name="쉼표 [0] 2 2 2" xfId="425" xr:uid="{00000000-0005-0000-0000-000072010000}"/>
    <cellStyle name="쉼표 [0] 2 7" xfId="422" xr:uid="{00000000-0005-0000-0000-000073010000}"/>
    <cellStyle name="쉼표 [0] 2 7 2" xfId="428" xr:uid="{801ADC1F-03F9-4E0C-A9B2-7AF3CAB9C78D}"/>
    <cellStyle name="쉼표 [0] 3" xfId="3" xr:uid="{00000000-0005-0000-0000-000074010000}"/>
    <cellStyle name="쉼표 [0] 4" xfId="360" xr:uid="{00000000-0005-0000-0000-000075010000}"/>
    <cellStyle name="쉼표 [0] 4 2" xfId="361" xr:uid="{00000000-0005-0000-0000-000076010000}"/>
    <cellStyle name="쉼표 [0] 4 3" xfId="362" xr:uid="{00000000-0005-0000-0000-000077010000}"/>
    <cellStyle name="쉼표 [0] 5" xfId="358" xr:uid="{00000000-0005-0000-0000-000078010000}"/>
    <cellStyle name="쉼표 [0] 7" xfId="363" xr:uid="{00000000-0005-0000-0000-000079010000}"/>
    <cellStyle name="스타일 1" xfId="364" xr:uid="{00000000-0005-0000-0000-00007A010000}"/>
    <cellStyle name="안건회계법인" xfId="365" xr:uid="{00000000-0005-0000-0000-00007B010000}"/>
    <cellStyle name="연결된 셀 2" xfId="366" xr:uid="{00000000-0005-0000-0000-00007C010000}"/>
    <cellStyle name="요약 2" xfId="367" xr:uid="{00000000-0005-0000-0000-00007D010000}"/>
    <cellStyle name="요약 3" xfId="414" xr:uid="{00000000-0005-0000-0000-00007E010000}"/>
    <cellStyle name="유1" xfId="368" xr:uid="{00000000-0005-0000-0000-00007F010000}"/>
    <cellStyle name="일반" xfId="369" xr:uid="{00000000-0005-0000-0000-000080010000}"/>
    <cellStyle name="입력 2" xfId="370" xr:uid="{00000000-0005-0000-0000-000081010000}"/>
    <cellStyle name="입력 3" xfId="407" xr:uid="{00000000-0005-0000-0000-000082010000}"/>
    <cellStyle name="입력 4" xfId="415" xr:uid="{00000000-0005-0000-0000-000083010000}"/>
    <cellStyle name="자리수" xfId="371" xr:uid="{00000000-0005-0000-0000-000084010000}"/>
    <cellStyle name="자리수0" xfId="372" xr:uid="{00000000-0005-0000-0000-000085010000}"/>
    <cellStyle name="제목 1 2" xfId="374" xr:uid="{00000000-0005-0000-0000-000086010000}"/>
    <cellStyle name="제목 2 2" xfId="375" xr:uid="{00000000-0005-0000-0000-000087010000}"/>
    <cellStyle name="제목 3 2" xfId="376" xr:uid="{00000000-0005-0000-0000-000088010000}"/>
    <cellStyle name="제목 4 2" xfId="377" xr:uid="{00000000-0005-0000-0000-000089010000}"/>
    <cellStyle name="제목 5" xfId="373" xr:uid="{00000000-0005-0000-0000-00008A010000}"/>
    <cellStyle name="좋음 2" xfId="378" xr:uid="{00000000-0005-0000-0000-00008B010000}"/>
    <cellStyle name="지정되지 않음" xfId="379" xr:uid="{00000000-0005-0000-0000-00008C010000}"/>
    <cellStyle name="출력 2" xfId="380" xr:uid="{00000000-0005-0000-0000-00008D010000}"/>
    <cellStyle name="출력 3" xfId="416" xr:uid="{00000000-0005-0000-0000-00008E010000}"/>
    <cellStyle name="콤마 [#]" xfId="381" xr:uid="{00000000-0005-0000-0000-00008F010000}"/>
    <cellStyle name="콤마 []" xfId="382" xr:uid="{00000000-0005-0000-0000-000090010000}"/>
    <cellStyle name="콤마 [0]_ 4.하중계산  " xfId="383" xr:uid="{00000000-0005-0000-0000-000091010000}"/>
    <cellStyle name="콤마 [000]" xfId="384" xr:uid="{00000000-0005-0000-0000-000092010000}"/>
    <cellStyle name="콤마 [2]" xfId="385" xr:uid="{00000000-0005-0000-0000-000093010000}"/>
    <cellStyle name="콤마 [금액]" xfId="386" xr:uid="{00000000-0005-0000-0000-000094010000}"/>
    <cellStyle name="콤마 [소수]" xfId="387" xr:uid="{00000000-0005-0000-0000-000095010000}"/>
    <cellStyle name="콤마 [수량]" xfId="388" xr:uid="{00000000-0005-0000-0000-000096010000}"/>
    <cellStyle name="콤마[,]" xfId="389" xr:uid="{00000000-0005-0000-0000-000097010000}"/>
    <cellStyle name="콤마[,] 2" xfId="413" xr:uid="{00000000-0005-0000-0000-000098010000}"/>
    <cellStyle name="콤마_ 4.하중계산  " xfId="390" xr:uid="{00000000-0005-0000-0000-000099010000}"/>
    <cellStyle name="통화 [0㉝〸" xfId="391" xr:uid="{00000000-0005-0000-0000-00009A010000}"/>
    <cellStyle name="퍼센트" xfId="392" xr:uid="{00000000-0005-0000-0000-00009B010000}"/>
    <cellStyle name="표" xfId="393" xr:uid="{00000000-0005-0000-0000-00009C010000}"/>
    <cellStyle name="표준" xfId="0" builtinId="0"/>
    <cellStyle name="표준 12" xfId="418" xr:uid="{00000000-0005-0000-0000-00009E010000}"/>
    <cellStyle name="표준 136" xfId="421" xr:uid="{00000000-0005-0000-0000-00009F010000}"/>
    <cellStyle name="표준 2" xfId="1" xr:uid="{00000000-0005-0000-0000-0000A0010000}"/>
    <cellStyle name="표준 2 2" xfId="394" xr:uid="{00000000-0005-0000-0000-0000A1010000}"/>
    <cellStyle name="표준 2 2 2" xfId="424" xr:uid="{00000000-0005-0000-0000-0000A2010000}"/>
    <cellStyle name="표준 2 3" xfId="432" xr:uid="{276B2727-D4FC-452B-9B40-3C43EEF3C413}"/>
    <cellStyle name="표준 2 3 2" xfId="423" xr:uid="{00000000-0005-0000-0000-0000A3010000}"/>
    <cellStyle name="표준 2 3 2 2" xfId="429" xr:uid="{F56F91E2-A1BB-4B31-A570-5555AE466181}"/>
    <cellStyle name="표준 3" xfId="2" xr:uid="{00000000-0005-0000-0000-0000A4010000}"/>
    <cellStyle name="표준 3 2" xfId="395" xr:uid="{00000000-0005-0000-0000-0000A5010000}"/>
    <cellStyle name="표준 3 2 2" xfId="426" xr:uid="{00000000-0005-0000-0000-0000A6010000}"/>
    <cellStyle name="표준 4" xfId="4" xr:uid="{00000000-0005-0000-0000-0000A7010000}"/>
    <cellStyle name="표준 5" xfId="433" xr:uid="{C4A141F0-7488-4F7E-9554-3A4DEDBD98A7}"/>
    <cellStyle name="표준 7" xfId="396" xr:uid="{00000000-0005-0000-0000-0000A8010000}"/>
    <cellStyle name="표준 9" xfId="417" xr:uid="{00000000-0005-0000-0000-0000A9010000}"/>
    <cellStyle name="합산" xfId="397" xr:uid="{00000000-0005-0000-0000-0000AC010000}"/>
    <cellStyle name="화폐기호" xfId="398" xr:uid="{00000000-0005-0000-0000-0000AD010000}"/>
    <cellStyle name="화폐기호0" xfId="399" xr:uid="{00000000-0005-0000-0000-0000AE010000}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59" Type="http://schemas.openxmlformats.org/officeDocument/2006/relationships/externalLink" Target="externalLinks/externalLink158.xml"/><Relationship Id="rId170" Type="http://schemas.openxmlformats.org/officeDocument/2006/relationships/externalLink" Target="externalLinks/externalLink169.xml"/><Relationship Id="rId191" Type="http://schemas.openxmlformats.org/officeDocument/2006/relationships/externalLink" Target="externalLinks/externalLink190.xml"/><Relationship Id="rId205" Type="http://schemas.openxmlformats.org/officeDocument/2006/relationships/externalLink" Target="externalLinks/externalLink204.xml"/><Relationship Id="rId226" Type="http://schemas.openxmlformats.org/officeDocument/2006/relationships/externalLink" Target="externalLinks/externalLink225.xml"/><Relationship Id="rId247" Type="http://schemas.openxmlformats.org/officeDocument/2006/relationships/externalLink" Target="externalLinks/externalLink246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5" Type="http://schemas.openxmlformats.org/officeDocument/2006/relationships/externalLink" Target="externalLinks/externalLink94.xml"/><Relationship Id="rId160" Type="http://schemas.openxmlformats.org/officeDocument/2006/relationships/externalLink" Target="externalLinks/externalLink159.xml"/><Relationship Id="rId181" Type="http://schemas.openxmlformats.org/officeDocument/2006/relationships/externalLink" Target="externalLinks/externalLink180.xml"/><Relationship Id="rId216" Type="http://schemas.openxmlformats.org/officeDocument/2006/relationships/externalLink" Target="externalLinks/externalLink215.xml"/><Relationship Id="rId237" Type="http://schemas.openxmlformats.org/officeDocument/2006/relationships/externalLink" Target="externalLinks/externalLink236.xml"/><Relationship Id="rId22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63.xml"/><Relationship Id="rId118" Type="http://schemas.openxmlformats.org/officeDocument/2006/relationships/externalLink" Target="externalLinks/externalLink117.xml"/><Relationship Id="rId139" Type="http://schemas.openxmlformats.org/officeDocument/2006/relationships/externalLink" Target="externalLinks/externalLink138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71" Type="http://schemas.openxmlformats.org/officeDocument/2006/relationships/externalLink" Target="externalLinks/externalLink170.xml"/><Relationship Id="rId192" Type="http://schemas.openxmlformats.org/officeDocument/2006/relationships/externalLink" Target="externalLinks/externalLink191.xml"/><Relationship Id="rId206" Type="http://schemas.openxmlformats.org/officeDocument/2006/relationships/externalLink" Target="externalLinks/externalLink205.xml"/><Relationship Id="rId227" Type="http://schemas.openxmlformats.org/officeDocument/2006/relationships/externalLink" Target="externalLinks/externalLink226.xml"/><Relationship Id="rId248" Type="http://schemas.openxmlformats.org/officeDocument/2006/relationships/externalLink" Target="externalLinks/externalLink247.xml"/><Relationship Id="rId12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32.xml"/><Relationship Id="rId108" Type="http://schemas.openxmlformats.org/officeDocument/2006/relationships/externalLink" Target="externalLinks/externalLink107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5" Type="http://schemas.openxmlformats.org/officeDocument/2006/relationships/externalLink" Target="externalLinks/externalLink74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61" Type="http://schemas.openxmlformats.org/officeDocument/2006/relationships/externalLink" Target="externalLinks/externalLink160.xml"/><Relationship Id="rId182" Type="http://schemas.openxmlformats.org/officeDocument/2006/relationships/externalLink" Target="externalLinks/externalLink181.xml"/><Relationship Id="rId217" Type="http://schemas.openxmlformats.org/officeDocument/2006/relationships/externalLink" Target="externalLinks/externalLink216.xml"/><Relationship Id="rId6" Type="http://schemas.openxmlformats.org/officeDocument/2006/relationships/externalLink" Target="externalLinks/externalLink5.xml"/><Relationship Id="rId238" Type="http://schemas.openxmlformats.org/officeDocument/2006/relationships/externalLink" Target="externalLinks/externalLink237.xml"/><Relationship Id="rId23" Type="http://schemas.openxmlformats.org/officeDocument/2006/relationships/externalLink" Target="externalLinks/externalLink22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5" Type="http://schemas.openxmlformats.org/officeDocument/2006/relationships/externalLink" Target="externalLinks/externalLink64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51" Type="http://schemas.openxmlformats.org/officeDocument/2006/relationships/externalLink" Target="externalLinks/externalLink150.xml"/><Relationship Id="rId172" Type="http://schemas.openxmlformats.org/officeDocument/2006/relationships/externalLink" Target="externalLinks/externalLink171.xml"/><Relationship Id="rId193" Type="http://schemas.openxmlformats.org/officeDocument/2006/relationships/externalLink" Target="externalLinks/externalLink192.xml"/><Relationship Id="rId207" Type="http://schemas.openxmlformats.org/officeDocument/2006/relationships/externalLink" Target="externalLinks/externalLink206.xml"/><Relationship Id="rId228" Type="http://schemas.openxmlformats.org/officeDocument/2006/relationships/externalLink" Target="externalLinks/externalLink227.xml"/><Relationship Id="rId249" Type="http://schemas.openxmlformats.org/officeDocument/2006/relationships/externalLink" Target="externalLinks/externalLink248.xml"/><Relationship Id="rId13" Type="http://schemas.openxmlformats.org/officeDocument/2006/relationships/externalLink" Target="externalLinks/externalLink12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9.xml"/><Relationship Id="rId141" Type="http://schemas.openxmlformats.org/officeDocument/2006/relationships/externalLink" Target="externalLinks/externalLink140.xml"/><Relationship Id="rId7" Type="http://schemas.openxmlformats.org/officeDocument/2006/relationships/externalLink" Target="externalLinks/externalLink6.xml"/><Relationship Id="rId162" Type="http://schemas.openxmlformats.org/officeDocument/2006/relationships/externalLink" Target="externalLinks/externalLink161.xml"/><Relationship Id="rId183" Type="http://schemas.openxmlformats.org/officeDocument/2006/relationships/externalLink" Target="externalLinks/externalLink182.xml"/><Relationship Id="rId218" Type="http://schemas.openxmlformats.org/officeDocument/2006/relationships/externalLink" Target="externalLinks/externalLink217.xml"/><Relationship Id="rId239" Type="http://schemas.openxmlformats.org/officeDocument/2006/relationships/externalLink" Target="externalLinks/externalLink238.xml"/><Relationship Id="rId250" Type="http://schemas.openxmlformats.org/officeDocument/2006/relationships/externalLink" Target="externalLinks/externalLink249.xml"/><Relationship Id="rId24" Type="http://schemas.openxmlformats.org/officeDocument/2006/relationships/externalLink" Target="externalLinks/externalLink23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31" Type="http://schemas.openxmlformats.org/officeDocument/2006/relationships/externalLink" Target="externalLinks/externalLink130.xml"/><Relationship Id="rId152" Type="http://schemas.openxmlformats.org/officeDocument/2006/relationships/externalLink" Target="externalLinks/externalLink151.xml"/><Relationship Id="rId173" Type="http://schemas.openxmlformats.org/officeDocument/2006/relationships/externalLink" Target="externalLinks/externalLink172.xml"/><Relationship Id="rId194" Type="http://schemas.openxmlformats.org/officeDocument/2006/relationships/externalLink" Target="externalLinks/externalLink193.xml"/><Relationship Id="rId208" Type="http://schemas.openxmlformats.org/officeDocument/2006/relationships/externalLink" Target="externalLinks/externalLink207.xml"/><Relationship Id="rId229" Type="http://schemas.openxmlformats.org/officeDocument/2006/relationships/externalLink" Target="externalLinks/externalLink228.xml"/><Relationship Id="rId240" Type="http://schemas.openxmlformats.org/officeDocument/2006/relationships/externalLink" Target="externalLinks/externalLink239.xml"/><Relationship Id="rId14" Type="http://schemas.openxmlformats.org/officeDocument/2006/relationships/externalLink" Target="externalLinks/externalLink13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8" Type="http://schemas.openxmlformats.org/officeDocument/2006/relationships/externalLink" Target="externalLinks/externalLink7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163" Type="http://schemas.openxmlformats.org/officeDocument/2006/relationships/externalLink" Target="externalLinks/externalLink162.xml"/><Relationship Id="rId184" Type="http://schemas.openxmlformats.org/officeDocument/2006/relationships/externalLink" Target="externalLinks/externalLink183.xml"/><Relationship Id="rId219" Type="http://schemas.openxmlformats.org/officeDocument/2006/relationships/externalLink" Target="externalLinks/externalLink218.xml"/><Relationship Id="rId230" Type="http://schemas.openxmlformats.org/officeDocument/2006/relationships/externalLink" Target="externalLinks/externalLink229.xml"/><Relationship Id="rId251" Type="http://schemas.openxmlformats.org/officeDocument/2006/relationships/externalLink" Target="externalLinks/externalLink250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3" Type="http://schemas.openxmlformats.org/officeDocument/2006/relationships/externalLink" Target="externalLinks/externalLink152.xml"/><Relationship Id="rId174" Type="http://schemas.openxmlformats.org/officeDocument/2006/relationships/externalLink" Target="externalLinks/externalLink173.xml"/><Relationship Id="rId195" Type="http://schemas.openxmlformats.org/officeDocument/2006/relationships/externalLink" Target="externalLinks/externalLink194.xml"/><Relationship Id="rId209" Type="http://schemas.openxmlformats.org/officeDocument/2006/relationships/externalLink" Target="externalLinks/externalLink208.xml"/><Relationship Id="rId220" Type="http://schemas.openxmlformats.org/officeDocument/2006/relationships/externalLink" Target="externalLinks/externalLink219.xml"/><Relationship Id="rId241" Type="http://schemas.openxmlformats.org/officeDocument/2006/relationships/externalLink" Target="externalLinks/externalLink24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78" Type="http://schemas.openxmlformats.org/officeDocument/2006/relationships/externalLink" Target="externalLinks/externalLink77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64" Type="http://schemas.openxmlformats.org/officeDocument/2006/relationships/externalLink" Target="externalLinks/externalLink163.xml"/><Relationship Id="rId185" Type="http://schemas.openxmlformats.org/officeDocument/2006/relationships/externalLink" Target="externalLinks/externalLink184.xml"/><Relationship Id="rId9" Type="http://schemas.openxmlformats.org/officeDocument/2006/relationships/externalLink" Target="externalLinks/externalLink8.xml"/><Relationship Id="rId210" Type="http://schemas.openxmlformats.org/officeDocument/2006/relationships/externalLink" Target="externalLinks/externalLink209.xml"/><Relationship Id="rId26" Type="http://schemas.openxmlformats.org/officeDocument/2006/relationships/externalLink" Target="externalLinks/externalLink25.xml"/><Relationship Id="rId231" Type="http://schemas.openxmlformats.org/officeDocument/2006/relationships/externalLink" Target="externalLinks/externalLink230.xml"/><Relationship Id="rId252" Type="http://schemas.openxmlformats.org/officeDocument/2006/relationships/theme" Target="theme/theme1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54" Type="http://schemas.openxmlformats.org/officeDocument/2006/relationships/externalLink" Target="externalLinks/externalLink153.xml"/><Relationship Id="rId175" Type="http://schemas.openxmlformats.org/officeDocument/2006/relationships/externalLink" Target="externalLinks/externalLink174.xml"/><Relationship Id="rId196" Type="http://schemas.openxmlformats.org/officeDocument/2006/relationships/externalLink" Target="externalLinks/externalLink195.xml"/><Relationship Id="rId200" Type="http://schemas.openxmlformats.org/officeDocument/2006/relationships/externalLink" Target="externalLinks/externalLink199.xml"/><Relationship Id="rId16" Type="http://schemas.openxmlformats.org/officeDocument/2006/relationships/externalLink" Target="externalLinks/externalLink15.xml"/><Relationship Id="rId221" Type="http://schemas.openxmlformats.org/officeDocument/2006/relationships/externalLink" Target="externalLinks/externalLink220.xml"/><Relationship Id="rId242" Type="http://schemas.openxmlformats.org/officeDocument/2006/relationships/externalLink" Target="externalLinks/externalLink241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Relationship Id="rId90" Type="http://schemas.openxmlformats.org/officeDocument/2006/relationships/externalLink" Target="externalLinks/externalLink89.xml"/><Relationship Id="rId165" Type="http://schemas.openxmlformats.org/officeDocument/2006/relationships/externalLink" Target="externalLinks/externalLink164.xml"/><Relationship Id="rId186" Type="http://schemas.openxmlformats.org/officeDocument/2006/relationships/externalLink" Target="externalLinks/externalLink185.xml"/><Relationship Id="rId211" Type="http://schemas.openxmlformats.org/officeDocument/2006/relationships/externalLink" Target="externalLinks/externalLink210.xml"/><Relationship Id="rId232" Type="http://schemas.openxmlformats.org/officeDocument/2006/relationships/externalLink" Target="externalLinks/externalLink231.xml"/><Relationship Id="rId253" Type="http://schemas.openxmlformats.org/officeDocument/2006/relationships/styles" Target="styles.xml"/><Relationship Id="rId27" Type="http://schemas.openxmlformats.org/officeDocument/2006/relationships/externalLink" Target="externalLinks/externalLink26.xml"/><Relationship Id="rId48" Type="http://schemas.openxmlformats.org/officeDocument/2006/relationships/externalLink" Target="externalLinks/externalLink47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34" Type="http://schemas.openxmlformats.org/officeDocument/2006/relationships/externalLink" Target="externalLinks/externalLink133.xml"/><Relationship Id="rId80" Type="http://schemas.openxmlformats.org/officeDocument/2006/relationships/externalLink" Target="externalLinks/externalLink79.xml"/><Relationship Id="rId155" Type="http://schemas.openxmlformats.org/officeDocument/2006/relationships/externalLink" Target="externalLinks/externalLink154.xml"/><Relationship Id="rId176" Type="http://schemas.openxmlformats.org/officeDocument/2006/relationships/externalLink" Target="externalLinks/externalLink175.xml"/><Relationship Id="rId197" Type="http://schemas.openxmlformats.org/officeDocument/2006/relationships/externalLink" Target="externalLinks/externalLink196.xml"/><Relationship Id="rId201" Type="http://schemas.openxmlformats.org/officeDocument/2006/relationships/externalLink" Target="externalLinks/externalLink200.xml"/><Relationship Id="rId222" Type="http://schemas.openxmlformats.org/officeDocument/2006/relationships/externalLink" Target="externalLinks/externalLink221.xml"/><Relationship Id="rId243" Type="http://schemas.openxmlformats.org/officeDocument/2006/relationships/externalLink" Target="externalLinks/externalLink242.xml"/><Relationship Id="rId17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23.xml"/><Relationship Id="rId70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90.xml"/><Relationship Id="rId145" Type="http://schemas.openxmlformats.org/officeDocument/2006/relationships/externalLink" Target="externalLinks/externalLink144.xml"/><Relationship Id="rId166" Type="http://schemas.openxmlformats.org/officeDocument/2006/relationships/externalLink" Target="externalLinks/externalLink165.xml"/><Relationship Id="rId187" Type="http://schemas.openxmlformats.org/officeDocument/2006/relationships/externalLink" Target="externalLinks/externalLink186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11.xml"/><Relationship Id="rId233" Type="http://schemas.openxmlformats.org/officeDocument/2006/relationships/externalLink" Target="externalLinks/externalLink232.xml"/><Relationship Id="rId254" Type="http://schemas.openxmlformats.org/officeDocument/2006/relationships/sharedStrings" Target="sharedStrings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60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80.xml"/><Relationship Id="rId135" Type="http://schemas.openxmlformats.org/officeDocument/2006/relationships/externalLink" Target="externalLinks/externalLink134.xml"/><Relationship Id="rId156" Type="http://schemas.openxmlformats.org/officeDocument/2006/relationships/externalLink" Target="externalLinks/externalLink155.xml"/><Relationship Id="rId177" Type="http://schemas.openxmlformats.org/officeDocument/2006/relationships/externalLink" Target="externalLinks/externalLink176.xml"/><Relationship Id="rId198" Type="http://schemas.openxmlformats.org/officeDocument/2006/relationships/externalLink" Target="externalLinks/externalLink197.xml"/><Relationship Id="rId202" Type="http://schemas.openxmlformats.org/officeDocument/2006/relationships/externalLink" Target="externalLinks/externalLink201.xml"/><Relationship Id="rId223" Type="http://schemas.openxmlformats.org/officeDocument/2006/relationships/externalLink" Target="externalLinks/externalLink222.xml"/><Relationship Id="rId244" Type="http://schemas.openxmlformats.org/officeDocument/2006/relationships/externalLink" Target="externalLinks/externalLink243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50" Type="http://schemas.openxmlformats.org/officeDocument/2006/relationships/externalLink" Target="externalLinks/externalLink49.xml"/><Relationship Id="rId104" Type="http://schemas.openxmlformats.org/officeDocument/2006/relationships/externalLink" Target="externalLinks/externalLink103.xml"/><Relationship Id="rId125" Type="http://schemas.openxmlformats.org/officeDocument/2006/relationships/externalLink" Target="externalLinks/externalLink124.xml"/><Relationship Id="rId146" Type="http://schemas.openxmlformats.org/officeDocument/2006/relationships/externalLink" Target="externalLinks/externalLink145.xml"/><Relationship Id="rId167" Type="http://schemas.openxmlformats.org/officeDocument/2006/relationships/externalLink" Target="externalLinks/externalLink166.xml"/><Relationship Id="rId188" Type="http://schemas.openxmlformats.org/officeDocument/2006/relationships/externalLink" Target="externalLinks/externalLink187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13" Type="http://schemas.openxmlformats.org/officeDocument/2006/relationships/externalLink" Target="externalLinks/externalLink212.xml"/><Relationship Id="rId234" Type="http://schemas.openxmlformats.org/officeDocument/2006/relationships/externalLink" Target="externalLinks/externalLink233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55" Type="http://schemas.openxmlformats.org/officeDocument/2006/relationships/calcChain" Target="calcChain.xml"/><Relationship Id="rId40" Type="http://schemas.openxmlformats.org/officeDocument/2006/relationships/externalLink" Target="externalLinks/externalLink39.xml"/><Relationship Id="rId115" Type="http://schemas.openxmlformats.org/officeDocument/2006/relationships/externalLink" Target="externalLinks/externalLink114.xml"/><Relationship Id="rId136" Type="http://schemas.openxmlformats.org/officeDocument/2006/relationships/externalLink" Target="externalLinks/externalLink135.xml"/><Relationship Id="rId157" Type="http://schemas.openxmlformats.org/officeDocument/2006/relationships/externalLink" Target="externalLinks/externalLink156.xml"/><Relationship Id="rId178" Type="http://schemas.openxmlformats.org/officeDocument/2006/relationships/externalLink" Target="externalLinks/externalLink177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9" Type="http://schemas.openxmlformats.org/officeDocument/2006/relationships/externalLink" Target="externalLinks/externalLink198.xml"/><Relationship Id="rId203" Type="http://schemas.openxmlformats.org/officeDocument/2006/relationships/externalLink" Target="externalLinks/externalLink202.xml"/><Relationship Id="rId19" Type="http://schemas.openxmlformats.org/officeDocument/2006/relationships/externalLink" Target="externalLinks/externalLink18.xml"/><Relationship Id="rId224" Type="http://schemas.openxmlformats.org/officeDocument/2006/relationships/externalLink" Target="externalLinks/externalLink223.xml"/><Relationship Id="rId245" Type="http://schemas.openxmlformats.org/officeDocument/2006/relationships/externalLink" Target="externalLinks/externalLink244.xml"/><Relationship Id="rId30" Type="http://schemas.openxmlformats.org/officeDocument/2006/relationships/externalLink" Target="externalLinks/externalLink2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168" Type="http://schemas.openxmlformats.org/officeDocument/2006/relationships/externalLink" Target="externalLinks/externalLink16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189" Type="http://schemas.openxmlformats.org/officeDocument/2006/relationships/externalLink" Target="externalLinks/externalLink188.xml"/><Relationship Id="rId3" Type="http://schemas.openxmlformats.org/officeDocument/2006/relationships/externalLink" Target="externalLinks/externalLink2.xml"/><Relationship Id="rId214" Type="http://schemas.openxmlformats.org/officeDocument/2006/relationships/externalLink" Target="externalLinks/externalLink213.xml"/><Relationship Id="rId235" Type="http://schemas.openxmlformats.org/officeDocument/2006/relationships/externalLink" Target="externalLinks/externalLink234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158" Type="http://schemas.openxmlformats.org/officeDocument/2006/relationships/externalLink" Target="externalLinks/externalLink157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179" Type="http://schemas.openxmlformats.org/officeDocument/2006/relationships/externalLink" Target="externalLinks/externalLink178.xml"/><Relationship Id="rId190" Type="http://schemas.openxmlformats.org/officeDocument/2006/relationships/externalLink" Target="externalLinks/externalLink189.xml"/><Relationship Id="rId204" Type="http://schemas.openxmlformats.org/officeDocument/2006/relationships/externalLink" Target="externalLinks/externalLink203.xml"/><Relationship Id="rId225" Type="http://schemas.openxmlformats.org/officeDocument/2006/relationships/externalLink" Target="externalLinks/externalLink224.xml"/><Relationship Id="rId246" Type="http://schemas.openxmlformats.org/officeDocument/2006/relationships/externalLink" Target="externalLinks/externalLink245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93.xml"/><Relationship Id="rId148" Type="http://schemas.openxmlformats.org/officeDocument/2006/relationships/externalLink" Target="externalLinks/externalLink147.xml"/><Relationship Id="rId169" Type="http://schemas.openxmlformats.org/officeDocument/2006/relationships/externalLink" Target="externalLinks/externalLink168.xml"/><Relationship Id="rId4" Type="http://schemas.openxmlformats.org/officeDocument/2006/relationships/externalLink" Target="externalLinks/externalLink3.xml"/><Relationship Id="rId180" Type="http://schemas.openxmlformats.org/officeDocument/2006/relationships/externalLink" Target="externalLinks/externalLink179.xml"/><Relationship Id="rId215" Type="http://schemas.openxmlformats.org/officeDocument/2006/relationships/externalLink" Target="externalLinks/externalLink214.xml"/><Relationship Id="rId236" Type="http://schemas.openxmlformats.org/officeDocument/2006/relationships/externalLink" Target="externalLinks/externalLink2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SOFFICE\EXCEL\HONG-LIK\DOHWA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3\d\0-&#52572;&#51333;&#44368;&#47049;\&#50689;&#50577;-&#51452;&#49892;&#47560;&#51012;\&#51452;&#49892;&#47560;&#51012;&#51652;&#51077;&#46020;&#47196;\&#49688;&#47049;\Boo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9437;&#50864;&#44368;%20&#45909;&#46020;&#48169;&#5469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4396;&#54788;\PROJECT\DOOSAN\RAHMEN\R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K\&#51088;&#47308;&#48372;&#44288;\0-&#52572;&#51333;&#44368;&#47049;\00-&#51473;&#49328;-&#49328;&#49688;&#44036;\&#49688;&#47049;\&#44396;&#51312;&#47932;&#4427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KIM\SK-SU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DATA\CHISU\SUNG-GOK\&#49457;&#44257;&#5164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08;&#51452;\C\&#51076;&#49884;&#54260;&#45908;\&#48176;&#49688;&#44277;3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-pc2\&#51088;&#47308;(&#54788;&#51116;)\&#45236;&#51089;&#50629;&#54868;&#51068;\&#44592;&#53440;&#46321;&#46321;\&#50977;&#47161;&#50724;&#49373;\&#49892;&#51221;&#48372;&#44256;\&#49888;&#45817;1&#44396;\&#49892;&#51221;&#48372;&#44256;\9901&#45800;&#4403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45236;%20&#49436;&#47448;%20&#44032;&#48169;\My%20Documents\&#54616;&#46041;&#44400;\&#45453;&#51648;&#44228;\&#45824;&#52824;&#48169;&#51312;&#51228;\&#45824;&#52824;1&#48169;&#51312;&#5122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data\My%20Documents\&#50641;&#49472;&#51088;&#47308;\&#44228;&#54868;&#48176;&#49688;&#44060;&#49440;\2000&#51221;&#47532;\2000&#44228;&#54868;&#49884;&#54665;(&#48320;&#44221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2\c\0-&#50896;&#44148;&#52629;\&#44368;&#44033;&#51068;&#48152;&#49688;&#4704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5796;&#50868;&#48169;\&#51333;&#54633;&#49324;&#47161;&#49892;&#45236;&#50669;&#49436;\&#51452;&#44277;&#5110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1008;&#54665;1&#46041;&#49688;&#47049;\&#48372;&#46020;&#50977;&#44368;%20&#49688;&#4704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44277;&#53685;&#51088;&#4730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4396;&#54788;\PROJECT\My%20Documents\&#49884;-&#50577;-&#44160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52384;\1.&#51089;&#50629;&#51473;\1.&#51089;&#50629;&#51473;\2.&#44204;&#51201;\&#48120;&#44397;&#48512;&#45824;\10.%20camp%20casey\ESTI\&#54644;&#50808;\FED\R-0054\KHM\98&#51452;&#49885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6\e\ns2\3&#52264;1&#54924;\&#49892;&#51221;&#45236;&#50669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&#52572;&#49457;&#54840;\&#49892;&#54665;&#50696;&#49328;\&#48128;&#47112;&#45768;&#50628;\&#51204;&#5240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TR-R222.XLW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\PHUNGTAK\&#44592;&#44592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120;&#51652;\D\&#51076;&#48120;&#51652;\G&amp;G\&#54788;&#45824;&#51088;&#46041;&#52264;\&#50500;&#49328;\&#50868;&#48152;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&#51204;&#48513;&#44592;&#44228;\Nhj\2003&#45380;\&#48176;&#49688;&#44060;&#49440;\&#44305;&#54876;\&#45224;&#50577;&#51648;&#44396;\My%20Documents\&#49457;&#47532;&#51648;&#44396;\&#49457;&#47532;99&#48372;&#5075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&#51204;&#48513;&#44592;&#44228;\Nhj\2003&#45380;\&#48176;&#49688;&#44060;&#49440;\&#44305;&#54876;\&#45224;&#50577;&#51648;&#44396;\My%20Documents\&#50672;&#44208;&#49325;&#5122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DATA-97\ASAN-971\YONG-RAG\AS-YONG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784;\&#51204;&#51032;&#51648;&#44396;\project\project1\&#50976;&#47785;&#44368;\&#52572;&#51333;\&#49688;&#47049;\&#48512;&#45824;&#44277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&#52397;\&#49436;&#44305;\KHJ\XLS\RC&#49836;&#46972;&#48652;\&#54620;&#44221;\&#51473;&#49328;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kaf\&#44305;&#51452;\S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juns1107\&#45236;&#50669;&#49436;\&#50900;&#48324;&#49444;&#44228;&#45236;&#50669;\99&#49444;&#44228;&#51032;&#47280;&#45236;&#50669;\&#44277;&#49324;&#48708;99-1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DATA\CHOI\&#52572;&#52397;&#47548;\02'5%20&#49444;&#44228;(&#44288;&#47196;)\IC\&#45800;&#44032;&#49328;&#52636;&#494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nah\project\hec2\b2020-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4644;&#52384;\D\Office\&#48149;&#44592;&#49324;%20&#51089;&#50629;&#50857;\DATA\MR-BAB\&#50641;&#49472;DATA\3.&#48176;&#49688;&#44277;\&#48149;&#44592;&#49324;-&#47732;&#4831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644;EXP\&#48376;&#49440;&#45800;&#44032;\&#50641;&#49472;\&#44396;-&#48320;&#4968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user\&#51089;&#50629;2001\&#44144;&#44552;&#46020;\3&#44221;&#44036;\&#49345;&#48512;&#44277;\08.&#48372;&#44053;&#51116;&#49444;&#44228;\8.&#48372;&#44053;&#51116;&#49444;&#44228;(3&#44221;&#44036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WORK\&#44221;&#52632;&#49440;\P24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4396;&#54788;\PROJECT\project\&#46041;&#47749;\&#51109;&#54637;&#49440;\&#44396;&#51312;&#44228;&#49328;\BO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osk-&#53664;&#47785;&#44592;&#49696;&#48512;\06&#53664;&#47785;\01&#44204;&#51201;\07&#49688;&#51088;&#50896;&#44277;&#49324;\02&#54620;&#53444;&#44053;&#45840;&#44148;&#49444;&#44277;&#49324;(&#53556;&#53412;)-&#44592;&#48376;&#49444;&#44228;\&#49444;&#44228;&#45236;&#50669;\&#49444;&#44228;&#45236;&#50669;(&#52572;&#51333;)\&#51204;&#44592;&#53685;&#49888;&#45236;&#50669;&#49436;\&#51204;&#44592;\ILWI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548;&#50689;\D\&#47785;&#46041;IDC\&#44228;&#49328;&#49436;\&#44036;&#49440;&#44228;&#49328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d\&#47560;&#51012;&#47560;&#45817;\1.&#50725;&#49688;&#46041;\&#45236;&#50669;\&#51312;&#44221;\&#50725;&#49688;&#46041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784;\&#51204;&#51032;&#51648;&#44396;\&#44277;&#50976;&#48169;\&#51060;&#44600;&#51333;\&#44396;&#51312;&#44228;&#49328;\&#46972;&#47704;&#44368;\&#51473;&#47568;&#49548;&#44368;&#47049;\&#51473;&#47568;&#49548;&#44368;&#47049;(RAHMAN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-server\&#47196;&#52972;%20&#46356;&#49828;&#53356;%20(f)\1998\&#51648;&#50669;&#49444;&#44228;\&#49688;&#50896;&#51312;&#50896;1_2BL(97&#54217;&#47732;_cd_sp)\&#49688;&#50896;&#51312;&#50896;\&#44228;&#49328;&#49436;\&#50724;&#49328;&#50868;&#50516;\DATA\ELEC2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784;\&#51204;&#51032;&#51648;&#44396;\A_work\&#49340;&#48372;\03-&#50724;&#47532;~&#49688;&#50896;\&#44228;&#49328;&#49436;\&#51221;&#44144;&#51109;\&#51221;&#44144;&#51109;&#44228;&#49328;&#494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&#49900;&#50948;&#48372;&#51089;&#50629;&#48169;\&#54532;&#47196;&#44536;&#47016;\&#44368;&#45824;&#50745;&#48317;\&#44368;&#45824;-&#50745;&#48317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DATA\PHUNGTAK\&#44592;&#44592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203\pjs\pjs\&#45236;&#47928;&#49436;\RAHMEN\&#44257;&#49457;&#44368;(&#51648;&#51473;&#46972;&#47704;&#44368;)\RHAMEN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&#52397;\&#49436;&#44305;\TEST\&#51473;&#49328;&#44368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&#49900;&#50948;&#48372;&#51089;&#50629;&#48169;\&#54532;&#47196;&#44536;&#47016;\&#44368;&#45824;&#50745;&#48317;\djdg_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ILWIDAG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osk-&#53664;&#47785;&#44592;&#49696;&#48512;\06&#53664;&#47785;\01&#44204;&#51201;\07&#49688;&#51088;&#50896;&#44277;&#49324;\02&#54620;&#53444;&#44053;&#45840;&#44148;&#49444;&#44277;&#49324;(&#53556;&#53412;)-&#44592;&#48376;&#49444;&#44228;\&#49444;&#44228;&#45236;&#50669;\&#49444;&#44228;&#45236;&#50669;(&#52572;&#51333;)\&#51204;&#44592;&#53685;&#49888;&#45236;&#50669;&#49436;\&#51204;&#44592;\YES-I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&#45236;&#50669;8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784;\&#51204;&#51032;&#51648;&#44396;\&#44277;&#50976;&#48169;\&#51060;&#44600;&#51333;\&#44396;&#51312;&#44228;&#49328;\&#46972;&#47704;&#44368;\&#51473;&#47568;&#49548;&#44368;&#47049;\RHAMEN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8156;&#50868;&#44368;&#45824;&#49688;&#47049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868;&#50628;&#44256;&#49444;&#44228;&#48320;&#44221;\9730\E%20S\&#51068;&#50948;&#45824;&#44032;&#54364;\&#47928;&#54868;&#45236;&#50669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6;&#49888;\&#51089;&#50629;&#54620;&#44144;\ok\&#45824;&#44396;-&#45824;&#46041;\&#44396;&#51312;&#44228;&#49328;&#49436;\&#52572;&#51333;\&#44368;&#45824;\777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&#50976;&#49688;&#51648;\Q-NEW\PIER44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51456;\MY%20DOCUMENTS\My%20Documents\&#52649;&#45224;&#51060;&#46041;&#53685;&#49888;_&#45348;&#53944;&#50893;\&#44277;&#51221;&#48372;&#4425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&#52397;\&#49436;&#44305;\KHJ\XLS\DATA\&#51473;&#49328;&#4436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54532;&#47004;(PLAN)\&#52397;&#52380;\200&#48156;&#51452;\2000&#52397;&#52380;-&#45909;&#54217;&#48156;&#51452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&#51089;&#50629;&#51473;\&#51473;&#46993;&#52380;&#48372;&#46020;&#50977;&#44368;\&#51228;3&#50977;&#44368;\&#48320;&#44221;\&#54644;&#49437;\3-1.&#48372;&#46020;&#50977;&#44368;(st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zrDAE97\97kdRoad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user\&#51089;&#50629;2001\&#44144;&#44552;&#46020;\3&#44221;&#44036;\&#49345;&#48512;&#44277;\07.&#51452;&#54805;&#45800;&#47732;&#44160;&#53664;\&#45800;&#47732;&#44160;&#53664;(3&#44221;&#44036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51452;\C\SK,Seong\xls\DACOM\&#50696;&#49328;&#45236;&#50669;&#49436;(&#50504;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SI\4GONGGU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GI-LIST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DATA\YOUNGANG\CALSHEET\GOD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&#47928;&#50857;&#44396;\CAD\&#49444;&#44228;&#51648;&#44396;\&#46041;&#44257;&#48176;&#49688;&#51109;\&#52280;&#44256;\MSOffice\Excel\work\&#45236;&#50669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76;&#48120;\&#47196;&#52972;%20&#46356;&#49828;&#53356;%20(d)\&#54532;&#47196;&#51229;&#53944;\&#50896;&#46020;&#48393;\&#52572;&#51333;&#46020;&#47732;\&#48513;&#54620;&#49328;%20&#52572;&#51333;\&#45236;&#50669;&#49436;\DATA\XLS\SK&amp;C\DONGHAE\T6-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LIM/&#51068;&#5094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157;\project\MK\&#49444;&#44228;&#48320;&#44221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hlee\e\LOTUS\9605P\BB_C-BD\OUT\Y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Kimin\&#48148;&#53461;%20&#54868;&#47732;\dnwjd\&#44277;&#50976;\&#48148;&#50864;\&#51452;&#47928;&#51652;&#49549;&#52488;\&#45800;&#44032;&#51088;&#47308;&#48169;\&#51452;&#47928;&#51652;&#49549;&#52488;\0611&#49892;&#51201;\9701A\OUT\Y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51452;\C\SK,Seong\DACOM\&#50689;&#50900;\SK,Seong\DACOM\&#48513;&#49688;&#50896;&#48373;&#44396;\WINDOWS\&#48148;&#53461;%20&#54868;&#47732;\GNG\9&#44277;&#44396;\&#50868;&#48152;9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EX~1\&#54644;&#44400;5APT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SI\1&#44277;&#4439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EX~1\&#48152;&#50900;&#51312;&#44221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HB\&#45824;&#52285;&#49688;&#47049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MSI\DUJUNG2\&#46160;&#51221;2&#52264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osk-&#53664;&#47785;&#44592;&#49696;&#48512;\06&#53664;&#47785;\01&#44204;&#51201;\07&#49688;&#51088;&#50896;&#44277;&#49324;\02&#54620;&#53444;&#44053;&#45840;&#44148;&#49444;&#44277;&#49324;(&#53556;&#53412;)-&#44592;&#48376;&#49444;&#44228;\&#49444;&#44228;&#45236;&#50669;\&#49444;&#44228;&#45236;&#50669;(&#52572;&#51333;)\&#51204;&#44592;&#53685;&#49888;&#45236;&#50669;&#49436;\&#51204;&#44592;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4;&#51652;2\&#47196;&#52972;%20&#46356;&#49828;&#53356;%20(d)\%23%23&#54532;&#47196;&#51229;&#53944;-2003\01-&#54616;&#49688;,&#52629;&#49328;\&#45817;&#52488;&#49444;&#44228;\&#50857;&#51064;-&#49888;&#46041;&#51456;&#51088;&#47308;\&#45236;&#50669;&#49436;\&#51312;&#44221;\&#50857;&#51064;&#52629;&#49328;&#51312;&#44221;&#45236;&#50669;(&#49688;&#51221;)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EX\&#53664;&#47785;&#51068;&#50948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&#54596;&#49345;&#54532;&#47196;&#51229;&#53944;\&#51060;&#52380;\&#49800;&#54169;&#49828;&#54848;\&#49800;&#54169;&#49828;&#54848;&#51204;&#47732;&#48512;\&#49444;&#44228;&#48708;0509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6041;&#54785;\SharedDocs\&#48149;&#46041;&#49340;\2004&#45380;_&#49324;&#50629;_data\&#44277;&#49324;&#44288;&#47144;&#51088;&#47308;\2004&#45380;_&#49444;&#44228;&#50836;&#47161;&#51665;2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TEMP\&#51312;&#51221;3&#50900;13&#51068;&#47308;&#51068;&#49352;&#48317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y%20Documents\97&#48372;&#50756;\&#44396;&#52380;\&#44396;&#52380;&#52380;&#46041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0696;&#49328;&#45236;~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-server\&#47196;&#52972;%20&#46356;&#49828;&#53356;%20(f)\&#51060;&#53441;&#44260;\9730\E%20S\&#51068;&#50948;&#45824;&#44032;&#54364;\&#47928;&#54868;&#45236;&#50669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24;&#50577;&#51452;&#51060;&#49885;&#51089;&#50629;\&#50976;&#50857;&#51068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TOWER\&#48169;&#50500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S\&#49688;&#47049;(0605)\Project\RAMP%20B&#49688;&#47049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Documents%20and%20Settings\user\My%20Documents\2004&#45380;&#49457;&#54868;&#44592;&#50629;\5.%20&#51068;&#50948;&#45824;&#44032;\&#46160;&#50773;&#47924;&#44144;\&#50896;&#48376;&#48320;&#44221;&#54868;&#51068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BOX&#44277;&#49324;\96&#45380;&#49444;&#44228;\&#49444;&#44228;&#44032;&#45824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My%20Documents\&#44592;&#44228;\&#49324;&#50629;\&#44221;&#51648;&#51221;&#47532;\&#50689;&#51204;\&#44592;&#44228;\&#50984;&#52492;&#45800;&#44032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-server\&#47196;&#52972;%20&#46356;&#49828;&#53356;%20(f)\project\&#50896;&#51452;&#44428;\&#51221;&#49688;&#51109;\EXCEL\PI-ILWE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im\&#54532;&#47196;&#51229;&#53944;2\01%20Project\06_2014\02_&#52397;&#51452;&#46041;&#45224;\02_&#51089;&#50629;&#51088;&#47308;\06_&#48156;&#51452;&#45236;&#50669;&#51089;&#49457;\00_&#44396;&#47532;&#44040;&#47588;%20&#49368;&#54540;\Documents%20and%20Settings\Administrator\My%20Documents\2011&#45380;&#47928;&#49436;\02.%20&#54532;&#47196;&#51117;&#53944;(project)&#48324;%20&#51088;&#47308;&#51221;&#47532;\08.%20&#44396;&#47532;-&#44040;&#47588;&#51648;&#44396;%20(LH)\&#54620;&#51204;&#51064;&#51077;&#48708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&#47560;&#51012;&#47560;&#45817;\1.&#50725;&#49688;&#46041;\&#45236;&#50669;\&#51312;&#44221;\&#50725;&#49688;&#46041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&#45800;&#52903;&#49328;&#52636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KANG/HWP/HWP/DF98513/PROJECT/LOAD/BONGSAN/BONG/HWP/OUT/YES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98&#45380;&#46020;\98&#49444;&#44228;\&#44396;&#47329;\&#44396;&#47329;2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Yooshin-working\09_07_24_&#45209;&#46041;&#44053;&#54616;&#44396;&#46161;%20&#48176;&#49688;&#47928;%20&#51613;&#49444;&#44277;&#49324;\&#49892;&#49884;&#49444;&#44228;\10_01_11_&#49892;&#49884;&#49444;&#44228;\Documents%20and%20Settings\gongsa\&#48148;&#53461;%20&#54868;&#47732;\&#54156;&#54532;%20&#51060;&#44592;&#51456;\&#49548;&#50577;&#44053;\&#44277;&#49324;&#48708;\&#51204;&#44592;&#53685;&#49888;\&#54868;&#48513;&#45840;%20&#45236;&#50669;(s4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w\d\SAM-Project\&#49464;&#51333;&#47196;\&#45236;&#50669;&#49436;\&#51652;&#54644;&#49437;&#46041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My%20Documents\&#45236;&#50669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961031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My%20Documents\2001&#51221;&#50672;\&#48512;&#50504;&#50577;&#49688;9910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KANG\HWP\HWP\DF98513\PROJECT\LOAD\BONGSAN\BONG\HWP\OUT\YES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uments\My%20Documents\2001&#45380;&#54260;&#45908;\&#44552;&#44053;&#51648;&#48512;\&#50885;&#54252;&#51648;&#44396;\&#44228;&#50557;&#45236;&#50669;&#54260;&#45908;\2001&#50885;&#54252;&#48372;&#50756;(&#47932;&#47049;&#48372;&#50756;-2)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4980;&#54980;&#54980;&#54980;&#54980;\&#54980;&#54980;&#54980;&#54980;&#54980;\&#49345;&#54032;&#51201;&#47785;\&#49345;&#54032;&#44368;&#44033;0330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OBJECT\OBJECT.XLW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im\&#54532;&#47196;&#51229;&#53944;2\2010&#45380;&#46020;\02_Project\002_&#50948;&#47168;&#49888;&#46020;&#49884;&#44060;&#48156;&#49324;&#50629;\02_2&#44277;&#44396;\04_&#49444;&#44228;&#50696;&#49328;&#49436;\02_&#49444;&#44228;&#50696;&#49328;&#49436;\03_&#44228;&#50557;&#49900;&#49324;&#50857;(0704)\&#45824;&#51204;&#49888;&#45824;&#46041;&#47588;&#47549;&#51109;\&#49688;&#54217;&#44404;&#52265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54617;&#51060;&#49324;&#45784;\&#44608;&#50885;&#44592;%20&#49548;&#51109;&#45784;%20(h)\2002&#45380;\2002&#45380;%20&#44277;&#49324;\&#50516;&#49324;&#50669;~&#50516;&#49324;&#50977;&#44049;&#47928;&#48372;&#54665;&#46321;&#49444;&#52824;&#44277;&#49324;\&#49444;&#44228;&#45236;&#50669;&#49436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swcom\&#47196;&#52972;%20&#46356;&#49828;&#53356;%20(E)\KIM\ILWIDAGA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cgi-bin/mail.cgi/&#54616;&#49328;/&#54616;&#49328;/&#54616;&#44277;&#51221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&#44592;&#44228;&#48512;_DATA99\&#51204;&#51452;&#52392;&#45800;\xls\total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jhk\&#45800;&#44032;&#48372;&#50756;\'99&#45800;&#44032;&#48372;&#50756;\NEWJONG\KSY1\&#50900;&#50556;&#45800;&#44032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jhk\&#45800;&#44032;&#48372;&#50756;\'99&#45800;&#44032;&#48372;&#50756;\&#50984;&#52492;&#45800;&#44032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440;\5000t\&#49444;&#44228;-&#44048;&#47532;%20Project\&#49444;%20&#44228;\&#44277;&#51452;&#44288;&#47144;\&#44277;&#51452;&#54616;&#49688;\&#44277;&#51452;&#54616;&#49688;&#52376;&#47532;&#51109;\5000t\&#45236;&#50669;&#49436;\YES31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UL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064;&#44592;\XFILE\IMSI\DUJUNG2\&#46160;&#51221;2&#52264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-server\&#47196;&#52972;%20&#46356;&#49828;&#53356;%20(f)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50857;&#49328;1&#49688;&#47049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(&#54532;&#47536;&#53552;)\C\IMSI\DUJUNG2\&#46160;&#51221;2&#5226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MAYBE\&#51088;&#51116;&#47932;&#47049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5141;\&#44608;&#45824;&#55141;\&#44608;&#45824;&#55141;\&#54788;&#51109;\&#45212;&#51648;&#51648;&#44396;&#51204;&#44592;&#51064;&#51077;&#44277;&#49324;\&#45212;&#51648;&#46020;\&#47932;&#47049;%20&#51665;&#44228;&#54364;(&#48320;&#44221;)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im\&#54532;&#47196;&#51229;&#53944;2\2010&#45380;&#46020;\02_Project\002_&#50948;&#47168;&#49888;&#46020;&#49884;&#44060;&#48156;&#49324;&#50629;\02_2&#44277;&#44396;\04_&#49444;&#44228;&#50696;&#49328;&#49436;\02_&#49444;&#44228;&#50696;&#49328;&#49436;\03_&#44228;&#50557;&#49900;&#49324;&#50857;(0704)\&#45824;&#51204;&#49888;&#45824;&#46041;&#47588;&#47549;&#51109;\&#51076;&#49884;\x&#51204;&#44592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51068;&#50948;&#45824;&#44032;\YESIL2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3685;&#51068;&#51068;&#50948;1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NETWORK\&#50668;&#49688;&#49884;(&#45824;&#50504;&#49444;&#44228;)\&#49688;&#47049;&#52572;&#51333;\&#44277;&#47532;IC&#44368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id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6020;&#44512;\&#45824;&#51204;&#49688;&#47785;&#50896;(\Excel-data\&#50504;&#49328;(&#49457;&#44284;&#54408;)\1&#44277;&#44396;\&#45800;&#50948;&#49688;&#47049;&#51665;&#44228;&#54364;\&#44277;&#50976;&#48169;\&#51109;&#48708;&#44277;&#49324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AWORK\Old_d\&#50641;&#49472;\KYOUNGGI\SUNGNAM\&#50577;&#51648;&#44540;&#47536;&#44277;&#50896;\&#44228;&#50557;&#45236;&#50669;-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WINDOWS\TEMP\TD_0001.DIR\mankyung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4228;&#47548;&#49688;&#47049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LIM\&#51068;&#50948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Program%20Files\AutoCAD%20R14\&#49892;&#49884;\&#49569;&#46972;&#52488;&#46321;&#54617;&#44368;\&#45236;&#50669;&#49436;\&#49569;&#46972;&#52488;&#51473;&#54617;&#44368;(final)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EXPORT\&#54644;&#44400;2APT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swcom\&#47196;&#52972;%20&#46356;&#49828;&#53356;%20(E)\ARCH\&#49444;&#48708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80;&#47925;\&#44277;&#50976;&#54260;&#45908;\My%20Documents\2001&#51221;&#50672;\HIH\BATGIBAN\&#48173;&#44592;&#48152;97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9688;&#47049;(&#47329;&#51204;)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PROJECT/&#49569;&#46041;&#50577;&#49688;&#51109;/&#47588;&#44257;&#50669;&#49324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TOWER\&#44592;&#45392;&#53457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4CHA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osk-&#53664;&#47785;&#44592;&#49696;&#48512;\06&#53664;&#47785;\01&#44204;&#51201;\07&#49688;&#51088;&#50896;&#44277;&#49324;\02&#54620;&#53444;&#44053;&#45840;&#44148;&#49444;&#44277;&#49324;(&#53556;&#53412;)-&#44592;&#48376;&#49444;&#44228;\&#49444;&#44228;&#45236;&#50669;\&#49444;&#44228;&#45236;&#50669;(&#52572;&#51333;)\&#51204;&#44592;&#53685;&#49888;&#45236;&#50669;&#49436;\&#51204;&#44592;\PJT-2002\R-&#44288;&#45236;&#45572;&#51204;&#49440;&#47196;%20&#48372;&#49688;&#44277;&#49324;\&#50696;&#49328;&#49436;\&#50696;&#49328;&#49436;(&#45572;&#51204;&#49440;&#47196;-&#52572;&#51333;)\&#50696;&#49328;%20&#48143;%20&#49688;&#47049;(&#44288;&#45236;&#45572;&#51204;)&#52572;&#51333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54617;&#51060;&#49324;&#45784;\&#44608;&#50885;&#44592;%20&#49548;&#51109;&#45784;%20(h)\Documents%20and%20Settings\&#49548;&#46972;&#44732;\Local%20Settings\Temporary%20Internet%20Files\Content.IE5\H9SK3VWF\&#44053;&#46041;\&#44536;&#47084;&#48652;%20&#49464;&#52377;%20%20&#51068;&#50948;&#45824;&#44032;%20&#52280;&#44256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EXCEL\SHJ1\&#49464;&#51333;&#51077;&#52272;\980218\EXCEL\&#44608;&#49457;&#51456;\&#48512;&#52380;&#44277;&#51109;\CHUJ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1652;\&#49688;&#47196;&#51060;&#49444;\EXCEL\DOWOO\BT\BT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GOOMI\DOHWA03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WINDOWS\&#48148;&#53461;%20&#54868;&#47732;\GNG\9&#44277;&#44396;\&#50868;&#48152;9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1GONGGU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688;&#51088;&#50896;\&#50504;&#46041;&#45840;&#49548;&#49688;&#47141;\&#50504;&#46041;&#45840;-&#48156;&#51204;&#49444;&#48708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333;&#50896;&#52264;&#51109;\&#44277;&#50857;&#51088;&#47308;&#48169;\MSOFFICE\HEXCEL\P\DAECHAG\&#45824;&#44148;&#51068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PROJECT\&#49569;&#46041;&#50577;&#49688;&#51109;\&#47588;&#44257;&#50669;&#49324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PROJECT/KANG/HWP/OK/HWP/DF98513/PROJECT/LOAD/BONGSAN/BONG/HWP/OUT/YES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EXCEL\YESTER\&#44540;&#44144;&#49436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032;&#46360;\C\EL&#52968;&#49444;&#54021;\PROJECT\&#50977;&#44400;&#48376;&#48512;\&#45236;&#50669;&#52572;&#51333;\&#44288;&#49324;\&#45236;&#50669;&#49436;(&#44288;&#49324;)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849;&#45909;\AWORK\AWORK\Old_d\&#50641;&#49472;\KYONGNAM\ULSAN\BIG\&#48372;&#50756;&#44277;&#49324;\&#51077;&#52272;1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LAST\&#49688;&#47785;&#45936;&#51060;&#53440;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WINDOWS\&#48148;&#53461;%20&#54868;&#47732;\&#50669;&#49324;&#49328;&#52636;\&#47588;&#44257;&#50669;&#49324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CAD\WORK\RAIL\JANGHANG\EXCEL\&#47588;&#44257;&#50669;&#49324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50885;&#54252;&#48372;&#50756;(&#47932;&#47049;&#48372;&#50756;-2)1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45812;&#45840;\&#49688;&#50517;&#52384;&#44288;\&#50641;&#49472;\2&#52264;&#44592;&#49457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1061;\&#49328;&#52397;&#44400;\LJK-SI\&#51652;&#51077;&#46020;&#47196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-server\&#47196;&#52972;%20&#46356;&#49828;&#53356;%20(f)\&#45936;&#51060;&#53440;\&#44060;&#48324;&#54532;&#47196;&#51229;&#53944;\&#50896;&#44396;&#45800;\&#49688;&#51088;&#50896;\&#49444;&#44228;&#49436;\&#51204;&#52404;&#48516;9&#52264;&#48320;&#44221;\&#52509;&#44292;9&#52264;&#48320;&#44221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jhk\&#45800;&#44032;&#48372;&#50756;\'99&#45800;&#44032;&#48372;&#50756;\NEWJONG\KSY1\yuldan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-server\&#47196;&#52972;%20&#46356;&#49828;&#53356;%20(f)\EXCEL\&#51312;&#44221;&#45236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784;\&#51204;&#51032;&#51648;&#44396;\BANDAL\EXCEL\RAHMEN\RAHMEN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&#52572;&#49457;&#54840;\&#49892;&#54665;&#50696;&#49328;\&#48128;&#47112;&#45768;&#50628;\&#51204;&#52404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work2002\&#54868;&#48513;&#45840;\&#51204;&#44592;\&#51204;&#44592;030527\&#45236;&#50669;&#49436;\&#49548;&#49688;&#47141;&#45236;&#50669;&#49436;\&#53456;&#51652;&#45840;(&#49688;&#51221;)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Book3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849;&#48276;\MY%20DOCUMENTS\AWORK\Old_d\&#50641;&#49472;\KYONGNAM\ULSAN\BIG\&#49444;&#44228;&#51077;&#52272;&#46020;&#44553;\&#46020;&#44553;(&#51228;&#52636;)\&#45800;&#44032;&#49328;&#52636;(00d)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DATA\CHOI\&#52572;&#52397;&#47548;\02'5%20&#49444;&#44228;(&#44288;&#47196;)\IC\dlatl\&#45824;&#51204;-1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DATA\CHOI\&#52572;&#52397;&#47548;\02'5%20&#49444;&#44228;(&#44288;&#47196;)\GNG\&#49436;&#50872;&#44288;&#47196;\dlatl\&#45824;&#51204;-1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My%20Documents\&#44592;&#51316;\HWACH\&#47560;&#54788;12~1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784;\&#51204;&#51032;&#51648;&#44396;\&#44396;&#51312;&#48516;&#50556;\&#50689;%20&#50900;\&#45909;&#49345;-&#50672;&#45909;\&#49688;&#47049;\&#49688;&#47049;&#51665;&#44228;&#54364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9&#45380;&#46020;\99&#49444;&#44228;\&#52397;&#50857;\&#52397;&#50857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data%20(D)\project\&#44053;&#44397;(&#44396;)\&#44396;&#51312;&#47932;~1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&#54616;&#45208;&#47196;2&#44277;&#44396;&#51221;&#49328;\2&#44277;&#44396;&#51221;&#49328;\&#44277;&#51221;&#51116;&#47308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&#47196;&#52972;%20&#46356;&#49828;&#53356;%20(e)\zr97\water\97rc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MAYBE/&#51088;&#51116;&#47932;&#47049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&#49688;&#54665;&#44284;&#50629;\2017\06_(&#51452;)OED\&#54632;&#48177;&#49328;%20&#47700;&#47784;&#47532;&#50620;&#54028;&#53356;\03%20&#45800;&#51648;&#49444;&#44228;\100_&#50864;&#49440;&#49884;&#44277;&#48516;\170826_&#49457;&#44284;&#54408;(&#45800;&#51648;)\04_&#45236;&#50669;&#51088;&#47308;\&#50896;&#49437;\&#44204;&#51201;&#51088;&#47308;\&#48512;&#45824;&#53664;&#47785;\&#51116;&#44148;&#52629;&#44288;&#47144;\&#47925;&#46041;\IMSI\DUJUNG2\&#46160;&#51221;2&#52264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WINDOWS/&#48148;&#53461;%20&#54868;&#47732;/&#50669;&#49324;&#49328;&#52636;/&#47588;&#44257;&#50669;&#49324;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785;&#51652;\DISKET\&#53664;&#47785;(1079)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4788;&#44592;\&#44032;&#47196;&#49688;&#51312;&#47749;\&#44221;&#44288;&#51312;&#47749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5141;\&#44608;&#45824;&#55141;\Documents%20and%20Settings\&#50885;&#44592;\My%20Documents\&#49569;&#46041;&#50577;&#49688;&#51109;\&#47588;&#44257;&#50669;&#49324;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54617;&#51060;&#49324;&#45784;\&#44608;&#50885;&#44592;%20&#49548;&#51109;&#45784;%20(h)\&#50756;&#47308;project\&#49569;&#54028;&#44396;&#52397;\&#50672;&#44036;&#45800;&#44032;\&#50976;&#50689;&#49440;%202001&#45380;%20&#51089;&#50629;\&#45800;&#44032;&#44228;&#50557;\&#45380;&#44036;&#45800;&#44032;&#49444;&#44228;%2001&#45380;%20&#48156;&#51452;&#50857;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&#49888;&#45909;&#50577;1&#44277;&#44396;\&#44285;&#44285;&#51060;\WINDOWS\&#48148;&#53461;%20&#54868;&#47732;\GNG\9&#44277;&#44396;\&#50868;&#48152;9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\5.%20&#51089;&#50629;&#48169;\2000&#52572;&#50980;&#47925;&#50629;&#47924;&#54260;&#45908;\&#51068;&#48152;&#50629;&#47924;\99&#49444;&#44228;&#51032;&#47280;&#45236;&#50669;\&#44277;&#49324;&#48708;99-10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784;\&#51204;&#51032;&#51648;&#44396;\@pjt-2006-sikim1\&#50504;&#49457;&#44277;&#46020;&#53469;&#51648;&#44060;&#48156;\2&#50696;&#49328;&#49436;\1-&#50504;&#49457;&#44277;&#46020;&#51648;&#44396;&#50696;&#49328;&#49436;(&#51204;&#44592;&#44277;&#49324;)-11(1&#50900;&#45800;&#44032;)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PROJECT\KANG\HWP\OK\HWP\DF98513\PROJECT\LOAD\BONGSAN\BONG\HWP\OUT\YES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im\&#54532;&#47196;&#51229;&#53944;2\2010&#45380;&#46020;\02_Project\002_&#50948;&#47168;&#49888;&#46020;&#49884;&#44060;&#48156;&#49324;&#50629;\02_2&#44277;&#44396;\04_&#49444;&#44228;&#50696;&#49328;&#49436;\02_&#49444;&#44228;&#50696;&#49328;&#49436;\03_&#44228;&#50557;&#49900;&#49324;&#50857;(0704)\&#54532;&#47196;&#51229;&#53944;\&#45824;&#51204;&#44552;&#44256;&#46041;&#47588;&#47549;&#51109;\&#44592;&#48152;%20&#45225;&#54408;%20&#51312;&#51221;\1Kumgo&#44592;&#48152;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784;\&#51204;&#51032;&#51648;&#44396;\&#51088;&#47308;&#51665;\&#51068;&#48152;&#51088;&#47308;\&#44032;&#47196;&#46321;\&#53552;&#45328;&#45236;&#50669;&#52509;&#44292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CAD/WORK/RAIL/JANGHANG/EXCEL/&#47588;&#44257;&#50669;&#49324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2001&#45380;&#44221;&#50896;\7,&#44221;&#50896;(&#44288;&#47532;&#48512;)\WIN95\&#48148;&#53461;%20&#54868;&#47732;\My%20Documents\&#50672;&#49845;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-server\&#47196;&#52972;%20&#46356;&#49828;&#53356;%20(f)\97Cms-es\SINDONG\&#49444;&#48708;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7784;\&#51204;&#51032;&#51648;&#44396;\MSOffice\Excel\KK\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1 (2)"/>
      <sheetName val="Sheet2"/>
      <sheetName val="Sheet3"/>
      <sheetName val="Sheet1 (3)"/>
      <sheetName val="Sheet2 (3)"/>
      <sheetName val="Sheet3 (3)"/>
      <sheetName val="INPUT(덕도방향-시점)"/>
      <sheetName val="차선도색현황"/>
      <sheetName val="산출2-기기동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Book2"/>
      <sheetName val="구조물철거타공정이월"/>
      <sheetName val="#REF"/>
      <sheetName val="Sheet17"/>
      <sheetName val="INPUT"/>
      <sheetName val="단위수량"/>
      <sheetName val="단면가정"/>
      <sheetName val="설계조건"/>
      <sheetName val="부대일수용두"/>
      <sheetName val="철근"/>
      <sheetName val="부대공 일반 수량집계표"/>
      <sheetName val="양지편교 토공집계표"/>
      <sheetName val="집계표(양)"/>
      <sheetName val="수량(양)1"/>
      <sheetName val="수량(양)2"/>
      <sheetName val="보도공총괄수량집계"/>
      <sheetName val="아스콘집계표"/>
      <sheetName val="콘크리트및몰탈집계표"/>
      <sheetName val="철근수량집계표"/>
      <sheetName val="흄관및경계석집계표"/>
      <sheetName val="골재집계표"/>
      <sheetName val="타공종이월수량집계표"/>
      <sheetName val="총괄수량집계표"/>
      <sheetName val=" 시멘트및골재량"/>
      <sheetName val="총괄철근집계표"/>
      <sheetName val="옹벽총괄 집계표"/>
      <sheetName val="옹벽총괄 철근집계표"/>
      <sheetName val="내역서"/>
      <sheetName val="SLAB&quot;1&quot;"/>
      <sheetName val="총괄내역서"/>
      <sheetName val="Sheet1 (2)"/>
      <sheetName val="바닥판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기초공"/>
      <sheetName val="기둥(원형)"/>
      <sheetName val="간선계산"/>
      <sheetName val="양수장(기계)"/>
      <sheetName val="도장수량(하1)"/>
      <sheetName val="주형"/>
      <sheetName val="ABUT수량-A1"/>
      <sheetName val="D-3109"/>
      <sheetName val="산출근거"/>
      <sheetName val="유림골조"/>
      <sheetName val="교각계산"/>
      <sheetName val="2.단면가정 "/>
      <sheetName val="A-4"/>
      <sheetName val="INPUT"/>
      <sheetName val="수로교총재료집계"/>
      <sheetName val="Sheet1"/>
      <sheetName val="도색집계"/>
      <sheetName val="투찰"/>
      <sheetName val="공문"/>
      <sheetName val="북방3터널"/>
      <sheetName val="관로"/>
      <sheetName val="BOX-E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노임단가"/>
      <sheetName val="공사비예산서(토목분)"/>
      <sheetName val="AC포장수량"/>
      <sheetName val="2.단면가정"/>
      <sheetName val="1.설계조건"/>
      <sheetName val="집수정"/>
      <sheetName val="교각1"/>
      <sheetName val="수로BOX(시점부)"/>
      <sheetName val="전계가"/>
      <sheetName val="노임이"/>
      <sheetName val="COPING"/>
      <sheetName val="포장복구집계"/>
      <sheetName val="관로토공집계표"/>
      <sheetName val="데이타"/>
      <sheetName val="DATA"/>
      <sheetName val="#REF"/>
      <sheetName val="data_dci"/>
      <sheetName val="data_mci"/>
      <sheetName val="behind"/>
      <sheetName val="Main"/>
      <sheetName val="반중력식옹벽"/>
      <sheetName val="실행철강하도"/>
      <sheetName val="기둥"/>
      <sheetName val="저판(버림100)"/>
      <sheetName val="총괄"/>
      <sheetName val="내역"/>
      <sheetName val="진주방향"/>
      <sheetName val="5CHBDC"/>
      <sheetName val="입찰안"/>
      <sheetName val="CABLE SIZE-3"/>
      <sheetName val="ASP포장"/>
      <sheetName val="SLIDES"/>
      <sheetName val="배수내역 (2)"/>
      <sheetName val="자재단가"/>
      <sheetName val="인건비"/>
      <sheetName val="품셈"/>
      <sheetName val="중기비"/>
      <sheetName val="단가 및 재료비"/>
      <sheetName val="Sheet3"/>
      <sheetName val="장문교(대전)"/>
      <sheetName val="자재단가비교표"/>
      <sheetName val="B부대공"/>
      <sheetName val="상수도토공집계표"/>
      <sheetName val="내역서(총)"/>
      <sheetName val="내역서"/>
      <sheetName val="I.설계조건"/>
      <sheetName val="2F 회의실견적(5_14 일대)"/>
      <sheetName val="ITEM"/>
      <sheetName val="CONCRETE"/>
      <sheetName val="하수급견적대비"/>
      <sheetName val="기성2"/>
      <sheetName val="BID"/>
      <sheetName val="날1"/>
      <sheetName val="Sheet1 (2)"/>
      <sheetName val="일위대가"/>
      <sheetName val="포장공"/>
      <sheetName val="INPUT_DATA_(2)"/>
      <sheetName val="단면_(2)"/>
      <sheetName val="BOX본체수량_(2)"/>
      <sheetName val="BOX토공_(2)"/>
      <sheetName val="2_단면가정_"/>
      <sheetName val="1_설계조건"/>
      <sheetName val="CABLE_SIZE-3"/>
      <sheetName val="BQ_List"/>
      <sheetName val="배수내역_(2)"/>
      <sheetName val="단가_및_재료비"/>
      <sheetName val="공통가설"/>
      <sheetName val="SLAB&quot;1&quot;"/>
      <sheetName val="수목단가"/>
      <sheetName val="시설수량표"/>
      <sheetName val="시설일위"/>
      <sheetName val="식재수량표"/>
      <sheetName val="식재일위"/>
      <sheetName val="일위목록"/>
      <sheetName val="일위대가목차"/>
      <sheetName val="2000.11월설계내역"/>
      <sheetName val="대비"/>
      <sheetName val="표지"/>
      <sheetName val="변경집계표"/>
      <sheetName val="전신환매도율"/>
      <sheetName val="준검 내역서"/>
      <sheetName val="SLAB근거-1"/>
      <sheetName val="소업1교"/>
      <sheetName val="EQUIP-H"/>
      <sheetName val="1.설계기준"/>
      <sheetName val="설계개요"/>
      <sheetName val="JUCKEYK"/>
      <sheetName val="단면가정"/>
      <sheetName val="guard(mac)"/>
      <sheetName val="말뚝기초(안정검토)-외측"/>
      <sheetName val="3.공통공사대비"/>
      <sheetName val="부서현황"/>
      <sheetName val="설계조건"/>
      <sheetName val="점수계산1-2"/>
      <sheetName val="도장수량"/>
      <sheetName val="6PILE  (돌출)"/>
      <sheetName val="AS복구"/>
      <sheetName val="중기터파기"/>
      <sheetName val="변수값"/>
      <sheetName val="중기상차"/>
      <sheetName val="원내역"/>
      <sheetName val="ACUNIT"/>
      <sheetName val="현장관리비내역서"/>
      <sheetName val="전차선로 물량표"/>
      <sheetName val="가정단면"/>
      <sheetName val=" 상부공통집계(총괄)"/>
      <sheetName val="96보완계획7.12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옹벽1"/>
      <sheetName val="건식PD설치현황표"/>
      <sheetName val="단가목록"/>
      <sheetName val="전기일위대가"/>
      <sheetName val="BOX단위철근"/>
      <sheetName val="원가계산서"/>
      <sheetName val="전체도급"/>
      <sheetName val="토사(PE)"/>
      <sheetName val="Y-WORK"/>
      <sheetName val="Sheet2"/>
      <sheetName val="R.C RAHMEN 해석"/>
      <sheetName val="본체 설 계"/>
      <sheetName val="Sheet4"/>
      <sheetName val="갑지(추정)"/>
      <sheetName val="공사비증감"/>
      <sheetName val="보현동3교종점측"/>
      <sheetName val="40총괄"/>
      <sheetName val="40집계"/>
      <sheetName val="단위수량"/>
      <sheetName val="기초INPUT"/>
      <sheetName val="2000전체분"/>
      <sheetName val="2000년1차"/>
      <sheetName val="구조물포장"/>
      <sheetName val="원가"/>
      <sheetName val="내역서적용수량"/>
      <sheetName val="일위대가표"/>
      <sheetName val="맨홀토공(3)"/>
      <sheetName val="TOT"/>
      <sheetName val="금액내역서"/>
      <sheetName val="물질수지(2011)"/>
      <sheetName val="6.교좌면보강"/>
      <sheetName val="최적단면"/>
      <sheetName val="오수관"/>
      <sheetName val="오수관토공"/>
      <sheetName val="공사비집계"/>
      <sheetName val="옹벽"/>
      <sheetName val="주beam"/>
      <sheetName val="1-1"/>
      <sheetName val="카메라"/>
      <sheetName val="4)유동표"/>
      <sheetName val="부대내역"/>
      <sheetName val="98지급계획"/>
      <sheetName val="총괄집계 "/>
      <sheetName val="기흥하도용"/>
      <sheetName val="말뚝설계"/>
      <sheetName val="화산경계"/>
      <sheetName val="AAA"/>
      <sheetName val="장비가동"/>
      <sheetName val="CODE"/>
      <sheetName val="타공종이기"/>
      <sheetName val="예가표"/>
      <sheetName val="국공유지및사유지"/>
      <sheetName val="고창방향"/>
      <sheetName val="이기(집계)"/>
      <sheetName val="7단가"/>
      <sheetName val="ⴭⴭⴭⴭⴭ"/>
      <sheetName val="건축내역"/>
      <sheetName val="DATE"/>
      <sheetName val="노임"/>
      <sheetName val="중기"/>
      <sheetName val="제수변수량"/>
      <sheetName val="공기변수량"/>
      <sheetName val="U-TYPE(1)"/>
      <sheetName val="우수공"/>
      <sheetName val="설계예산2"/>
      <sheetName val="안산기계장치"/>
      <sheetName val="자금청구"/>
      <sheetName val="예정(3)"/>
      <sheetName val="동원(3)"/>
      <sheetName val="횡배수관"/>
      <sheetName val="기본DATA"/>
      <sheetName val="CTEMCOST"/>
      <sheetName val="철근량"/>
      <sheetName val="데리네이타현황"/>
      <sheetName val="말뚝지지력산정"/>
      <sheetName val="Sheet6"/>
      <sheetName val="마산방향"/>
      <sheetName val="INPUT-DATA"/>
      <sheetName val="플랜트 설치"/>
      <sheetName val="일위대가(계측기설치)"/>
      <sheetName val="wall"/>
      <sheetName val="세부내역(직접인건비)"/>
      <sheetName val="수량산출"/>
      <sheetName val="일  위  대  가  목  록"/>
      <sheetName val="갑지1"/>
      <sheetName val="낙석방지망현황"/>
      <sheetName val="2BOX본체"/>
      <sheetName val="지급자재"/>
      <sheetName val="뚝토공"/>
      <sheetName val="총괄내역서"/>
      <sheetName val="BOX형 교대"/>
      <sheetName val="직접경비"/>
      <sheetName val="단면별연장"/>
      <sheetName val="날개벽수량표"/>
      <sheetName val="TYPE-1"/>
      <sheetName val="공사비내역"/>
      <sheetName val="구리토평1전기"/>
      <sheetName val="표준계약서"/>
      <sheetName val="자재 집계표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BOX(1.5X1.5)"/>
      <sheetName val="도장"/>
      <sheetName val="안정검토"/>
      <sheetName val="노원열병합  건축공사기성내역서"/>
      <sheetName val="투찰내역"/>
      <sheetName val="집계표"/>
      <sheetName val="신공항A-9(원가수정)"/>
      <sheetName val="기계내역"/>
      <sheetName val="현장관리비 산출내역"/>
      <sheetName val="차선도색현황"/>
      <sheetName val="본체"/>
      <sheetName val="조명시설"/>
      <sheetName val="combi(wall)"/>
      <sheetName val="협의단가"/>
      <sheetName val="상행선"/>
      <sheetName val="산출2-기기동력"/>
      <sheetName val="106C0300"/>
      <sheetName val="8.PILE  (돌출)"/>
      <sheetName val="수문일1"/>
      <sheetName val="경영상태"/>
      <sheetName val="터파기및재료"/>
      <sheetName val="N賃率-職"/>
      <sheetName val="제수"/>
      <sheetName val="98수문일위"/>
      <sheetName val="공사비총괄"/>
      <sheetName val="SG"/>
      <sheetName val="자료"/>
      <sheetName val="자재조서"/>
      <sheetName val="산출근거1"/>
      <sheetName val="석"/>
      <sheetName val="총괄표"/>
      <sheetName val="포장수량집계"/>
      <sheetName val="골재산출"/>
      <sheetName val="조명율표"/>
      <sheetName val="본사S"/>
      <sheetName val="설산1.나"/>
      <sheetName val="공주방향"/>
      <sheetName val="CVT산정"/>
      <sheetName val="MOTOR"/>
      <sheetName val="적용단위길이"/>
      <sheetName val="설계명세서(선로)"/>
      <sheetName val="주방환기"/>
      <sheetName val="수량3"/>
      <sheetName val="EACT10"/>
      <sheetName val="3BL공동구 수량"/>
      <sheetName val="이토변실(A3-LINE)"/>
      <sheetName val="좌측"/>
      <sheetName val="방음벽기초"/>
      <sheetName val="주빔의 설계"/>
      <sheetName val="입력DATA"/>
      <sheetName val="바닥판"/>
      <sheetName val="공정양식(원본)"/>
      <sheetName val="목동1절주.bh01"/>
      <sheetName val="개요"/>
      <sheetName val="단면기준"/>
      <sheetName val="ENE-CAL 1"/>
      <sheetName val="전체제잡비"/>
      <sheetName val="반중력식옹벽3.5"/>
      <sheetName val="고분전시관"/>
      <sheetName val="낙찰표"/>
      <sheetName val="SLAB"/>
      <sheetName val="공기"/>
      <sheetName val="96까지"/>
      <sheetName val="97년"/>
      <sheetName val="98이후"/>
      <sheetName val="sw1"/>
      <sheetName val="NOMUBI"/>
      <sheetName val="설 계"/>
      <sheetName val="Ⅴ-2.공종별내역"/>
      <sheetName val="취수탑"/>
      <sheetName val="배수갑문"/>
      <sheetName val="토목"/>
      <sheetName val="찍기"/>
      <sheetName val="내역서(기성청구)"/>
      <sheetName val="Regenerator  Concrete Structure"/>
      <sheetName val="유효폭의 계산"/>
      <sheetName val="제잡비"/>
      <sheetName val="우배수"/>
      <sheetName val="1호인버트수량"/>
      <sheetName val="전체내역"/>
      <sheetName val="노무비"/>
      <sheetName val="정부노임단가"/>
      <sheetName val="갑지"/>
      <sheetName val="경비2내역"/>
      <sheetName val="전기"/>
      <sheetName val="토공"/>
      <sheetName val="옹벽철근"/>
      <sheetName val="합계금액"/>
      <sheetName val="경비실"/>
      <sheetName val="우수"/>
      <sheetName val="XL4Poppy"/>
      <sheetName val="일위대가(가설)"/>
      <sheetName val="입력자료(노무비)"/>
      <sheetName val="FB25JN"/>
      <sheetName val="제수변수량H2.15"/>
      <sheetName val="_공기변수량"/>
      <sheetName val="VXXXXXXX"/>
      <sheetName val="CCTV내역서"/>
      <sheetName val="수안보-MBR1"/>
      <sheetName val="토공계산서(부체도로)"/>
      <sheetName val="실행"/>
      <sheetName val="DATA 입력란"/>
      <sheetName val="CON포장수량"/>
      <sheetName val="DANGA"/>
      <sheetName val="산출내역서집계표"/>
      <sheetName val="조경"/>
      <sheetName val="설직재-1"/>
      <sheetName val="교대(A1)"/>
      <sheetName val="c_balju"/>
      <sheetName val="단가표"/>
      <sheetName val="토공사"/>
      <sheetName val="적용환율"/>
      <sheetName val="252K444"/>
      <sheetName val="관음목장(제출용)자105인97.5"/>
      <sheetName val="변경현황"/>
      <sheetName val="markup"/>
      <sheetName val="JOIN(2span)"/>
      <sheetName val="철근량산정및사용성검토"/>
      <sheetName val="백호우계수"/>
      <sheetName val="코드표"/>
      <sheetName val="BQMPALOC"/>
      <sheetName val="청주-교대(A1)"/>
      <sheetName val="D-623D"/>
      <sheetName val="CAL"/>
      <sheetName val="ERECIN"/>
      <sheetName val="INPUT(덕도방향-시점)"/>
      <sheetName val="판"/>
      <sheetName val="재료집계(분수관)"/>
      <sheetName val="토적표"/>
      <sheetName val="재료"/>
      <sheetName val="5.정산서"/>
      <sheetName val="고유코드_설계"/>
      <sheetName val="더돋기량"/>
      <sheetName val="철거총괄집계"/>
      <sheetName val="철근총괄집계"/>
      <sheetName val="I一般比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교대(A1-A2)"/>
      <sheetName val="COVER"/>
      <sheetName val="설계기준"/>
      <sheetName val="입력값"/>
      <sheetName val="단면치수"/>
      <sheetName val="측구집계"/>
      <sheetName val="설계기준 및 하중계산"/>
      <sheetName val="단면설계"/>
      <sheetName val="가격조사서"/>
      <sheetName val="품셈TABLE"/>
      <sheetName val="교통표지판기초자료"/>
      <sheetName val="02자재"/>
      <sheetName val="공사개요"/>
      <sheetName val="설계"/>
      <sheetName val="횡날개수집"/>
      <sheetName val="배수통관(좌)"/>
      <sheetName val="변경후-SHEET"/>
      <sheetName val="기초코드"/>
      <sheetName val="입출재고현황 (2)"/>
      <sheetName val="적격분석"/>
      <sheetName val="Pier 3"/>
      <sheetName val="가로등기초"/>
      <sheetName val="HANDHOLE(2)"/>
      <sheetName val="비탈면보호공수량산출"/>
      <sheetName val="슬래브"/>
      <sheetName val="TEL"/>
      <sheetName val="부대대비"/>
      <sheetName val="냉연집계"/>
      <sheetName val="전체_1설계"/>
      <sheetName val="P4-C"/>
      <sheetName val="용산1(해보)"/>
      <sheetName val="건축공사"/>
      <sheetName val="준검_내역서"/>
      <sheetName val="4.장비손료"/>
      <sheetName val="비계,CON'C"/>
      <sheetName val="MORTAR생산및타설(1;3)"/>
      <sheetName val="부대비율"/>
      <sheetName val="단가산출2"/>
      <sheetName val="발파유용(3)"/>
      <sheetName val="수토공단위당"/>
      <sheetName val="순서도"/>
      <sheetName val="지장물조서"/>
      <sheetName val="토공정보"/>
      <sheetName val="AS포장복구 "/>
      <sheetName val="¿Á¿Üµî½Å¼³"/>
      <sheetName val="도급"/>
      <sheetName val="인사자료총집계"/>
      <sheetName val="tggwan(mac)"/>
      <sheetName val="type-F"/>
      <sheetName val="약품공급2"/>
      <sheetName val="가시설(TYPE-A)"/>
      <sheetName val="1-1평균터파기고(1)"/>
      <sheetName val="CPM챠트"/>
      <sheetName val="토 목"/>
      <sheetName val="97년 추정"/>
      <sheetName val="일반전기"/>
      <sheetName val="총수량집계표"/>
      <sheetName val="장비집계"/>
      <sheetName val="설계요율"/>
      <sheetName val="Sheet5"/>
      <sheetName val="낙차공산출근거"/>
      <sheetName val="을지"/>
      <sheetName val="입찰"/>
      <sheetName val="현경"/>
      <sheetName val="Sheet17"/>
      <sheetName val="식재가격"/>
      <sheetName val="식재총괄"/>
      <sheetName val="여흥"/>
      <sheetName val="시설물"/>
      <sheetName val="PSV"/>
      <sheetName val="입력"/>
      <sheetName val="내역표지"/>
      <sheetName val="DAN"/>
      <sheetName val="3.하중산정4.지지력"/>
      <sheetName val="언양휴게소배수관 흄관설치"/>
      <sheetName val="부대공"/>
      <sheetName val="단면검토"/>
      <sheetName val="견적대비표"/>
      <sheetName val="기계경비일람"/>
      <sheetName val="상부공"/>
      <sheetName val="C-직노1"/>
      <sheetName val="전선"/>
      <sheetName val="내역서(삼호)"/>
      <sheetName val="날개벽(시점좌측)"/>
      <sheetName val="전체"/>
      <sheetName val="기별-공가용"/>
      <sheetName val="설계예산서(전체)"/>
      <sheetName val="L형옹벽단위수량(35)"/>
      <sheetName val="화해(함평)"/>
      <sheetName val="화해(장성)"/>
      <sheetName val="지장물건조서"/>
      <sheetName val="전신"/>
      <sheetName val="200"/>
      <sheetName val="IN"/>
      <sheetName val="정렬"/>
      <sheetName val="시화점실행"/>
      <sheetName val="상-교대(A1-A2)"/>
      <sheetName val="법면단"/>
      <sheetName val="법면설면"/>
      <sheetName val="석축단"/>
      <sheetName val="법면수집"/>
      <sheetName val="석축설면"/>
      <sheetName val="유동표"/>
      <sheetName val="깎기 4구간"/>
      <sheetName val="깎기 2-3구간"/>
      <sheetName val="공사별총괄표(도급)"/>
      <sheetName val="CONUNIT"/>
      <sheetName val="단가산출"/>
      <sheetName val="차액보증"/>
      <sheetName val="남양시작동자105노65기1.3화1.2"/>
      <sheetName val="삼성전기"/>
      <sheetName val="경성자금"/>
      <sheetName val="조명일위"/>
      <sheetName val="금융비용"/>
      <sheetName val="수량산출서"/>
      <sheetName val="출자한도"/>
      <sheetName val="공사수행방안"/>
      <sheetName val="woo(mac)"/>
      <sheetName val="960318-1"/>
      <sheetName val="건축"/>
      <sheetName val="IMPEADENCE MAP 취수장"/>
      <sheetName val="제경비"/>
      <sheetName val="실적공사비"/>
      <sheetName val="입력(K0)"/>
      <sheetName val="장비기준"/>
      <sheetName val="재료비"/>
      <sheetName val="환율"/>
      <sheetName val="재집"/>
      <sheetName val="직재"/>
      <sheetName val="제출내역 (2)"/>
      <sheetName val="간지(1)"/>
      <sheetName val="공작물조직표(용배수)"/>
      <sheetName val="98비정기소모"/>
      <sheetName val="종단계산"/>
      <sheetName val="총집계표"/>
      <sheetName val="condition"/>
      <sheetName val="상부집계표"/>
      <sheetName val="대림경상68억"/>
      <sheetName val="맨홀토공수량"/>
      <sheetName val="수량"/>
      <sheetName val="횡배수관토공수량"/>
      <sheetName val="2.공사비내역서(당초,변경)"/>
      <sheetName val="5.단면설계"/>
      <sheetName val="내역및총괄"/>
      <sheetName val="9GNG운반"/>
      <sheetName val="수목데이타 "/>
      <sheetName val="수목표준대가"/>
      <sheetName val="노안2지구총(시행계획)"/>
      <sheetName val="대운산출"/>
      <sheetName val="SP-B1"/>
      <sheetName val="배지거총재료집계표"/>
      <sheetName val="1TL종점(1)"/>
      <sheetName val="MAT"/>
      <sheetName val="배치계획"/>
      <sheetName val="7.PILE  (돌출)"/>
      <sheetName val="R_C_RAHMEN_해석"/>
      <sheetName val="본체_설_계"/>
      <sheetName val="Sheet1_(2)"/>
      <sheetName val="6PILE__(돌출)"/>
      <sheetName val="2000_11월설계내역"/>
      <sheetName val="단가대비표"/>
      <sheetName val="일위대가목록"/>
      <sheetName val="P5"/>
      <sheetName val="P6"/>
      <sheetName val="P7"/>
      <sheetName val="P8"/>
      <sheetName val="P14"/>
      <sheetName val="골조시행"/>
      <sheetName val="설계명세서"/>
      <sheetName val="부하(성남)"/>
      <sheetName val="별표"/>
      <sheetName val="소산진입"/>
      <sheetName val="J형측구단위수량"/>
      <sheetName val="구조물철거타공정이월"/>
      <sheetName val="본선 토공 분배표"/>
      <sheetName val="업무연락 갑지"/>
      <sheetName val="계산내역"/>
      <sheetName val="직공비"/>
      <sheetName val="연돌일위집계"/>
      <sheetName val="을"/>
      <sheetName val="VENDOR LIST"/>
      <sheetName val="예산M12A"/>
      <sheetName val="배수관 제원표(DON'T PLOT)"/>
      <sheetName val="수로관단위수량"/>
      <sheetName val="배수관설치현황"/>
      <sheetName val="배수관단위수량"/>
      <sheetName val="경상비"/>
      <sheetName val="전문하도급"/>
      <sheetName val="교량전기"/>
      <sheetName val="평가데이터"/>
      <sheetName val="단가"/>
      <sheetName val="참고-설계변경검토(2012년예정분)-내부관리"/>
      <sheetName val="청천내"/>
      <sheetName val="참고-예비비현황"/>
      <sheetName val="단위중량"/>
      <sheetName val="포장공사"/>
      <sheetName val="항목(1)"/>
      <sheetName val="역T형(H=6.0) (2)"/>
      <sheetName val=" 노임단가"/>
      <sheetName val="당진1,2호기전선관설치및접지4차공사내역서-을지"/>
      <sheetName val="Eq. Mobilization"/>
      <sheetName val="철근단면적"/>
      <sheetName val="노견단위수량"/>
      <sheetName val="unit 4"/>
      <sheetName val="2.계약외추가비계물량"/>
      <sheetName val="3.지하층끊어치기라스물량"/>
      <sheetName val="인수공규격"/>
      <sheetName val="_x0000__x0000__x0000__x0000__x0000__x0000__x0000__x0000__x0000_"/>
      <sheetName val="토질별천공수량(2공구)"/>
      <sheetName val="가격"/>
      <sheetName val="L형옹벽단위수량(25)"/>
      <sheetName val="기계경비(시간당)"/>
      <sheetName val="TOWER 12TON"/>
      <sheetName val="TOWER 10TON"/>
      <sheetName val="밸브설치"/>
      <sheetName val="깨기수량"/>
      <sheetName val="의뢰서"/>
      <sheetName val="C.배수관공"/>
      <sheetName val="홍보비디오"/>
      <sheetName val="암거공"/>
      <sheetName val="입상내역"/>
      <sheetName val="공통부대비"/>
      <sheetName val="토목검측서"/>
      <sheetName val="식생블럭단위수량"/>
      <sheetName val="총공사내역서"/>
      <sheetName val="배수통관토공수량"/>
      <sheetName val="TYPE A"/>
      <sheetName val="증감대비"/>
      <sheetName val="반중력식옹벽3_5"/>
      <sheetName val="식재"/>
      <sheetName val="식재출력용"/>
      <sheetName val="유지관리"/>
      <sheetName val="3.하중계산"/>
      <sheetName val="처리단락"/>
      <sheetName val="특2호하천산근"/>
      <sheetName val="특2호부관하천산근"/>
      <sheetName val="방음벽 기초(H=2.0m)"/>
      <sheetName val="RAHMEN"/>
      <sheetName val="한강운반비"/>
      <sheetName val="자재"/>
      <sheetName val="공통(20-91)"/>
      <sheetName val="예상"/>
      <sheetName val="음료실행"/>
      <sheetName val="일위대가(출입)"/>
      <sheetName val="TOTAL_BOQ"/>
      <sheetName val="접수"/>
      <sheetName val="suk(mac)"/>
      <sheetName val="MYUN(MAC)"/>
      <sheetName val="단가비교표"/>
      <sheetName val="수량이동"/>
      <sheetName val="토공(우물통,기타) "/>
      <sheetName val="1.토공"/>
      <sheetName val="6공구(당초)"/>
      <sheetName val="토량1-1"/>
      <sheetName val="보차도낮춤경계석재료집계"/>
      <sheetName val="역T형"/>
      <sheetName val="실행예산"/>
      <sheetName val="포장면적산출"/>
      <sheetName val="약품설비"/>
      <sheetName val="표층포설및다짐"/>
      <sheetName val="인구밀도산정"/>
      <sheetName val="근고 블록 유형별 수량"/>
      <sheetName val="동물이동경사현황"/>
      <sheetName val="토공 total"/>
      <sheetName val="8. 안정검토"/>
      <sheetName val="형식 - 1-2-3"/>
      <sheetName val="물가자료"/>
      <sheetName val="지구단위계획"/>
      <sheetName val="3.현장배치"/>
      <sheetName val="현장배치"/>
      <sheetName val="지주목시비량산출서"/>
      <sheetName val="견적서(대외) (2)"/>
      <sheetName val="식재인부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터널조도"/>
      <sheetName val="집계표(육상)"/>
      <sheetName val="시행후면적"/>
      <sheetName val="가로등내역서"/>
      <sheetName val="DHEQSUPT"/>
      <sheetName val="장부(05상)"/>
      <sheetName val="BQ"/>
      <sheetName val="별총"/>
      <sheetName val="관로경고2"/>
      <sheetName val="부대공자재집계표"/>
      <sheetName val="INPUT DATA박주용_x0000_"/>
      <sheetName val="시험물량산출"/>
      <sheetName val="암거단위-1련"/>
      <sheetName val="일위_파일"/>
      <sheetName val="원가계산(총괄)"/>
      <sheetName val="지계"/>
      <sheetName val="건설성적"/>
      <sheetName val="총괄-1"/>
      <sheetName val="수로단위수량"/>
      <sheetName val="횡배수관수량집계"/>
      <sheetName val="총집계2"/>
      <sheetName val="해전배수"/>
      <sheetName val="견적"/>
      <sheetName val="1"/>
      <sheetName val="TYPE-A"/>
      <sheetName val="총사업비명세"/>
      <sheetName val="민감도"/>
      <sheetName val="Sens&amp;Anal"/>
      <sheetName val="총투자비산정"/>
      <sheetName val="관리비현황"/>
      <sheetName val="B"/>
      <sheetName val="공종"/>
      <sheetName val="POOM_MOTO"/>
      <sheetName val="(C)원내역"/>
      <sheetName val="일  위  _x0002__x0000_陀6_x0000__x0000__x0001_ࠀ 록"/>
      <sheetName val="내역서(䰍‶"/>
      <sheetName val="3.빗물받이연결관"/>
      <sheetName val="1.우수맨홀"/>
      <sheetName val="5지구단위"/>
      <sheetName val="원형측구(B-type)"/>
      <sheetName val="94"/>
      <sheetName val="지(2)"/>
      <sheetName val="총괄표 "/>
      <sheetName val="도로정위치부표"/>
      <sheetName val="도로조사부표"/>
      <sheetName val="직접인건비"/>
      <sheetName val="환경기계공정표 (3)"/>
      <sheetName val="용소리교"/>
      <sheetName val="충주"/>
      <sheetName val="98NS-N"/>
      <sheetName val="01"/>
      <sheetName val="상부수로교(입력용)"/>
      <sheetName val="BOQ(전체)"/>
      <sheetName val="공정 (총괄) (2)"/>
      <sheetName val="기본"/>
      <sheetName val="맨홀수량산출"/>
      <sheetName val="노무단가"/>
      <sheetName val="토목주소"/>
      <sheetName val="예산변경사항"/>
      <sheetName val="목표세부명세"/>
      <sheetName val="교량하부공"/>
      <sheetName val="9811"/>
      <sheetName val="아스팔트포장재료 단위수량"/>
      <sheetName val="_산근2_"/>
      <sheetName val="_산근5_"/>
      <sheetName val="중기사용료산출근거"/>
      <sheetName val="단가산출1"/>
      <sheetName val="2공구산출내역"/>
      <sheetName val="맨홀토공산출"/>
      <sheetName val="3련 BOX"/>
      <sheetName val="토공집계표"/>
      <sheetName val="통합"/>
      <sheetName val="총공비"/>
      <sheetName val="공사증감"/>
      <sheetName val="양천현"/>
      <sheetName val="수량집계표"/>
      <sheetName val="건축원가"/>
      <sheetName val="6호기"/>
      <sheetName val="차수"/>
      <sheetName val="Mc1"/>
      <sheetName val="GAEYO"/>
      <sheetName val="소비자가"/>
      <sheetName val="내역서 "/>
      <sheetName val="착공계"/>
      <sheetName val="※참고자료※"/>
      <sheetName val="본장"/>
      <sheetName val="FOOTING단면력"/>
      <sheetName val="1,2,3,4,5단위수량"/>
      <sheetName val="결재란"/>
      <sheetName val="건축원가계산서"/>
      <sheetName val="내역1"/>
      <sheetName val="전체철근집계"/>
      <sheetName val="날개벽"/>
      <sheetName val="방음벽 기초 일반수량"/>
      <sheetName val="토공집계(rp)"/>
      <sheetName val="BOX-1510"/>
      <sheetName val="1_x0018_9"/>
      <sheetName val="耀㺇_x0000__x0000_Ā_x0000_ЈĀ부대내역_x0006_ā꧈Ҳ㣇璮েĀ배지거총재쓁⸹栀柹㑷"/>
      <sheetName val="구조물집계표"/>
      <sheetName val="자재조사표"/>
      <sheetName val="하수실행"/>
      <sheetName val="1SGATE97"/>
      <sheetName val="시멘트"/>
      <sheetName val="1단계"/>
      <sheetName val="주현(해보)"/>
      <sheetName val="주현(영광)"/>
      <sheetName val="옹벽(수량)"/>
      <sheetName val="3CHBDC"/>
      <sheetName val="SCHEDULE"/>
      <sheetName val="1호맨홀수량산출"/>
      <sheetName val="실행대비"/>
      <sheetName val="NYS"/>
      <sheetName val="현장관리비"/>
      <sheetName val="조경일람"/>
      <sheetName val="1,2공구원가계산서"/>
      <sheetName val="1공구산출내역서"/>
      <sheetName val="원형변실 단위수량"/>
      <sheetName val="마감사양"/>
      <sheetName val="견적사양비교표"/>
      <sheetName val="사통"/>
      <sheetName val="단가일람"/>
      <sheetName val="설계내역일위"/>
      <sheetName val="U형측구 토공"/>
      <sheetName val="CABLE"/>
      <sheetName val="진접"/>
      <sheetName val="PAD TR보호대기초"/>
      <sheetName val="하중계산"/>
      <sheetName val="탑(을지)"/>
      <sheetName val="1062-X방향 "/>
      <sheetName val="하수관로재료집계"/>
      <sheetName val="포장공자재집계표"/>
      <sheetName val="Paint,Fire-Proof,Insul(48)"/>
      <sheetName val="1.취수장"/>
      <sheetName val="돌담교 상부수량"/>
      <sheetName val="중기사용료목록"/>
      <sheetName val="DC-O-4-S(설명서)"/>
      <sheetName val="가감수량"/>
      <sheetName val="부하계산서"/>
      <sheetName val="장비"/>
      <sheetName val="직원인원"/>
      <sheetName val="이기수량"/>
      <sheetName val="견적대비"/>
      <sheetName val="J直材4"/>
      <sheetName val="경산"/>
      <sheetName val="교통대책내역"/>
      <sheetName val=" 총괄표"/>
      <sheetName val="기존"/>
      <sheetName val="THPDMoi  (2)"/>
      <sheetName val="A2"/>
      <sheetName val="input (2)"/>
      <sheetName val="기초계산 (2)"/>
      <sheetName val="0226"/>
      <sheetName val="예정공정표"/>
      <sheetName val="설계예산서"/>
      <sheetName val="총계"/>
      <sheetName val="예산내역서"/>
      <sheetName val="재료단가"/>
      <sheetName val="2"/>
      <sheetName val="아파트 "/>
      <sheetName val="사용성검토"/>
      <sheetName val="내역서-CCTV"/>
      <sheetName val="기초일위"/>
      <sheetName val="설계내역서"/>
      <sheetName val="원가계산"/>
      <sheetName val="세금자료"/>
      <sheetName val="개거호형별수량"/>
      <sheetName val="수축이음"/>
      <sheetName val="신축이음"/>
      <sheetName val="전선 및 전선관"/>
      <sheetName val="재료값"/>
      <sheetName val="역T형교대-2수량"/>
      <sheetName val="전정 수량표 (2)"/>
      <sheetName val="●내역"/>
      <sheetName val="건축단가"/>
      <sheetName val="보도경계블럭"/>
      <sheetName val="몰탈재료산출"/>
      <sheetName val="단위수량(출력X)"/>
      <sheetName val="수량집계"/>
      <sheetName val="SD-PIER"/>
      <sheetName val="결과조달"/>
      <sheetName val="맨홀수량"/>
      <sheetName val="단가산출서"/>
      <sheetName val="절대건들지마시오"/>
      <sheetName val="기계경비 (2)"/>
      <sheetName val="70%"/>
      <sheetName val="수자재단위당"/>
      <sheetName val="일반수량집계표"/>
      <sheetName val="입력란"/>
      <sheetName val="97노임단가"/>
      <sheetName val="Macro1"/>
      <sheetName val="대치판정"/>
      <sheetName val="아스팔트 포장총괄집계표"/>
      <sheetName val="산정표"/>
      <sheetName val="산재 안전"/>
      <sheetName val="노무비 경비"/>
      <sheetName val="대림정보통신"/>
      <sheetName val="버스운행안내"/>
      <sheetName val="예방접종계획"/>
      <sheetName val="근태계획서"/>
      <sheetName val="간지(12)"/>
      <sheetName val="신표지1"/>
      <sheetName val="대로근거"/>
      <sheetName val="깬잡석1.3"/>
      <sheetName val="개발계획수립"/>
      <sheetName val="3지구단위"/>
      <sheetName val="설비"/>
      <sheetName val="토공집계"/>
      <sheetName val="입력시트"/>
      <sheetName val="耀㺇_x0000__x0000_Ā_x0000_ЈĀ부대내역_"/>
      <sheetName val="각종장비전압강하계산"/>
      <sheetName val="금액"/>
      <sheetName val="설계예시"/>
      <sheetName val="청산공사"/>
      <sheetName val="1. 설계조건 2.단면가정 3. 하중계산"/>
      <sheetName val="별표 "/>
      <sheetName val="시설물기초"/>
      <sheetName val="연결관암거"/>
      <sheetName val="산출및내역"/>
      <sheetName val="원형1호맨홀토공수량"/>
      <sheetName val="BOX 본체"/>
      <sheetName val="안정계산"/>
      <sheetName val="BɏX형 교대"/>
      <sheetName val="공통자료"/>
      <sheetName val="MixBed"/>
      <sheetName val="CondPol"/>
      <sheetName val="공사요율"/>
      <sheetName val="IW-LIST"/>
      <sheetName val="실행예산총괄표(변경)"/>
      <sheetName val="1호자재"/>
      <sheetName val="맨홀토공단위"/>
      <sheetName val="토공산출"/>
      <sheetName val="1호맨홀중량산출"/>
      <sheetName val="맨홀설치"/>
      <sheetName val="DATA 입력부"/>
      <sheetName val="토지조서"/>
      <sheetName val="우석문틀"/>
      <sheetName val="이름표"/>
      <sheetName val="업무연락"/>
      <sheetName val="내역(설계)"/>
      <sheetName val="투찰가"/>
      <sheetName val="배수공"/>
      <sheetName val="내역서(당초변경)"/>
      <sheetName val="물가시세"/>
      <sheetName val="1_설계조건1"/>
      <sheetName val="CABLE_SIZE-31"/>
      <sheetName val="배수내역_(2)1"/>
      <sheetName val="3_공통공사대비"/>
      <sheetName val="총괄집계_"/>
      <sheetName val="일__위__대__가__목__록"/>
      <sheetName val="_상부공통집계(총괄)"/>
      <sheetName val="96보완계획7_12"/>
      <sheetName val="I_설계조건"/>
      <sheetName val="2F_회의실견적(5_14_일대)"/>
      <sheetName val="전차선로_물량표"/>
      <sheetName val="현장관리비_산출내역"/>
      <sheetName val="플랜트_설치"/>
      <sheetName val="6_교좌면보강"/>
      <sheetName val="Ⅴ-2_공종별내역"/>
      <sheetName val="2_단면가정"/>
      <sheetName val="노원열병합__건축공사기성내역서"/>
      <sheetName val="관음목장(제출용)자105인97_5"/>
      <sheetName val="5_정산서"/>
      <sheetName val="조직"/>
      <sheetName val="중로근거"/>
      <sheetName val="RE9604"/>
      <sheetName val="폐슬래트단수"/>
      <sheetName val="각종단가"/>
      <sheetName val="단가산출(T)"/>
      <sheetName val="BOX터파기단면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  <sheetName val="ⴭⴭⴭⴭ"/>
      <sheetName val="Macro(전선)"/>
      <sheetName val="일위대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INPUT(덕도방향-시점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구조뮬총괄"/>
      <sheetName val="구조물철근집계"/>
      <sheetName val="본선 집계표"/>
      <sheetName val="BOX철근"/>
      <sheetName val="수질정화시설"/>
      <sheetName val="유출집계"/>
      <sheetName val="유출철근"/>
      <sheetName val="유출삽도"/>
      <sheetName val="유출"/>
      <sheetName val="유,가 집계"/>
      <sheetName val="유,가삽도"/>
      <sheetName val="유,가철근"/>
      <sheetName val="유입"/>
      <sheetName val="가동보"/>
      <sheetName val="유입하수box계표"/>
      <sheetName val="유입하수철근"/>
      <sheetName val="유입하수수량"/>
      <sheetName val="유출관수량집계표"/>
      <sheetName val="유출관철근"/>
      <sheetName val="유출관수량"/>
      <sheetName val="주제어집계표"/>
      <sheetName val="주제철근"/>
      <sheetName val="주제어실"/>
      <sheetName val="Sheet1"/>
      <sheetName val="구조물공"/>
      <sheetName val="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Sheet1 (2)"/>
      <sheetName val="Sheet3"/>
      <sheetName val="단면 (2)"/>
      <sheetName val="과천MAIN"/>
      <sheetName val="6PILE  (돌출)"/>
      <sheetName val="DATE"/>
      <sheetName val="소업1교"/>
      <sheetName val="대로근거"/>
      <sheetName val="중로근거"/>
      <sheetName val="DATA"/>
      <sheetName val="ABUT수량-A1"/>
      <sheetName val="내역서"/>
      <sheetName val="내역(영일)"/>
      <sheetName val="예정(3)"/>
      <sheetName val="동원(3)"/>
      <sheetName val="BOX"/>
      <sheetName val="Sheet2"/>
      <sheetName val="주형"/>
      <sheetName val="교각계산"/>
      <sheetName val="입력DATA"/>
      <sheetName val="#REF"/>
      <sheetName val="설계"/>
      <sheetName val="Sheet17"/>
      <sheetName val="자압1"/>
      <sheetName val="수량산출"/>
      <sheetName val="1.설계조건"/>
      <sheetName val="수안보-MBR1"/>
      <sheetName val="대비"/>
      <sheetName val="工완성공사율"/>
      <sheetName val="JUCK"/>
      <sheetName val="갑지1"/>
      <sheetName val="PIER42"/>
      <sheetName val="터널조도"/>
      <sheetName val="단가비교표"/>
      <sheetName val="설비"/>
      <sheetName val="노임단가"/>
      <sheetName val="예산서"/>
      <sheetName val="노임"/>
      <sheetName val="종배수관"/>
      <sheetName val="02 SLAB"/>
      <sheetName val="05 BOX"/>
      <sheetName val="실행철강하도"/>
      <sheetName val="사급자재"/>
      <sheetName val="5-단면력"/>
      <sheetName val="부하계산서"/>
      <sheetName val="개요"/>
      <sheetName val="상부하중"/>
      <sheetName val="풍하중1"/>
      <sheetName val="총괄내역서"/>
      <sheetName val="정부노임단가"/>
      <sheetName val="VXXXXX"/>
      <sheetName val="특수문자"/>
      <sheetName val="부하(성남)"/>
      <sheetName val="유기공정"/>
      <sheetName val="99총공사내역서"/>
      <sheetName val="실행자재"/>
      <sheetName val="수질정화시설"/>
      <sheetName val="Sheet1"/>
      <sheetName val="Pier 3"/>
      <sheetName val="1-1"/>
      <sheetName val="1SPAN"/>
      <sheetName val="3BL공동구 수량"/>
      <sheetName val="MOTOR"/>
      <sheetName val="3련 BOX"/>
      <sheetName val="연결임시"/>
      <sheetName val="SLAB&quot;1&quot;"/>
      <sheetName val="수량"/>
      <sheetName val="노임목록"/>
      <sheetName val="단면치수"/>
      <sheetName val="보차도경계석"/>
      <sheetName val="기계-설변"/>
      <sheetName val="현금"/>
      <sheetName val="NOMUBI"/>
      <sheetName val="sw1"/>
      <sheetName val="갑지"/>
      <sheetName val="자재단가"/>
      <sheetName val="설계조건"/>
      <sheetName val="PAC"/>
      <sheetName val="찍기"/>
      <sheetName val="laroux"/>
      <sheetName val="AC포장수량"/>
      <sheetName val="우각부보강"/>
      <sheetName val="부산4"/>
      <sheetName val="갑지(추정)"/>
      <sheetName val="단가산출서"/>
      <sheetName val="변품8-37"/>
      <sheetName val="변경서식"/>
      <sheetName val="통합"/>
      <sheetName val="현황CODE"/>
      <sheetName val="손익현황"/>
      <sheetName val="WORK"/>
      <sheetName val="피벗테이블데이터분석"/>
      <sheetName val="텐던정착구(S2)"/>
      <sheetName val="가공비"/>
      <sheetName val="__MAIN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설명서"/>
      <sheetName val="주요자재"/>
      <sheetName val="예정(3)"/>
      <sheetName val="동원(3)"/>
      <sheetName val="예정공정표 (2)"/>
      <sheetName val="동원인원 (2)"/>
      <sheetName val="예정공정표"/>
      <sheetName val="동원인원"/>
      <sheetName val="가설공사"/>
      <sheetName val="가설울타리"/>
      <sheetName val="경고테이프"/>
      <sheetName val="포장절단"/>
      <sheetName val="FM공법 (2)"/>
      <sheetName val="FM공법"/>
      <sheetName val="인수공지수판"/>
      <sheetName val="양수작업"/>
      <sheetName val="상수도이설"/>
      <sheetName val="포장복구(AS,CO)"/>
      <sheetName val="압입공법"/>
      <sheetName val="GR보호몰탈"/>
      <sheetName val="교량첨가"/>
      <sheetName val="피스표(수정)"/>
      <sheetName val="피스표(수도)"/>
      <sheetName val="피스표(4pe)"/>
      <sheetName val="목차"/>
      <sheetName val="소요노력"/>
      <sheetName val="9GNG운반"/>
      <sheetName val="터널조도"/>
      <sheetName val="DATA"/>
      <sheetName val="TYPE-A"/>
      <sheetName val="ABUT수량-A1"/>
      <sheetName val="투찰"/>
      <sheetName val="노임"/>
      <sheetName val="도장수량(하1)"/>
      <sheetName val="주형"/>
      <sheetName val="SK-SUL"/>
      <sheetName val="S0"/>
      <sheetName val="전체"/>
      <sheetName val="Graph (LGEN)"/>
      <sheetName val="out_prog"/>
      <sheetName val="선적schedule (2)"/>
      <sheetName val="대치판정"/>
      <sheetName val="고창방향"/>
      <sheetName val="설비"/>
      <sheetName val="하수급견적대비"/>
      <sheetName val="수안보-MBR1"/>
      <sheetName val="SG"/>
      <sheetName val="기기리스트"/>
      <sheetName val="입찰내역서"/>
      <sheetName val=" 상부공통집계(총괄)"/>
      <sheetName val="Sheet1"/>
      <sheetName val="배수내역 (2)"/>
      <sheetName val="노임단가"/>
      <sheetName val="MOTOR"/>
      <sheetName val="원형1호맨홀토공수량"/>
      <sheetName val="소상 &quot;1&quot;"/>
      <sheetName val="부속동"/>
      <sheetName val="99.12"/>
      <sheetName val="DATE"/>
      <sheetName val="GI-LIST"/>
      <sheetName val="Sheet3"/>
      <sheetName val="Macro(MCC)"/>
      <sheetName val="내역서(전기)"/>
      <sheetName val="조명율표"/>
      <sheetName val="J直材4"/>
      <sheetName val="제출내역 (2)"/>
      <sheetName val="유동표"/>
      <sheetName val="전체내역 (2)"/>
      <sheetName val="BID"/>
      <sheetName val="상 부"/>
      <sheetName val="단면치수"/>
      <sheetName val="집계표"/>
      <sheetName val="부하(성남)"/>
      <sheetName val="내역"/>
      <sheetName val="CALCULATION"/>
      <sheetName val="단가산출"/>
      <sheetName val="맨홀수량산출"/>
      <sheetName val="단위수량"/>
      <sheetName val="SCH"/>
      <sheetName val="48일위(기존)"/>
      <sheetName val="1.동력공사"/>
      <sheetName val="fs"/>
      <sheetName val="물가시세"/>
      <sheetName val="대림경상68억"/>
      <sheetName val="밸브설치"/>
      <sheetName val="70%"/>
      <sheetName val="견"/>
      <sheetName val="眞비상(진주)"/>
      <sheetName val="내역서"/>
      <sheetName val="실행철강하도"/>
      <sheetName val="지급자재"/>
      <sheetName val="입찰안"/>
      <sheetName val="집수정(600-700)"/>
      <sheetName val="우각부보강"/>
      <sheetName val="COPING"/>
      <sheetName val="NOMUBI"/>
      <sheetName val="BEND LOSS"/>
      <sheetName val="소야공정계획표"/>
      <sheetName val="배수공 주요자재 집계표"/>
      <sheetName val="수량산출"/>
      <sheetName val="sw1"/>
      <sheetName val="한강운반비"/>
      <sheetName val="일반공사"/>
      <sheetName val="전차선로 물량표"/>
      <sheetName val="일위"/>
      <sheetName val="기둥(원형)"/>
      <sheetName val="갑지"/>
      <sheetName val="일위대가(가설)"/>
      <sheetName val="J형측구단위수량"/>
      <sheetName val="JUCK"/>
      <sheetName val="1.설계조건"/>
      <sheetName val="c_balju"/>
      <sheetName val="산근"/>
      <sheetName val="작성"/>
      <sheetName val="#REF"/>
      <sheetName val="배관배선 단가조사"/>
      <sheetName val="일위대가"/>
      <sheetName val="일위대가집계"/>
      <sheetName val="현장지지물물량"/>
      <sheetName val="Total"/>
      <sheetName val="가도공"/>
      <sheetName val="단가"/>
      <sheetName val="연습"/>
      <sheetName val="터파기및재료"/>
      <sheetName val="기계경비"/>
      <sheetName val="설계조건"/>
      <sheetName val="충주"/>
      <sheetName val="본선 토공 분배표"/>
      <sheetName val="실행단가철(ems코드적용)"/>
      <sheetName val="member design"/>
      <sheetName val="design criteria"/>
      <sheetName val="working load at the btm ft."/>
      <sheetName val="plan&amp;section of foundation"/>
      <sheetName val="soil bearing check"/>
      <sheetName val="가중치"/>
      <sheetName val="현금"/>
      <sheetName val="양수장(기계)"/>
      <sheetName val="01하반기노임"/>
      <sheetName val="BASE DATA3"/>
      <sheetName val="공정양식(원본)"/>
      <sheetName val="입출재고현황 (2)"/>
      <sheetName val="CONCRETE"/>
      <sheetName val="수입"/>
      <sheetName val="을지"/>
      <sheetName val="철거산출근거"/>
      <sheetName val="부대내역"/>
      <sheetName val="소비자가"/>
      <sheetName val="제수변수량"/>
      <sheetName val="시화점실행"/>
      <sheetName val="경상비"/>
      <sheetName val="loading"/>
      <sheetName val="Baby일위대가"/>
      <sheetName val="다곡2교"/>
      <sheetName val="코드표"/>
      <sheetName val="일위(PN)"/>
      <sheetName val="제-노임"/>
      <sheetName val="2000년1차"/>
      <sheetName val="DATA-UPS"/>
      <sheetName val="현장관리비내역서"/>
      <sheetName val="설계"/>
      <sheetName val="Macro(차단기)"/>
      <sheetName val="원가산출서"/>
      <sheetName val="3.하중산정4.지지력"/>
      <sheetName val="1경간당 상부수량"/>
      <sheetName val="자압"/>
      <sheetName val="BSD (2)"/>
      <sheetName val="단열-자재"/>
      <sheetName val="Apt내역"/>
      <sheetName val="96보완계획7.12"/>
      <sheetName val="Ⅴ-2.공종별내역"/>
      <sheetName val="INPUT"/>
      <sheetName val="남양구조시험동"/>
      <sheetName val="BQ(실행)"/>
      <sheetName val="1SPAN"/>
      <sheetName val="주경기-오배수"/>
      <sheetName val="개요입력"/>
      <sheetName val="수량기준"/>
      <sheetName val="단가기준"/>
      <sheetName val="PI"/>
      <sheetName val="정부노임단가"/>
      <sheetName val="97 사업추정(WEKI)"/>
      <sheetName val="예정공정표_(2)"/>
      <sheetName val="동원인원_(2)"/>
      <sheetName val="FM공법_(2)"/>
      <sheetName val="Graph_(LGEN)"/>
      <sheetName val="선적schedule_(2)"/>
      <sheetName val="_상부공통집계(총괄)"/>
      <sheetName val="배수내역_(2)"/>
      <sheetName val="소상_&quot;1&quot;"/>
      <sheetName val="제출내역_(2)"/>
      <sheetName val="99_12"/>
      <sheetName val="상_부"/>
      <sheetName val="전체내역_(2)"/>
      <sheetName val="1_동력공사"/>
      <sheetName val="수곡내역"/>
      <sheetName val="G.R300경비"/>
      <sheetName val="소도3교"/>
      <sheetName val="인건-측정"/>
      <sheetName val="일위대가목차"/>
      <sheetName val="중기사용료"/>
      <sheetName val="입찰"/>
      <sheetName val="현경"/>
      <sheetName val="투찰내역"/>
      <sheetName val="단면가정"/>
      <sheetName val="ITEM"/>
      <sheetName val="공사"/>
      <sheetName val="woo(mac)"/>
      <sheetName val="건축2"/>
      <sheetName val="기계실"/>
      <sheetName val="WORK"/>
      <sheetName val="견적조건"/>
      <sheetName val="동해title"/>
      <sheetName val="날개벽"/>
      <sheetName val="설계명세서"/>
      <sheetName val="자료입력"/>
      <sheetName val="PROJECT BRIEF"/>
      <sheetName val="EP0618"/>
      <sheetName val="anaysis_sheet"/>
      <sheetName val="시행후면적"/>
      <sheetName val="공사비집계"/>
      <sheetName val="정산내역서"/>
      <sheetName val="흥양2교토공집계표"/>
      <sheetName val="철근단면적"/>
      <sheetName val="통합"/>
      <sheetName val="개요"/>
      <sheetName val="청하배수"/>
      <sheetName val="I一般比"/>
      <sheetName val="공정코드"/>
      <sheetName val="외천교"/>
      <sheetName val="요율"/>
      <sheetName val="토공집계표"/>
      <sheetName val="부표총괄"/>
      <sheetName val="재료단가"/>
      <sheetName val="전기"/>
      <sheetName val="ELECTRIC"/>
      <sheetName val="TRE TABLE"/>
      <sheetName val="자료"/>
      <sheetName val="단가대비표"/>
      <sheetName val="일위대가표"/>
      <sheetName val="식재가격"/>
      <sheetName val="식재총괄"/>
      <sheetName val="일위목록"/>
      <sheetName val="송전재료비"/>
      <sheetName val="소방사항"/>
      <sheetName val="6.교좌면보강"/>
      <sheetName val="C3"/>
      <sheetName val="예산대비"/>
      <sheetName val="경비"/>
      <sheetName val="카렌스센터계량기설치공사"/>
      <sheetName val="설계흐름도"/>
      <sheetName val="C"/>
      <sheetName val="★도급내역"/>
      <sheetName val="주요량(96)"/>
      <sheetName val="부하계산서"/>
      <sheetName val="사급자재"/>
      <sheetName val="대전-교대(A1-A2)"/>
      <sheetName val="교각1"/>
      <sheetName val="타공종이기"/>
      <sheetName val="총괄"/>
      <sheetName val="COVER-P"/>
      <sheetName val="역T형"/>
      <sheetName val="설-원가"/>
      <sheetName val="전도품의"/>
      <sheetName val="소업1교"/>
      <sheetName val="인건비"/>
      <sheetName val="식재"/>
      <sheetName val="시설물"/>
      <sheetName val="식재출력용"/>
      <sheetName val="유지관리"/>
      <sheetName val="⑻동원인원산출서⑧"/>
      <sheetName val="9811"/>
      <sheetName val="NO Template"/>
      <sheetName val="현금흐름표"/>
      <sheetName val="CP-E2 (품셈표)"/>
      <sheetName val="토공(우물통,기타) "/>
      <sheetName val="JUCKEYK"/>
      <sheetName val="조명시설"/>
      <sheetName val="수질정화시설"/>
      <sheetName val="대가수량"/>
      <sheetName val="차액보증"/>
      <sheetName val="데이타"/>
      <sheetName val="6PILE  (돌출)"/>
      <sheetName val="AS복구"/>
      <sheetName val="중기터파기"/>
      <sheetName val="변수값"/>
      <sheetName val="중기상차"/>
      <sheetName val="포장복구집계"/>
      <sheetName val="인원투입계획"/>
      <sheetName val="공사개요(사업승인변경)"/>
      <sheetName val="마산방향"/>
      <sheetName val="진주방향"/>
      <sheetName val="날개벽(시점좌측)"/>
      <sheetName val="Man Power"/>
      <sheetName val="안정계산"/>
      <sheetName val="단면검토"/>
      <sheetName val="안전노무비(3월)"/>
      <sheetName val="산출근거"/>
      <sheetName val="교각계산"/>
      <sheetName val="PROCESS"/>
      <sheetName val="토사(PE)"/>
      <sheetName val="간지"/>
      <sheetName val="설계가"/>
      <sheetName val="왕십리방향"/>
      <sheetName val="내역표지"/>
      <sheetName val="AHU집계"/>
      <sheetName val="공조기"/>
      <sheetName val="공조기휀"/>
      <sheetName val="특별교실"/>
      <sheetName val="도장수량"/>
      <sheetName val="예산내역서"/>
      <sheetName val="Sheet2"/>
      <sheetName val="기초단가"/>
      <sheetName val="지수"/>
      <sheetName val="Macro2"/>
      <sheetName val="6공구(당초)"/>
      <sheetName val="N賃率-職"/>
      <sheetName val="단면 (2)"/>
      <sheetName val="5.3 단면가정"/>
      <sheetName val="계수시트"/>
      <sheetName val="원가계산서"/>
      <sheetName val="실행비교"/>
      <sheetName val="공사개요"/>
      <sheetName val="예산명세서"/>
      <sheetName val="유림골조"/>
      <sheetName val="YC구입"/>
      <sheetName val="unit (2)"/>
      <sheetName val="2.냉난방설비공사"/>
      <sheetName val="7.자동제어공사"/>
      <sheetName val="YANG"/>
      <sheetName val="COVER"/>
      <sheetName val="여흥"/>
      <sheetName val="L-type"/>
      <sheetName val="단가조사"/>
      <sheetName val="98NS-N"/>
      <sheetName val="데리네이타현황"/>
      <sheetName val="경비2내역"/>
      <sheetName val="10.1"/>
      <sheetName val="Sheet1 (2)"/>
      <sheetName val="INPUT(덕도방향-시점)"/>
      <sheetName val="STORAGE"/>
      <sheetName val="자압1"/>
      <sheetName val="예가표"/>
      <sheetName val="양식"/>
      <sheetName val="적정심사"/>
      <sheetName val="신우"/>
      <sheetName val="단가비교(TOTAL)"/>
      <sheetName val="안산기계장치"/>
      <sheetName val="평균공시지가"/>
      <sheetName val="LRT Style BOQ"/>
      <sheetName val="총괄집계표"/>
      <sheetName val="LOPCALC"/>
      <sheetName val="PF_일반수량(35m)"/>
      <sheetName val="Y-WORK"/>
      <sheetName val="B"/>
      <sheetName val="소분류목록"/>
      <sheetName val="단중표"/>
      <sheetName val="2002상반기노임기준"/>
      <sheetName val="주현(해보)"/>
      <sheetName val="간접"/>
      <sheetName val="화설내"/>
      <sheetName val="예정공정표_(2)1"/>
      <sheetName val="동원인원_(2)1"/>
      <sheetName val="FM공법_(2)1"/>
      <sheetName val="Graph_(LGEN)1"/>
      <sheetName val="선적schedule_(2)1"/>
      <sheetName val="상_부1"/>
      <sheetName val="_상부공통집계(총괄)1"/>
      <sheetName val="배수내역_(2)1"/>
      <sheetName val="소상_&quot;1&quot;1"/>
      <sheetName val="99_121"/>
      <sheetName val="제출내역_(2)1"/>
      <sheetName val="전체내역_(2)1"/>
      <sheetName val="1_설계조건"/>
      <sheetName val="1_동력공사1"/>
      <sheetName val="BSD_(2)"/>
      <sheetName val="96보완계획7_12"/>
      <sheetName val="Ⅴ-2_공종별내역"/>
      <sheetName val="전차선로_물량표"/>
      <sheetName val="입출재고현황_(2)"/>
      <sheetName val="BEND_LOSS"/>
      <sheetName val="member_design"/>
      <sheetName val="design_criteria"/>
      <sheetName val="working_load_at_the_btm_ft_"/>
      <sheetName val="plan&amp;section_of_foundation"/>
      <sheetName val="soil_bearing_check"/>
      <sheetName val="3_하중산정4_지지력"/>
      <sheetName val="1경간당_상부수량"/>
      <sheetName val="97_사업추정(WEKI)"/>
      <sheetName val="본선_토공_분배표"/>
      <sheetName val="배수공_주요자재_집계표"/>
      <sheetName val="TRE_TABLE"/>
      <sheetName val="6_교좌면보강"/>
      <sheetName val="배관배선_단가조사"/>
      <sheetName val="BASE_DATA3"/>
      <sheetName val="G_R300경비"/>
      <sheetName val="NO_Template"/>
      <sheetName val="CP-E2_(품셈표)"/>
      <sheetName val="구조계산서"/>
      <sheetName val="wall"/>
      <sheetName val="CPM챠트"/>
      <sheetName val="공통(20-91)"/>
      <sheetName val="자재"/>
      <sheetName val="집수A"/>
      <sheetName val="공사비"/>
      <sheetName val="5.모델링"/>
      <sheetName val="cable-data"/>
      <sheetName val="주현(영광)"/>
      <sheetName val="신봉지구설계대비"/>
      <sheetName val="을"/>
      <sheetName val="산출기준(파견전산실)"/>
      <sheetName val="시운전연료"/>
      <sheetName val="실행내역서 "/>
      <sheetName val="Cost bd-&quot;A&quot;"/>
      <sheetName val="MAT_N048"/>
      <sheetName val="A-4"/>
      <sheetName val="NYS"/>
      <sheetName val="맨홀수량"/>
      <sheetName val="2.2설계내역서"/>
      <sheetName val="우수공"/>
      <sheetName val="노무비"/>
      <sheetName val="copy"/>
      <sheetName val="일위CODE"/>
      <sheetName val="1. 설계조건 2.단면가정 3. 하중계산"/>
      <sheetName val="DATA 입력란"/>
      <sheetName val="설산1.나"/>
      <sheetName val="본사S"/>
      <sheetName val="관개"/>
      <sheetName val="3. GROUNDING SYSTEM"/>
      <sheetName val="종배수관"/>
      <sheetName val="각사별공사비분개 "/>
      <sheetName val="설비원가"/>
      <sheetName val="산#3-2-2"/>
      <sheetName val="방음벽기초"/>
      <sheetName val="공사분석"/>
      <sheetName val="ⴭⴭⴭⴭⴭ"/>
      <sheetName val="재료비"/>
      <sheetName val="포장공"/>
      <sheetName val="토공정보"/>
      <sheetName val="단중표-ST"/>
      <sheetName val="FOOTING단면력"/>
      <sheetName val="산출내역서집계표"/>
      <sheetName val="코드"/>
      <sheetName val="와동25-3(변경)"/>
      <sheetName val="Macro"/>
      <sheetName val="직노"/>
      <sheetName val="조건"/>
      <sheetName val="PIPE"/>
      <sheetName val="FLANGE"/>
      <sheetName val="VALVE"/>
      <sheetName val="EACT10"/>
      <sheetName val="4)유동표"/>
      <sheetName val="(A)내역서"/>
      <sheetName val="단락전류-A"/>
      <sheetName val="수지예산"/>
      <sheetName val="내역_FILE"/>
      <sheetName val="품셈기준"/>
      <sheetName val="Main"/>
      <sheetName val="공사설명서외"/>
      <sheetName val="단위량"/>
      <sheetName val="재료집계표3"/>
      <sheetName val="재료집계표2"/>
      <sheetName val="토적집계표"/>
      <sheetName val="Assumptions"/>
      <sheetName val="기본단가"/>
      <sheetName val="Rev Calc"/>
      <sheetName val="Base Model"/>
      <sheetName val="Control Sheet"/>
      <sheetName val="Sheet7"/>
      <sheetName val="8"/>
      <sheetName val="6810"/>
      <sheetName val="예정_3_"/>
      <sheetName val="동원_3_"/>
      <sheetName val="VXXXXX"/>
      <sheetName val="조립인공토적"/>
      <sheetName val="영내복구"/>
      <sheetName val="재료집계표 "/>
      <sheetName val="암반관로"/>
      <sheetName val="암반보호"/>
      <sheetName val="암반보호FC"/>
      <sheetName val="하천하월수량"/>
      <sheetName val="장애물"/>
      <sheetName val="지장산출"/>
      <sheetName val="New HW &amp; 3700 SW"/>
      <sheetName val="Ring"/>
      <sheetName val="원가보고"/>
      <sheetName val="HPrp5405- 4cpu"/>
      <sheetName val="Confidencial (3)"/>
      <sheetName val="산출명세"/>
      <sheetName val="제직재"/>
      <sheetName val="s"/>
      <sheetName val="수량산출내역1115"/>
      <sheetName val="1.수인터널"/>
      <sheetName val="분전함신설"/>
      <sheetName val="접지1종"/>
      <sheetName val="공사비예산서(토목분)"/>
      <sheetName val="05년"/>
      <sheetName val="갑지1"/>
      <sheetName val="결재판"/>
      <sheetName val="저"/>
      <sheetName val="자재수량"/>
      <sheetName val="Pier 3"/>
      <sheetName val="금호"/>
      <sheetName val="자재단가"/>
      <sheetName val="공량산출서"/>
      <sheetName val="DESIGN CRETERIA"/>
      <sheetName val="감가상각"/>
      <sheetName val="2공구산출내역"/>
      <sheetName val="0Title"/>
      <sheetName val="시험장S자로가로등공사"/>
      <sheetName val="1.우편집중내역서"/>
      <sheetName val="BJJIN"/>
      <sheetName val="공용정보"/>
      <sheetName val="구성비"/>
      <sheetName val="U-TYPE(1)"/>
      <sheetName val="상승노임"/>
      <sheetName val="ISO_input"/>
      <sheetName val="토 적 표"/>
      <sheetName val="X17-TOTAL"/>
      <sheetName val="Sheet6"/>
      <sheetName val="배수공"/>
      <sheetName val="104동"/>
      <sheetName val="증감내역서"/>
      <sheetName val="기초계산(Pmax)"/>
      <sheetName val="95년12월말"/>
      <sheetName val="Price List"/>
      <sheetName val="직재"/>
      <sheetName val="설직재-1"/>
      <sheetName val="20관리비율"/>
      <sheetName val="2F 회의실견적(5_14 일대)"/>
      <sheetName val="1.설계기준"/>
      <sheetName val="단가산출2"/>
      <sheetName val="8.PILE  (돌출)"/>
      <sheetName val="PROJECT BRIEF(EX.NEW)"/>
      <sheetName val="집계"/>
      <sheetName val="sc0314 Index"/>
      <sheetName val="토목수량(공정)"/>
      <sheetName val="_____1_______________02___02__2"/>
      <sheetName val="노임 단가"/>
      <sheetName val="내역서(협의율87.06%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설계개요"/>
      <sheetName val="현경1-총괄"/>
      <sheetName val="현경1내역"/>
      <sheetName val="현경2-총괄"/>
      <sheetName val="현경2-내역"/>
      <sheetName val="2001양배"/>
      <sheetName val="Sheet1"/>
      <sheetName val="함평총괄"/>
      <sheetName val="지급-순공사내역"/>
      <sheetName val="총괄"/>
      <sheetName val="송수관로내역"/>
      <sheetName val="VXXX"/>
      <sheetName val="지급자재"/>
      <sheetName val="신성내역"/>
      <sheetName val="공구내역"/>
      <sheetName val="25X2수문"/>
      <sheetName val="원가비율"/>
      <sheetName val="공사총괄"/>
      <sheetName val="대정내역"/>
      <sheetName val="배수문(2x2x2)"/>
      <sheetName val="수문일위"/>
      <sheetName val="현경1송수관로"/>
      <sheetName val="현경2송수관로"/>
      <sheetName val="설계계산서"/>
      <sheetName val="취수탑"/>
      <sheetName val="콘밸브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want"/>
      <sheetName val="내역적용"/>
      <sheetName val="배수공총집계"/>
      <sheetName val="배수공자재집계"/>
      <sheetName val="횡배수관공"/>
      <sheetName val="종배수관공"/>
      <sheetName val="플륨관집계"/>
      <sheetName val="맹집계"/>
      <sheetName val="측구집계"/>
      <sheetName val="도수로집계"/>
      <sheetName val="도수로단위"/>
      <sheetName val="집수정집계"/>
      <sheetName val="토공이월"/>
      <sheetName val="집수정단위"/>
      <sheetName val="날개집계"/>
      <sheetName val="날개단위"/>
      <sheetName val="횡배수집계"/>
      <sheetName val="횡배수관"/>
      <sheetName val="면벽"/>
      <sheetName val="종배수집계"/>
      <sheetName val="종배수관"/>
      <sheetName val="측구2"/>
      <sheetName val="측구1"/>
      <sheetName val="측구현황"/>
      <sheetName val="맹현황"/>
      <sheetName val="9811"/>
      <sheetName val="공동구(2.2X1.8)"/>
      <sheetName val="단면 (2)"/>
      <sheetName val="배수공33"/>
      <sheetName val="Sheet1 (2)"/>
      <sheetName val="터파기및재료"/>
      <sheetName val="Sheet1"/>
      <sheetName val="단 box"/>
      <sheetName val="내역서"/>
      <sheetName val="설계내역"/>
      <sheetName val="총괄내역서"/>
      <sheetName val="교각"/>
      <sheetName val="포장재료집계표"/>
      <sheetName val="포장면적산출"/>
      <sheetName val="포장수량집계"/>
      <sheetName val="사통"/>
      <sheetName val="2000년1차"/>
      <sheetName val="양수장내역"/>
      <sheetName val="양수장"/>
      <sheetName val="3연box"/>
      <sheetName val="신우"/>
      <sheetName val="98수문일위"/>
      <sheetName val="단가표"/>
      <sheetName val="조명시설"/>
      <sheetName val="#REF"/>
      <sheetName val="토사(PE)"/>
      <sheetName val="간지"/>
      <sheetName val="3련 BOX"/>
      <sheetName val="제출내역 (2)"/>
      <sheetName val="일위집계(기존)"/>
      <sheetName val="DATE"/>
      <sheetName val="노임목록"/>
      <sheetName val="자재목록"/>
      <sheetName val="단위수량"/>
      <sheetName val="몰탈재료산출"/>
      <sheetName val="반중력식옹벽3.5"/>
      <sheetName val="금액내역서"/>
      <sheetName val="토공"/>
      <sheetName val="말뚝지지력산정"/>
      <sheetName val="기초일위"/>
      <sheetName val="시설일위"/>
      <sheetName val="조명일위"/>
      <sheetName val="실행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경비단가"/>
      <sheetName val="중기집계"/>
      <sheetName val="중기손료"/>
      <sheetName val="자재단가"/>
      <sheetName val="토   공 "/>
      <sheetName val="배수공"/>
      <sheetName val="교량공"/>
      <sheetName val="포장공"/>
      <sheetName val="부대공"/>
      <sheetName val="단가목록"/>
      <sheetName val="신규단가"/>
      <sheetName val="Sheet4"/>
      <sheetName val="Sheet5"/>
      <sheetName val="일위대가목차"/>
      <sheetName val="MOTOR"/>
      <sheetName val="밸브설치"/>
      <sheetName val="9901단가"/>
      <sheetName val="정부노임단가"/>
      <sheetName val="설계조건"/>
      <sheetName val="L형옹벽측구"/>
      <sheetName val="조도계산(가로등NEW)"/>
      <sheetName val="조명율데이타"/>
      <sheetName val="현장지지물물량"/>
      <sheetName val="전력구구조물산근"/>
      <sheetName val="토___공_"/>
      <sheetName val="중기일위대가"/>
      <sheetName val="주식"/>
      <sheetName val="부하LOAD"/>
      <sheetName val="토사(PE)"/>
      <sheetName val="내역서"/>
      <sheetName val="내역표지"/>
      <sheetName val="001"/>
      <sheetName val="#REF"/>
      <sheetName val="맨홀수량집계"/>
      <sheetName val="ilch"/>
      <sheetName val="ⴭⴭⴭⴭ"/>
      <sheetName val="전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1방조제"/>
      <sheetName val="노임"/>
      <sheetName val="기계경비일람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-"/>
      <sheetName val="정리"/>
      <sheetName val="표지"/>
      <sheetName val="계화총괄"/>
      <sheetName val="계화배수(3대)"/>
      <sheetName val="당초수문"/>
      <sheetName val="계화양산"/>
      <sheetName val="일위대캧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  <sheetName val="단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수량집계표"/>
      <sheetName val="P1"/>
      <sheetName val="P2"/>
      <sheetName val="P3"/>
      <sheetName val="총괄내역서"/>
      <sheetName val="Y-WORK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산출내역"/>
      <sheetName val="토목"/>
      <sheetName val="품질관리비"/>
      <sheetName val="건축"/>
      <sheetName val="기계 "/>
      <sheetName val="시운전비(계약직)"/>
      <sheetName val="인건비"/>
      <sheetName val="배관자재 단가조사서"/>
      <sheetName val="수량산출서"/>
      <sheetName val="설치공사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침출배관"/>
      <sheetName val="WORK"/>
      <sheetName val="결과조달"/>
      <sheetName val="실행철강하도"/>
      <sheetName val="견적서"/>
      <sheetName val="ELECTRIC"/>
      <sheetName val="CTEMCOST"/>
      <sheetName val="SCHEDULE"/>
      <sheetName val="설계"/>
      <sheetName val="#REF"/>
      <sheetName val="연돌일위집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?????"/>
      <sheetName val="2000년1차"/>
      <sheetName val="각종손료"/>
      <sheetName val="일위목록"/>
      <sheetName val="H腏ISTRAIL집계"/>
      <sheetName val="2공구도급_x0007_嘀塘塘塘_x0003_됁᳅ׁĀ기자재단가_x0004_、¼²֬Ā일위대"/>
      <sheetName val="9-1차이내역."/>
      <sheetName val="밸브설치"/>
      <sheetName val="건축내역"/>
      <sheetName val="3.공통공사대비"/>
      <sheetName val="약품공급2"/>
      <sheetName val="지수결과표-3"/>
      <sheetName val="SEC 1-D850"/>
      <sheetName val="PRICE"/>
      <sheetName val="배관배선 단가조사"/>
      <sheetName val="일위대가집계"/>
      <sheetName val="기자재비"/>
      <sheetName val="정부노임단가"/>
      <sheetName val="목표세부명세"/>
      <sheetName val="노임"/>
      <sheetName val="조건표"/>
      <sheetName val="예정(3)"/>
      <sheetName val="동원(3)"/>
      <sheetName val="단가"/>
      <sheetName val="해전배수"/>
      <sheetName val="단가산출"/>
      <sheetName val="연습"/>
      <sheetName val="전기공사"/>
      <sheetName val="내역"/>
      <sheetName val="EQT-ESTN"/>
      <sheetName val="물가자료"/>
      <sheetName val="손익분석"/>
      <sheetName val="예가표"/>
      <sheetName val="IMP(MAIN)"/>
      <sheetName val="IMP (REACTOR)"/>
      <sheetName val="총괄내역서"/>
      <sheetName val="직재"/>
      <sheetName val="CIVIL4"/>
      <sheetName val="코드표"/>
      <sheetName val="조경"/>
      <sheetName val="철집"/>
      <sheetName val="삼원"/>
      <sheetName val="그린"/>
      <sheetName val="한창-을"/>
      <sheetName val="품셈"/>
      <sheetName val="수량산출"/>
      <sheetName val="예산대비"/>
      <sheetName val="산출조서1"/>
      <sheetName val="소방"/>
      <sheetName val="대림경상68억"/>
      <sheetName val="1단계"/>
      <sheetName val="전기내역서(총계)"/>
      <sheetName val="G2설비도급"/>
      <sheetName val="국내"/>
      <sheetName val="노임단가"/>
      <sheetName val="금융"/>
      <sheetName val="일위대가(여기까지)"/>
      <sheetName val="급여조견표"/>
      <sheetName val="공량산출서"/>
      <sheetName val="106C0300"/>
      <sheetName val="Baby일위대가"/>
      <sheetName val="설계개요"/>
      <sheetName val="주소"/>
      <sheetName val="물집"/>
      <sheetName val="배관단가조사서"/>
      <sheetName val="기기리스트"/>
      <sheetName val="sheets"/>
      <sheetName val="프로젝트"/>
      <sheetName val="집계"/>
      <sheetName val="SG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남양시작동자105노65기1.3화1.2"/>
      <sheetName val="남양시작동010313100%"/>
      <sheetName val="조명율"/>
      <sheetName val="경상직원"/>
      <sheetName val="Sheet1"/>
      <sheetName val="조건"/>
      <sheetName val="입력"/>
      <sheetName val="총괄표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일위대가(1)"/>
      <sheetName val="설계예산서"/>
      <sheetName val="오억미만"/>
      <sheetName val="견적"/>
      <sheetName val="데이타"/>
      <sheetName val="식재인부"/>
      <sheetName val="Sheet2"/>
      <sheetName val="공사개요(사업승인)"/>
      <sheetName val="공사비예산서(토목분)"/>
      <sheetName val="TR"/>
      <sheetName val="금융비용"/>
      <sheetName val="약품설비"/>
      <sheetName val="Macro2"/>
      <sheetName val="수로단위수량"/>
      <sheetName val="EP0618"/>
      <sheetName val="단면 (2)"/>
      <sheetName val="원가"/>
      <sheetName val="PAD TR보호대기초"/>
      <sheetName val="가로등기초"/>
      <sheetName val="HANDHOLE(2)"/>
      <sheetName val="식재"/>
      <sheetName val="시설물"/>
      <sheetName val="식재출력용"/>
      <sheetName val="유지관리"/>
      <sheetName val="충돌 내용"/>
      <sheetName val="하수급견적대비"/>
      <sheetName val="기성2"/>
      <sheetName val="아울렛박스"/>
      <sheetName val="COPING"/>
      <sheetName val="기본일위"/>
      <sheetName val="I一般比"/>
      <sheetName val="J直材4"/>
      <sheetName val="설직재_1"/>
      <sheetName val="_REF"/>
      <sheetName val="N賃率_職"/>
      <sheetName val="일위"/>
      <sheetName val="제직재"/>
      <sheetName val="직노"/>
      <sheetName val="내역서2안"/>
      <sheetName val="경산"/>
      <sheetName val="실행내역"/>
      <sheetName val="INPUT"/>
      <sheetName val="GI_LIST"/>
      <sheetName val="표지 (2)"/>
      <sheetName val="h-013211-2"/>
      <sheetName val="일위대가(계측기설치)"/>
      <sheetName val="교각1"/>
      <sheetName val="조명투자및환수계획"/>
      <sheetName val="제조중간결과"/>
      <sheetName val="내역서 (2)"/>
      <sheetName val="공사비집계"/>
      <sheetName val="1차증가원가계산"/>
      <sheetName val="전기일위목록"/>
      <sheetName val="ENE-CAL 1"/>
      <sheetName val="차액보증"/>
      <sheetName val="일위_파일"/>
      <sheetName val="BID"/>
      <sheetName val="일반부표"/>
      <sheetName val="4.2유효폭의 계산"/>
      <sheetName val="도면자료제출일정"/>
      <sheetName val="시멘트,모래,자갈 및 골재산출표(총괄)"/>
      <sheetName val="업무처리전"/>
      <sheetName val="_____"/>
      <sheetName val="01"/>
      <sheetName val="6호기"/>
      <sheetName val="참조 (2)"/>
      <sheetName val="참조"/>
      <sheetName val="6차2회변경내역서"/>
      <sheetName val="공문"/>
      <sheetName val="9811"/>
      <sheetName val="DATA"/>
      <sheetName val="제경비산출서"/>
      <sheetName val="초기화면"/>
      <sheetName val="부분별수량산출(조합기초)"/>
      <sheetName val="WALKWAY_집계"/>
      <sheetName val="4__배관공사"/>
      <sheetName val="3_시운전비"/>
      <sheetName val="배관자재_단가조사서"/>
      <sheetName val="기계_"/>
      <sheetName val="3_공통공사대비"/>
      <sheetName val="WALKWAY_Áý°è"/>
      <sheetName val="¹è°üÀÚÀç_´Ü°¡Á¶»ç¼­"/>
      <sheetName val="±â°è_"/>
      <sheetName val="4__¹è°ü°ø»ç"/>
      <sheetName val="3_½Ã¿îÀüºñ"/>
      <sheetName val="9-1차이내역_"/>
      <sheetName val="2공구도급嘀塘塘塘됁᳅ׁĀ기자재단가、¼²֬Ā일위대"/>
      <sheetName val="IMP_(REACTOR)"/>
      <sheetName val="DATE"/>
      <sheetName val="기준FACTOR"/>
      <sheetName val="COVER"/>
      <sheetName val="1995년 섹터별 매출"/>
      <sheetName val="부하계산서"/>
      <sheetName val="1.우편집중내역서"/>
      <sheetName val="2월분"/>
      <sheetName val="도급원가"/>
      <sheetName val="SEC_1-D850"/>
      <sheetName val="화재 탐지 설비"/>
      <sheetName val="설직재-1"/>
      <sheetName val="N賃率-職"/>
      <sheetName val="Sheet4"/>
      <sheetName val="노무비목록표"/>
      <sheetName val="자재단가대비표"/>
      <sheetName val="중기목록표"/>
      <sheetName val="기계경비"/>
      <sheetName val="단가산출근거목록표"/>
      <sheetName val="내역산근"/>
      <sheetName val="총괄내역서 (2)"/>
      <sheetName val="일위대가목록표"/>
      <sheetName val="일위대가 (2)"/>
      <sheetName val="내역산근 (2)"/>
      <sheetName val="세대내부"/>
      <sheetName val="0226"/>
      <sheetName val="PROJECT BRIEF"/>
      <sheetName val="1ST"/>
      <sheetName val="골조시행"/>
      <sheetName val="공조기휀"/>
      <sheetName val="유림골조"/>
      <sheetName val="전신환매도율"/>
      <sheetName val="misc"/>
      <sheetName val="Sheet3"/>
      <sheetName val="Sheet5"/>
      <sheetName val="Sheet6"/>
      <sheetName val="시설일위"/>
      <sheetName val="IW-LIST"/>
      <sheetName val="정렬"/>
      <sheetName val="산출내역서집계표"/>
      <sheetName val="수목표준대가"/>
      <sheetName val="현장관리비 산출내역"/>
      <sheetName val="총괄"/>
      <sheetName val="을"/>
      <sheetName val="원내역"/>
      <sheetName val="내역서01"/>
      <sheetName val="입찰안"/>
      <sheetName val="상 부"/>
      <sheetName val="낙찰표"/>
      <sheetName val="CAL"/>
      <sheetName val="설계가"/>
      <sheetName val="001"/>
      <sheetName val="cable-data"/>
      <sheetName val="A-4"/>
      <sheetName val="투찰"/>
      <sheetName val="토공사"/>
      <sheetName val="Pier 3"/>
      <sheetName val="부대공Ⅱ"/>
      <sheetName val="타견적(을)"/>
      <sheetName val="일위대가(가설)"/>
      <sheetName val="Sheet1 (2)"/>
      <sheetName val="집수정(600-700)"/>
      <sheetName val="토공수량"/>
      <sheetName val="계수시트"/>
      <sheetName val="여흥"/>
      <sheetName val="토공"/>
      <sheetName val="중기사용료"/>
      <sheetName val="방배동내역(리라)"/>
      <sheetName val="현장경비"/>
      <sheetName val="건축공사집계표"/>
      <sheetName val="방배동내역 (총괄)"/>
      <sheetName val="부대공사총괄"/>
      <sheetName val="TOWER 10TON"/>
      <sheetName val="TOWER 12TON"/>
      <sheetName val="계화총괄"/>
      <sheetName val="계화배수(3대)"/>
      <sheetName val="조도계산서 (도서)"/>
      <sheetName val="울산시산표"/>
      <sheetName val="수지계산"/>
      <sheetName val="가스비열"/>
      <sheetName val="입찰내역 발주처 양식"/>
      <sheetName val="물가대비표"/>
      <sheetName val="청하배수"/>
      <sheetName val="공구원가계산"/>
      <sheetName val="분석내역(총괄)"/>
      <sheetName val="품의"/>
      <sheetName val="항목별자금청구3"/>
      <sheetName val="장비비청구9"/>
      <sheetName val="손익합산"/>
      <sheetName val="2공구산출내역"/>
      <sheetName val="견적대비표"/>
      <sheetName val="4.손해배상보험료"/>
      <sheetName val="2공구내역서"/>
      <sheetName val="YES-T"/>
      <sheetName val="CB"/>
      <sheetName val="갑지(추정)"/>
      <sheetName val="직재집계"/>
      <sheetName val="직노집계"/>
      <sheetName val="설계내역"/>
      <sheetName val="5.월별목표금액(월시공금액만표시)"/>
      <sheetName val="본선 토공 분배표"/>
      <sheetName val="갑지"/>
      <sheetName val="공통(20-91)"/>
      <sheetName val="공통비(전체)"/>
      <sheetName val="중기일위대가"/>
      <sheetName val="준검 내역서"/>
      <sheetName val="합천내역"/>
      <sheetName val="적격"/>
      <sheetName val="사진기기능"/>
      <sheetName val="2000시행총괄"/>
      <sheetName val="전체철근집계"/>
      <sheetName val="LinerWt"/>
      <sheetName val="조내역"/>
      <sheetName val="기계경비 (2)"/>
      <sheetName val="Supplement2"/>
      <sheetName val="간접비"/>
      <sheetName val="원본(갑지)"/>
      <sheetName val="설계명세서"/>
      <sheetName val="기초자료입력"/>
      <sheetName val="건축기성"/>
      <sheetName val="SS"/>
      <sheetName val="PRICES"/>
      <sheetName val="최적단면"/>
      <sheetName val="6PILE  (돌출)"/>
      <sheetName val="1차분내역서"/>
      <sheetName val="자료입력"/>
      <sheetName val="SPEC"/>
      <sheetName val="설계명세서(선로)"/>
      <sheetName val="설명"/>
      <sheetName val="중기손료"/>
      <sheetName val="건축내역서"/>
      <sheetName val="설비내역서"/>
      <sheetName val="전기내역서"/>
      <sheetName val="자재단가"/>
      <sheetName val="48일위"/>
      <sheetName val="48수량"/>
      <sheetName val="49일위"/>
      <sheetName val="22일위"/>
      <sheetName val="49수량"/>
      <sheetName val="지수"/>
      <sheetName val="대목"/>
      <sheetName val="VS P-Q"/>
      <sheetName val="가압장(토목)"/>
      <sheetName val="기계경비(시간당)"/>
      <sheetName val="AS복구"/>
      <sheetName val="중기터파기"/>
      <sheetName val="변수값"/>
      <sheetName val="램머"/>
      <sheetName val="중기상차"/>
      <sheetName val="DT"/>
      <sheetName val="롤러"/>
      <sheetName val="BH"/>
      <sheetName val="펌프차타설"/>
      <sheetName val="주차구획선수량"/>
      <sheetName val="할증 "/>
      <sheetName val="수목데이타 "/>
      <sheetName val="Detail"/>
      <sheetName val="PIPE"/>
      <sheetName val="당초"/>
      <sheetName val="유림총괄"/>
      <sheetName val="2_____________________________2"/>
      <sheetName val="2_____________________________3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6">
          <cell r="D6" t="str">
            <v>ton</v>
          </cell>
        </row>
        <row r="7">
          <cell r="D7" t="str">
            <v>대</v>
          </cell>
        </row>
        <row r="8">
          <cell r="D8" t="str">
            <v>대</v>
          </cell>
        </row>
        <row r="9">
          <cell r="D9" t="str">
            <v>ton</v>
          </cell>
        </row>
        <row r="10">
          <cell r="D10" t="str">
            <v>개소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  <sheetName val="40총괄"/>
      <sheetName val="40집계"/>
    </sheetNames>
    <sheetDataSet>
      <sheetData sheetId="0"/>
      <sheetData sheetId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  <sheetName val="견적단가"/>
      <sheetName val="노임단가"/>
      <sheetName val="자재단가"/>
    </sheetNames>
    <sheetDataSet>
      <sheetData sheetId="0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원가계산"/>
      <sheetName val="원가계산기준"/>
      <sheetName val="총괄집계표"/>
      <sheetName val="집계표"/>
      <sheetName val="단가산출서"/>
      <sheetName val="수량산출-재료"/>
      <sheetName val="수량산출-노무"/>
      <sheetName val="산출2-전력"/>
      <sheetName val="산출2-분전반"/>
      <sheetName val="산출2-기기동력"/>
      <sheetName val="산출2-동력"/>
      <sheetName val="산출2-풀박스"/>
      <sheetName val="산출2-피뢰침"/>
      <sheetName val="산출2-전등"/>
      <sheetName val="산출2-조명기구"/>
      <sheetName val="산출2-전등TRAY"/>
      <sheetName val="산출2-전열"/>
      <sheetName val="산출2-조명제어"/>
      <sheetName val="산출2-TRAY"/>
      <sheetName val="산출3-유도등"/>
      <sheetName val="공통단가"/>
      <sheetName val="견적단가"/>
      <sheetName val="노임단가"/>
      <sheetName val="표지"/>
      <sheetName val="산출3-동력"/>
      <sheetName val="산출4-전등"/>
      <sheetName val="산출9-TRAY"/>
      <sheetName val="40총괄"/>
      <sheetName val="40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주요자재"/>
      <sheetName val="재료분리"/>
      <sheetName val="강교총괄"/>
      <sheetName val="철근총괄"/>
      <sheetName val="강교수량"/>
      <sheetName val="강판수량"/>
      <sheetName val="기타자재"/>
      <sheetName val="도장수량"/>
      <sheetName val="강재도장(수량)"/>
      <sheetName val="Sheet1"/>
      <sheetName val="Sheet1 (2)"/>
      <sheetName val="ⴭⴭⴭⴭⴭ"/>
      <sheetName val="수질정화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통전1교-A1토공"/>
      <sheetName val="통전1교-A2토공"/>
      <sheetName val="사천2교-A1토공"/>
      <sheetName val="사천2교-A2토공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Sheet2"/>
      <sheetName val="Sheet3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abut집계"/>
      <sheetName val="상-교대"/>
      <sheetName val="부대공집계(옛날)"/>
      <sheetName val="부대공집계표"/>
      <sheetName val="오수공"/>
      <sheetName val="우수공"/>
      <sheetName val="구내배관"/>
      <sheetName val="BYPASS날개벽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총괄토공집계"/>
      <sheetName val="1 line"/>
      <sheetName val="교대집계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용수개거 내역수량집계표"/>
      <sheetName val="용수개거연장조서"/>
      <sheetName val="용수개거재료집계표"/>
      <sheetName val="용수개거단위수량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사  업  비  수  지  예  산  서"/>
      <sheetName val="토공집계표"/>
      <sheetName val="구조물깨기수량집계"/>
      <sheetName val="교량깨기"/>
      <sheetName val="교대수량집계표"/>
      <sheetName val="교대수량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#REF"/>
      <sheetName val="대전-교대(A1-A2)"/>
      <sheetName val="전체제잡비"/>
      <sheetName val="000000"/>
      <sheetName val="시점부"/>
      <sheetName val="시점부토적표"/>
      <sheetName val="종점부"/>
      <sheetName val="종점부토적표"/>
      <sheetName val="BOQ(전체)"/>
      <sheetName val="간선계산"/>
      <sheetName val="정렬"/>
      <sheetName val="단면 (2)"/>
      <sheetName val="요율"/>
      <sheetName val="집 계 표"/>
      <sheetName val="기계내역"/>
      <sheetName val="전체_1설계"/>
      <sheetName val="도급대실행대비표"/>
      <sheetName val="BID"/>
      <sheetName val="3.바닥판설계"/>
      <sheetName val="입찰안"/>
      <sheetName val="당진1,2호기전선관설치및접지4차공사내역서-을지"/>
      <sheetName val="남양내역"/>
      <sheetName val="실행내역"/>
      <sheetName val="绑ꣃ˞짛༏濼殃恸䁍◣"/>
      <sheetName val="INPUT"/>
      <sheetName val="골재산출"/>
      <sheetName val="단면가정"/>
      <sheetName val="공주-교대(A1)"/>
      <sheetName val="가로등내역서"/>
      <sheetName val="전입"/>
      <sheetName val="현황산출서"/>
      <sheetName val="배수공"/>
      <sheetName val="Sheet15"/>
      <sheetName val="type-F"/>
      <sheetName val="맨홀수량산출"/>
      <sheetName val="1호인버트수량"/>
      <sheetName val="CABLE SIZE-3"/>
      <sheetName val="위치조서"/>
      <sheetName val="조명시설"/>
      <sheetName val="apt수량"/>
      <sheetName val="성서방향-교대(A2)"/>
      <sheetName val="날개벽"/>
      <sheetName val="전차선로 물량표"/>
      <sheetName val="소방"/>
      <sheetName val="전기일위목록"/>
      <sheetName val="품셈"/>
      <sheetName val="앉음벽 (2)"/>
      <sheetName val="1.취수장"/>
      <sheetName val="일위대가(계측기설치)"/>
      <sheetName val="편입토지조서"/>
      <sheetName val="건축내역"/>
      <sheetName val="변화치수"/>
      <sheetName val="B(함)일반수량"/>
      <sheetName val="수량집계표"/>
      <sheetName val="산출근거"/>
      <sheetName val="산수배수"/>
      <sheetName val="투찰"/>
      <sheetName val="적용토목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기자재비"/>
      <sheetName val="주형"/>
      <sheetName val="공사비예산서(토목분)"/>
      <sheetName val="연결임시"/>
      <sheetName val="수로교총재료집계"/>
      <sheetName val="플랜트 설치"/>
      <sheetName val="SLIDES"/>
      <sheetName val="도장수량(하1)"/>
      <sheetName val="ABUT수량-A1"/>
      <sheetName val="포장공"/>
      <sheetName val="지급자재"/>
      <sheetName val="유동표"/>
      <sheetName val="하수급견적대비"/>
      <sheetName val="기초코드"/>
      <sheetName val="A-4"/>
      <sheetName val="진주방향"/>
      <sheetName val="마산방향"/>
      <sheetName val="마산방향철근집계"/>
      <sheetName val="수량명세서"/>
      <sheetName val="포장복구집계"/>
      <sheetName val="6공구(당초)"/>
      <sheetName val="["/>
      <sheetName val="설계명세서"/>
      <sheetName val="토목"/>
      <sheetName val="B2BERP"/>
      <sheetName val="6.교좌면보강"/>
      <sheetName val="2공구산출내역"/>
      <sheetName val="산출내역서집계표"/>
      <sheetName val="B부대공"/>
      <sheetName val="준검 내역서"/>
      <sheetName val="산출근거1"/>
      <sheetName val="2.8 부재_xffff_도(_xffff_한)"/>
      <sheetName val="2._xffff_.2 벽설계"/>
      <sheetName val="교각계산"/>
      <sheetName val="가정단면"/>
      <sheetName val="공작물조직표(용배수)"/>
      <sheetName val="SLAB"/>
      <sheetName val="집수정현황"/>
      <sheetName val="실행대비"/>
      <sheetName val="기초공"/>
      <sheetName val="기둥(원형)"/>
      <sheetName val="8설7발"/>
      <sheetName val="VXXXXXXX"/>
      <sheetName val="TEL"/>
      <sheetName val="BLOCK-1"/>
      <sheetName val="부대내역"/>
      <sheetName val="남양시작동자105노65기1.3화1.2"/>
      <sheetName val="초곡1교(일반)"/>
      <sheetName val="토량1-1"/>
      <sheetName val="상수도토공집계표"/>
      <sheetName val="물가시세"/>
      <sheetName val="노임단가"/>
      <sheetName val="자재단가비교표"/>
      <sheetName val="전신"/>
      <sheetName val="총괄표"/>
      <sheetName val="봉양~조차장간고하개명(신설)"/>
      <sheetName val="단위단가"/>
      <sheetName val="원본"/>
      <sheetName val="JUCKEYK"/>
      <sheetName val="기계경비"/>
      <sheetName val="2000노임기준"/>
      <sheetName val="(C)원내역"/>
      <sheetName val="일반수량"/>
      <sheetName val="예가내역서"/>
      <sheetName val="데리네이타현황"/>
      <sheetName val="암거 제원표"/>
      <sheetName val="밸브설치"/>
      <sheetName val="Sheet1 (2)"/>
      <sheetName val="공사수행방안"/>
      <sheetName val="시멘트"/>
      <sheetName val="품셈TABLE"/>
      <sheetName val="토공(우물통,기타) "/>
      <sheetName val="용산1(해보)"/>
      <sheetName val="반중력식옹벽"/>
      <sheetName val="단가조사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공사비집계"/>
      <sheetName val="노무비"/>
      <sheetName val="원가계산서구조조정"/>
      <sheetName val="견적서"/>
      <sheetName val="공사일보(4월11탬גּ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포장공사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장문교(대전)"/>
      <sheetName val="입적표"/>
      <sheetName val="사다리"/>
      <sheetName val="시설수량표"/>
      <sheetName val="일위대가"/>
      <sheetName val="I一般比"/>
      <sheetName val="N賃率-職"/>
      <sheetName val="터파기및재료"/>
      <sheetName val="가격조사서"/>
      <sheetName val="참조-(1)"/>
      <sheetName val="일위"/>
      <sheetName val="공사비총괄"/>
      <sheetName val="data"/>
      <sheetName val="설직재-1"/>
      <sheetName val="제직재"/>
      <sheetName val="전기일위대가"/>
      <sheetName val="내역서 "/>
      <sheetName val="실행철강하도"/>
      <sheetName val="초기화면"/>
      <sheetName val="공사비내역"/>
      <sheetName val="JJ"/>
      <sheetName val="날개벽(시점좌측)"/>
      <sheetName val="증감대비"/>
      <sheetName val="용늪교종점측교대_x0000__x0009_ӐЀ_x0004__x0000__xdfa0_̠ӴЀF_x0010_[교대토공.XLS]S"/>
      <sheetName val="4.전기"/>
      <sheetName val="양수장구조물총"/>
      <sheetName val="양수장토공총"/>
      <sheetName val="3CHBDC"/>
      <sheetName val="200"/>
      <sheetName val="원형1호맨홀토공수량"/>
      <sheetName val="DATE"/>
      <sheetName val="변수값"/>
      <sheetName val="중기상차"/>
      <sheetName val="AS복구"/>
      <sheetName val="중기터파기"/>
      <sheetName val="문학간접"/>
      <sheetName val="상행-교대(A1-A2)"/>
      <sheetName val="순공사비"/>
      <sheetName val="건축집계"/>
      <sheetName val="토목집계"/>
      <sheetName val="조경집계"/>
      <sheetName val="수량산출"/>
      <sheetName val="기둥"/>
      <sheetName val="저판(버림100)"/>
      <sheetName val="토공산근"/>
      <sheetName val="자재일람"/>
      <sheetName val="J형측구단위수량"/>
      <sheetName val="5.정산서"/>
      <sheetName val="공내역"/>
      <sheetName val="연부97-1"/>
      <sheetName val="예산명세서"/>
      <sheetName val="자료입력"/>
      <sheetName val="인원조직표"/>
      <sheetName val="일위대가25-1"/>
      <sheetName val="일위대가26-1"/>
      <sheetName val="일위대가27-1"/>
      <sheetName val="일위대가28-1"/>
      <sheetName val="일위대가29-1"/>
      <sheetName val="일위대가30-1"/>
      <sheetName val="원가입력"/>
      <sheetName val="COPING"/>
      <sheetName val="양성교상행선"/>
      <sheetName val="양성교하행선"/>
      <sheetName val="양성교총괄"/>
      <sheetName val="가도공"/>
      <sheetName val="자재단가"/>
      <sheetName val="인사자료총집계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우,오수"/>
      <sheetName val="도급"/>
      <sheetName val="공통가설"/>
      <sheetName val="근로자자료입력"/>
      <sheetName val="현장관리비내역서"/>
      <sheetName val="월별자금계획"/>
      <sheetName val="대가(표)"/>
      <sheetName val="도담구내 개소별 명세"/>
      <sheetName val="끝이없네"/>
      <sheetName val="(1)본선수량집계"/>
      <sheetName val="공사비증감"/>
      <sheetName val="경산(을)"/>
      <sheetName val="1,2공구원가계산서"/>
      <sheetName val="1공구산출내역서"/>
      <sheetName val="도장"/>
      <sheetName val="단가 및 재료비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갑지1"/>
      <sheetName val="sub"/>
      <sheetName val="단가"/>
      <sheetName val="전체"/>
      <sheetName val="내역서1"/>
      <sheetName val="Macro1"/>
      <sheetName val="용늪교종점측교대_x0000_ ӐЀ_x0004__x0000__xdfa0_̠ӴЀF_x0010_[교대토공.XLS]S"/>
      <sheetName val="서울교대토공집계(★)"/>
      <sheetName val="춘천교대토공집계(★)"/>
      <sheetName val="70%"/>
      <sheetName val="교대(A1-A2)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중기손료"/>
      <sheetName val="기초단가"/>
      <sheetName val="6호기"/>
      <sheetName val="본체"/>
      <sheetName val="일반수량집계_(진주)"/>
      <sheetName val="접속_슬래브"/>
      <sheetName val="총괄-S_(2)"/>
      <sheetName val="슬래브-S_(40)"/>
      <sheetName val="총괄집계1_(3)"/>
      <sheetName val="총괄_(2)"/>
      <sheetName val="슬래브_(40)"/>
      <sheetName val="1m당_(2)"/>
      <sheetName val="용늪교교대토공집계_"/>
      <sheetName val="1_설계조건"/>
      <sheetName val="2_1단면가정"/>
      <sheetName val="2_5하중재하도"/>
      <sheetName val="2_7_전산입력"/>
      <sheetName val="2_7_2_단면력집계"/>
      <sheetName val="갑지(추정)"/>
      <sheetName val="EQUIP-H"/>
      <sheetName val="입출재고현황 (2)"/>
      <sheetName val="전선 및 전선관"/>
      <sheetName val="중기사용료"/>
      <sheetName val="적용노임"/>
      <sheetName val="검토"/>
      <sheetName val="5CHBDC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wall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토공 total"/>
      <sheetName val="식재총괄"/>
      <sheetName val="DATA 입력란"/>
      <sheetName val="2.단면가정"/>
      <sheetName val="화산경계"/>
      <sheetName val="교량대비"/>
      <sheetName val="총괄-1"/>
      <sheetName val="허용전류-IEC"/>
      <sheetName val="DATA 입력부"/>
      <sheetName val="용늪교종점측교대_x0000__x0009_ӐЀ_x0004__x0000_�̠ӴЀF_x0000__x0010_[교대토공.XLS]"/>
      <sheetName val="용늪교종점측교대_x0000__x0000__x0000__x0000__x0000__x0000__x0000__x0000__x0000__x0009__x0000_ӐЀ_x0000__x0004__x0000__x0000__x0000__x0000__x0000__x0000_�̠"/>
      <sheetName val="설계기준"/>
      <sheetName val="2_8_부재력도(극한)"/>
      <sheetName val="2_9_단면검토"/>
      <sheetName val="2_9_2_벽설계"/>
      <sheetName val="2_10주철근_조립도"/>
      <sheetName val="2_11정착장검토"/>
      <sheetName val="2_12_부재력도(허용)"/>
      <sheetName val="2_13_우각부_보강검토"/>
      <sheetName val="2_14_거더계산"/>
      <sheetName val="2_14_3_거더철근량산정"/>
      <sheetName val="2_14_4_사각기둥설계"/>
      <sheetName val="2_15_사용성검토"/>
      <sheetName val="2_16_부력검토"/>
      <sheetName val="횡배수관토공수량"/>
      <sheetName val="허용전류-IEC DATA"/>
      <sheetName val="RE9604"/>
      <sheetName val="데이타"/>
      <sheetName val="내역(원안-대안)"/>
      <sheetName val="OPT7"/>
      <sheetName val="백호우계수"/>
      <sheetName val="예측단가간지"/>
      <sheetName val="ETC"/>
      <sheetName val="2000년하반기"/>
      <sheetName val="토사(PE)"/>
      <sheetName val="손익분석"/>
      <sheetName val="A-8 PD(도로중앙)"/>
      <sheetName val="1호맨홀토공"/>
      <sheetName val="피벗테이블데이터분석"/>
      <sheetName val="적용단위길이"/>
      <sheetName val="특수기호강도거푸집"/>
      <sheetName val="종배수관면벽신"/>
      <sheetName val="종배수관(신)"/>
      <sheetName val="부대비율"/>
      <sheetName val="매입"/>
      <sheetName val="______________________________2"/>
      <sheetName val="설계조건"/>
      <sheetName val="말뚝설계"/>
      <sheetName val="지수"/>
      <sheetName val="GAEYO"/>
      <sheetName val="공통단가"/>
      <sheetName val="IN"/>
      <sheetName val="금액내역서"/>
      <sheetName val="직접인건비"/>
      <sheetName val="내역(설계)"/>
      <sheetName val="CODE"/>
      <sheetName val="전체내역서"/>
      <sheetName val="인건비"/>
      <sheetName val="C &amp; G RHS"/>
      <sheetName val="대창(장성)"/>
      <sheetName val="대창(함평)-창열"/>
      <sheetName val="㏐쒫爥쀌출"/>
      <sheetName val="자판실행"/>
      <sheetName val="용수량(생활용수)"/>
      <sheetName val="샘플표지"/>
      <sheetName val="표지판_기초수량"/>
      <sheetName val="화심2교(전주_시)"/>
      <sheetName val="이형관중량"/>
      <sheetName val="일위대가(목록)"/>
      <sheetName val="산근(목록)"/>
      <sheetName val="재료비"/>
      <sheetName val="경비"/>
      <sheetName val="IMPEADENCE MAP 취수장"/>
      <sheetName val="설계내역(2000)"/>
      <sheetName val="조명율표"/>
      <sheetName val="포장수량집계"/>
      <sheetName val="조도계산서 (도서)"/>
      <sheetName val="환율"/>
      <sheetName val="부서현황"/>
      <sheetName val="2.단면가정 "/>
      <sheetName val="이형_x0000__x0000_Ԁ"/>
      <sheetName val="재집"/>
      <sheetName val="COPING설계"/>
      <sheetName val="일위대가(가("/>
      <sheetName val="일위대가(가趰_x0018_"/>
      <sheetName val="일위대가(가邐-"/>
      <sheetName val="역T형"/>
      <sheetName val="현장조사"/>
      <sheetName val="노무비단가"/>
      <sheetName val="당초"/>
      <sheetName val="일반전기"/>
      <sheetName val="MSG 수량"/>
      <sheetName val="직노"/>
      <sheetName val="평가내역"/>
      <sheetName val="수우미양가(Vlookup)"/>
      <sheetName val="방호벽"/>
      <sheetName val="대구-교대(A1-A2)"/>
      <sheetName val="CON포장수량"/>
      <sheetName val="ACUNIT"/>
      <sheetName val="CONUNIT"/>
      <sheetName val="길어깨(현황)"/>
      <sheetName val="근로자자료_x0001__x0000_"/>
      <sheetName val="당초수량"/>
      <sheetName val="잡비"/>
      <sheetName val="조작대(1연)"/>
      <sheetName val="구조물철거타공정이월"/>
      <sheetName val="화심2교(전주_종)"/>
      <sheetName val="화심2교(함양_시)"/>
      <sheetName val="화심2교(함양_종)"/>
      <sheetName val="민목2교(전주_시)"/>
      <sheetName val="민목2교(전주_종)"/>
      <sheetName val="민목2교(함양_시)"/>
      <sheetName val="민목2교(함양_종)"/>
      <sheetName val="1_line"/>
      <sheetName val="용수개거_내역수량집계표"/>
      <sheetName val="중기솔뇨"/>
      <sheetName val="노임"/>
      <sheetName val="ENTRY"/>
      <sheetName val="연습장소"/>
      <sheetName val="전기설계변경"/>
      <sheetName val="참조자료"/>
      <sheetName val="좌측"/>
      <sheetName val="관급(1공구_)"/>
      <sheetName val="표지_(2)"/>
      <sheetName val="표지-1_(2)"/>
      <sheetName val="표지-1_(3)"/>
      <sheetName val="MSG_(2)"/>
      <sheetName val="갑_(1)"/>
      <sheetName val="갑지_(2)"/>
      <sheetName val="단가조사서_(업체)"/>
      <sheetName val="갑지_(3)"/>
      <sheetName val="폐수처리장_(기존)"/>
      <sheetName val="갑지_(4)"/>
      <sheetName val="전차선로_물량표"/>
      <sheetName val="단면_(2)"/>
      <sheetName val="CABLE_SIZE-3"/>
      <sheetName val="집_계_표"/>
      <sheetName val="3_바닥판설계"/>
      <sheetName val="사__업__비__수__지__예__산__서"/>
      <sheetName val="공사내역"/>
      <sheetName val="실행(1)"/>
      <sheetName val="차액보증"/>
      <sheetName val="일위(토목)"/>
      <sheetName val="다곡2교"/>
      <sheetName val="기별수량산출서"/>
      <sheetName val="내역표지"/>
      <sheetName val="현장관리비"/>
      <sheetName val="관개"/>
      <sheetName val="전기"/>
      <sheetName val="inputdata"/>
      <sheetName val="반중력식옹벽3.5"/>
      <sheetName val="자재운반단가일람표"/>
      <sheetName val="예가표"/>
      <sheetName val="6.교좌면보_x0000_"/>
      <sheetName val="수목표준대가"/>
      <sheetName val="Baby일위대가"/>
      <sheetName val="WORK"/>
      <sheetName val="소업1교"/>
      <sheetName val="목포방향"/>
      <sheetName val="제출내역 (2)"/>
      <sheetName val="현장별"/>
      <sheetName val="2.14 거더정)"/>
      <sheetName val="일위대가(가설)"/>
      <sheetName val="집계"/>
      <sheetName val="자재목록"/>
      <sheetName val="노임목록"/>
      <sheetName val="대운산출"/>
      <sheetName val="전기2005"/>
      <sheetName val="통신2005"/>
      <sheetName val="지가케포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직원자료입력"/>
      <sheetName val="단위수량"/>
      <sheetName val="화심2교(함양 종ȩ"/>
      <sheetName val=""/>
      <sheetName val="2000년 공정표"/>
      <sheetName val="기초1"/>
      <sheetName val="접속도수량집계표"/>
      <sheetName val="CPM챠트"/>
      <sheetName val="일위대가2_x0000__x0000_⫰"/>
      <sheetName val="일위대가2_x0000__x0000_쉠"/>
      <sheetName val="MOTOR"/>
      <sheetName val="단가산출"/>
      <sheetName val="하수급"/>
      <sheetName val="장비집계"/>
      <sheetName val="날개벽(시_x0000__x0000_ꦨᰠ"/>
      <sheetName val="앉음벽_(2)"/>
      <sheetName val="1_취수장"/>
      <sheetName val="공문"/>
      <sheetName val="공사비총괄표"/>
      <sheetName val="충주"/>
      <sheetName val="퍼스트"/>
      <sheetName val="인수공규격"/>
      <sheetName val="도로구조공사비"/>
      <sheetName val="도로토공공사비"/>
      <sheetName val="여수토공사비"/>
      <sheetName val="불진"/>
      <sheetName val="98수문일위"/>
      <sheetName val="건축공사"/>
      <sheetName val="공사기본내용입력"/>
      <sheetName val="토목주소"/>
      <sheetName val="★도급내역"/>
      <sheetName val="배수공 주요자재 집계표"/>
      <sheetName val="안전보건교육"/>
      <sheetName val="원가"/>
      <sheetName val="_REF"/>
      <sheetName val="기성내역"/>
      <sheetName val="EACT10"/>
      <sheetName val="공예율"/>
      <sheetName val="MANUFACTORY"/>
      <sheetName val="양수장토裁_xdcdf_"/>
      <sheetName val="양수장토裁_xdfdf_"/>
      <sheetName val="시설_x0000__x0000_촀"/>
      <sheetName val="기계경비시간당손료목록"/>
      <sheetName val="부대대비"/>
      <sheetName val="냉연집계"/>
      <sheetName val="저"/>
      <sheetName val="주요 자재 집계표 (2)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details"/>
      <sheetName val="WK16"/>
      <sheetName val="Bend_fact 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95년12월말"/>
      <sheetName val="현금"/>
      <sheetName val="D-3"/>
      <sheetName val="다이꾸"/>
      <sheetName val="#REF!"/>
      <sheetName val="견적 집계"/>
      <sheetName val="BOQ"/>
      <sheetName val="F-302"/>
      <sheetName val="수안보-MBR1"/>
      <sheetName val="회사99"/>
      <sheetName val="DOC"/>
      <sheetName val="공사비 내역 (가)"/>
      <sheetName val="설치공사"/>
      <sheetName val="일위대가목차"/>
      <sheetName val="한강운반비"/>
      <sheetName val="도급양식"/>
      <sheetName val="예산"/>
      <sheetName val="하조서"/>
      <sheetName val="전기내역서(총계)"/>
      <sheetName val="공통(20-91)"/>
      <sheetName val="화재 탐지 설비"/>
      <sheetName val="상반기손익차2총괄"/>
      <sheetName val="사급자재"/>
      <sheetName val="PROCESS"/>
      <sheetName val="공사비PK5월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CALCULATION"/>
      <sheetName val="산근"/>
      <sheetName val="工완성공사율"/>
      <sheetName val="h-013211-2"/>
      <sheetName val="현황CODE"/>
      <sheetName val="손익현황"/>
      <sheetName val="SKETCH"/>
      <sheetName val="LOADS"/>
      <sheetName val="단가비교표"/>
      <sheetName val="직원동원SCH"/>
      <sheetName val="간접비총괄 (2)"/>
      <sheetName val="Total"/>
      <sheetName val="주방환기"/>
      <sheetName val="교통대책내역"/>
      <sheetName val="1공구(입찰내역)"/>
      <sheetName val="차도부연장현황"/>
      <sheetName val="전주조서"/>
      <sheetName val="평균높이산출근거"/>
      <sheetName val="횡배수관위치조서"/>
      <sheetName val="제수"/>
      <sheetName val="공기"/>
      <sheetName val="1차 내역서"/>
      <sheetName val="시설눈᳻䒸"/>
      <sheetName val="시설ǐ닮"/>
      <sheetName val="계산중"/>
      <sheetName val="횡배위치"/>
      <sheetName val="관급자재"/>
      <sheetName val="상행-교대㤁䮄᐀⬠栀ࡥဌ"/>
      <sheetName val="중기일위대가"/>
      <sheetName val="코드일람표2001년10월"/>
      <sheetName val="총내역서"/>
      <sheetName val="동해title"/>
      <sheetName val="2000년1차"/>
      <sheetName val="2000전체분"/>
      <sheetName val="점상총"/>
      <sheetName val="정암총"/>
      <sheetName val="세부내역(직접인건비)"/>
      <sheetName val="각종장비전압강하계산"/>
      <sheetName val="시설䘭皯"/>
      <sheetName val="2.1  노무비 평균단가산출"/>
      <sheetName val="교대(a1)"/>
      <sheetName val="9902"/>
      <sheetName val="용지매수"/>
      <sheetName val="공사비"/>
      <sheetName val="수로단위수량"/>
      <sheetName val="배선(낙차)"/>
      <sheetName val="SG"/>
      <sheetName val="공사명입력"/>
      <sheetName val="참고자료"/>
      <sheetName val="신.분"/>
      <sheetName val="용늪교종점측교대 ӐЀ̠ӴЀF[교대토공_XLS]"/>
      <sheetName val="공통-구조"/>
      <sheetName val="한전"/>
      <sheetName val="집수정"/>
      <sheetName val="MixBed"/>
      <sheetName val="CondPol"/>
      <sheetName val="할증"/>
      <sheetName val="설계예산2"/>
      <sheetName val="단가표"/>
      <sheetName val="SORCE1"/>
      <sheetName val="가시설단위수량"/>
      <sheetName val="Cat"/>
      <sheetName val="1. 설계조건 2.단면가정 3. 하중계산"/>
      <sheetName val="3련 BOX"/>
      <sheetName val="MAIN_TABLE"/>
      <sheetName val="도수로현황"/>
      <sheetName val="오억미만"/>
      <sheetName val="라.공사비"/>
      <sheetName val="다.도서인쇄비"/>
      <sheetName val="화전내"/>
      <sheetName val="투입실적"/>
      <sheetName val="기_x0000_"/>
      <sheetName val="RPF"/>
      <sheetName val="sum2수정"/>
      <sheetName val="말뚝지지력산정"/>
      <sheetName val="원가계산서(변경)"/>
      <sheetName val="하중계산"/>
      <sheetName val="안정성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 refreshError="1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단가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목차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간지"/>
      <sheetName val="MdlSul"/>
      <sheetName val="Baby일위대가"/>
      <sheetName val="I一般比"/>
      <sheetName val="준검 내역서"/>
      <sheetName val="N賃率-職"/>
      <sheetName val="공정코드"/>
      <sheetName val="9.2단가산출서"/>
      <sheetName val="손료"/>
      <sheetName val="예정(3)"/>
      <sheetName val="동원(3)"/>
      <sheetName val="단면 (2)"/>
      <sheetName val="저"/>
      <sheetName val="archi(본사)"/>
      <sheetName val="(포장)BOQ-실적공사"/>
      <sheetName val="Sheet1"/>
      <sheetName val="Sheet2"/>
      <sheetName val="Sheet3"/>
      <sheetName val="SG"/>
      <sheetName val="BOX 본체"/>
      <sheetName val="내역서"/>
      <sheetName val="램머"/>
      <sheetName val="물가"/>
      <sheetName val="금액내역서"/>
      <sheetName val="부대"/>
      <sheetName val="일위CODE"/>
      <sheetName val="손익분석"/>
      <sheetName val="아파트기별"/>
      <sheetName val="공리일"/>
      <sheetName val="재료-CODE"/>
      <sheetName val="하조서"/>
      <sheetName val="C-직노1"/>
      <sheetName val="목_xdc28_"/>
      <sheetName val="토적표"/>
      <sheetName val="골조시행"/>
      <sheetName val="공사비"/>
      <sheetName val="양수장내역"/>
      <sheetName val="재료"/>
      <sheetName val="철거산출근거"/>
      <sheetName val="1차사업FS"/>
      <sheetName val="내역표지"/>
      <sheetName val="c_balju"/>
      <sheetName val="96까지"/>
      <sheetName val="97년"/>
      <sheetName val="98이후"/>
      <sheetName val="9GNG운반"/>
      <sheetName val="계화총괄"/>
      <sheetName val="계화배수(3대)"/>
      <sheetName val="공사비예산서(토목분)"/>
      <sheetName val="장비"/>
      <sheetName val="노무"/>
      <sheetName val="U-TYPE(1)"/>
      <sheetName val="환경기계공정표 (3)"/>
      <sheetName val="공사비집계"/>
      <sheetName val="날개벽(시점좌측)"/>
      <sheetName val="BID"/>
      <sheetName val="단가산출_목록"/>
      <sheetName val="실적공사 단가"/>
      <sheetName val="일위대가_목록"/>
      <sheetName val="교각토공"/>
      <sheetName val="공통자료"/>
      <sheetName val="노임단가"/>
      <sheetName val="수목단가"/>
      <sheetName val="식재수량표"/>
      <sheetName val="배수유공블럭"/>
      <sheetName val="40단가산출서"/>
      <sheetName val="40집계"/>
      <sheetName val="연돌일위집계"/>
      <sheetName val="시설수량표"/>
      <sheetName val="시설일위"/>
      <sheetName val="식재일위"/>
      <sheetName val="일위목록"/>
      <sheetName val="자재단가"/>
      <sheetName val="집계"/>
      <sheetName val="#REF"/>
      <sheetName val="기본일위"/>
      <sheetName val="직노"/>
      <sheetName val="INPUT"/>
      <sheetName val="설직재-1"/>
      <sheetName val="Sheet1 (2)"/>
      <sheetName val="당진1,2호기전선관설치및접지4차공사내역서-을지"/>
      <sheetName val="산출2-기기동력"/>
      <sheetName val="가격조사서"/>
      <sheetName val="관로토공집계표"/>
      <sheetName val="교각1"/>
      <sheetName val="공통가설"/>
      <sheetName val="수량산출"/>
      <sheetName val="간접비"/>
      <sheetName val="개요"/>
      <sheetName val="부속동"/>
      <sheetName val="Total"/>
      <sheetName val="현장관리비데이타"/>
      <sheetName val="변경내역"/>
      <sheetName val="기술조건"/>
      <sheetName val="가로등내역서"/>
      <sheetName val="증감대비"/>
      <sheetName val="설계명세서"/>
      <sheetName val="변경집계표"/>
      <sheetName val="기초일위"/>
      <sheetName val="일위대가목차"/>
      <sheetName val="토목단가"/>
      <sheetName val="JUCKEYK"/>
      <sheetName val="대비"/>
      <sheetName val="BOQ(전체)"/>
      <sheetName val="연결관암거"/>
      <sheetName val="예가표"/>
      <sheetName val="표지"/>
      <sheetName val="중기사용료"/>
      <sheetName val="지중자재단가"/>
      <sheetName val="양수장(기계)"/>
      <sheetName val="출자한도"/>
      <sheetName val="설비원가"/>
      <sheetName val="mcc일위대가"/>
      <sheetName val="2공구산출내역"/>
      <sheetName val="국공유지및사유지"/>
      <sheetName val="차액보증"/>
      <sheetName val="내역5"/>
      <sheetName val="예산내역"/>
      <sheetName val="총괄수지표"/>
      <sheetName val="사업수지"/>
      <sheetName val="단가조사"/>
      <sheetName val="코드표"/>
      <sheetName val="도기류"/>
      <sheetName val="일반전기C"/>
      <sheetName val="정산내역서"/>
      <sheetName val="산출(열차무선)"/>
      <sheetName val="산출(역무통신)"/>
      <sheetName val="수질정화시설"/>
      <sheetName val="__"/>
      <sheetName val="부대내역"/>
      <sheetName val="6PILE  (돌출)"/>
      <sheetName val="설계예산서"/>
      <sheetName val="COVER"/>
      <sheetName val="경비실"/>
      <sheetName val="경영상태"/>
      <sheetName val="Sheet5"/>
      <sheetName val="1호맨홀토공"/>
      <sheetName val="산출-설비"/>
      <sheetName val="내역서 "/>
      <sheetName val="수량이동"/>
      <sheetName val="252K444"/>
      <sheetName val="MOTOR"/>
      <sheetName val="산출기초"/>
      <sheetName val="자재단가비교표"/>
      <sheetName val="guard(mac)"/>
      <sheetName val="CTEMCOST"/>
      <sheetName val="프랜트면허"/>
      <sheetName val="토목주소"/>
      <sheetName val="3.공통공사대비"/>
      <sheetName val="관급"/>
      <sheetName val="총인원"/>
      <sheetName val="직급인원"/>
      <sheetName val="일위대가(계측기설치)"/>
      <sheetName val="목�"/>
      <sheetName val="신우"/>
      <sheetName val="직재"/>
      <sheetName val="터널조도"/>
      <sheetName val="기계내역"/>
      <sheetName val="INPUT(덕도방향-시점)"/>
      <sheetName val="1"/>
      <sheetName val="부대공"/>
      <sheetName val="포장공"/>
      <sheetName val="토공"/>
      <sheetName val="횡배날개"/>
      <sheetName val="전기일위대가"/>
      <sheetName val="단가"/>
      <sheetName val="당초"/>
      <sheetName val="설계제원"/>
      <sheetName val="금융"/>
      <sheetName val="공문"/>
      <sheetName val="설산1.나"/>
      <sheetName val="본사S"/>
      <sheetName val="변경내역대비표(2)"/>
      <sheetName val="내역"/>
      <sheetName val="총괄내역서"/>
      <sheetName val="공사비증감"/>
      <sheetName val="Y-WORK"/>
      <sheetName val="지급자재"/>
      <sheetName val="DATE"/>
      <sheetName val="여과지동"/>
      <sheetName val="기초자료"/>
      <sheetName val="고창방향"/>
      <sheetName val="전기변내역"/>
      <sheetName val="경산"/>
      <sheetName val="단가(1)"/>
      <sheetName val="1.설계조건"/>
      <sheetName val="결과조달"/>
      <sheetName val="기별"/>
      <sheetName val="Ⅴ-2.공종별내역"/>
      <sheetName val="산거각호표"/>
      <sheetName val="공사내역"/>
      <sheetName val="구조물철거타공정이월"/>
      <sheetName val="관개"/>
      <sheetName val="지중(관로)"/>
      <sheetName val="명세서"/>
      <sheetName val="일위산출"/>
      <sheetName val="257A1"/>
      <sheetName val="집계표"/>
      <sheetName val="내역서2안"/>
      <sheetName val="실행내역"/>
      <sheetName val="제직재"/>
      <sheetName val="수문보고"/>
      <sheetName val="아파트건축"/>
      <sheetName val="전계가"/>
      <sheetName val="대운산출"/>
      <sheetName val="SCHEDULE"/>
      <sheetName val="COPING"/>
      <sheetName val="기둥(원형)"/>
      <sheetName val="인수공총괄"/>
      <sheetName val="A-4"/>
      <sheetName val="Consolidated"/>
      <sheetName val="Sources &amp; Uses + PF Cap"/>
      <sheetName val="단면치수"/>
      <sheetName val="단위수량"/>
      <sheetName val="CAT_5"/>
      <sheetName val="교각계산"/>
      <sheetName val="산출근거"/>
      <sheetName val="건설기계"/>
      <sheetName val="200"/>
      <sheetName val="말뚝지지력산정"/>
      <sheetName val="40총괄"/>
      <sheetName val="30신설일위대가"/>
      <sheetName val="30집계표"/>
      <sheetName val="조명시설"/>
      <sheetName val="ELECTRIC"/>
      <sheetName val="대림경상68억"/>
      <sheetName val="계측기"/>
      <sheetName val="ERL_TBL"/>
      <sheetName val="97년추정손익계산서"/>
      <sheetName val="공종별내역서"/>
      <sheetName val="골재집계"/>
      <sheetName val="단면상수 및 주빔설계"/>
      <sheetName val="실행철강하도"/>
      <sheetName val="4-3 보온 기본물량집계"/>
      <sheetName val="방배동내역(리라)"/>
      <sheetName val="부대공사총괄"/>
      <sheetName val="현장경비"/>
      <sheetName val="건축공사집계표"/>
      <sheetName val="방배동내역 (총괄)"/>
      <sheetName val="2F 회의실견적(5_14 일대)"/>
      <sheetName val="포장복구집계"/>
      <sheetName val="H-PILE 박기"/>
      <sheetName val="산근"/>
      <sheetName val="건축기성"/>
      <sheetName val="내역서(삼호)"/>
      <sheetName val="일위대가표"/>
      <sheetName val="기계경비(시간당)"/>
      <sheetName val="터파기및재료"/>
      <sheetName val="증감내역서"/>
      <sheetName val="본사공가현황"/>
      <sheetName val="일위대가_(2)"/>
      <sheetName val="단면_(2)"/>
      <sheetName val="준검_내역서"/>
      <sheetName val="9_2단가산출서"/>
      <sheetName val="BOX_본체"/>
      <sheetName val="환경기계공정표_(3)"/>
      <sheetName val="실적공사_단가"/>
      <sheetName val="Sheet1_(2)"/>
      <sheetName val="6PILE__(돌출)"/>
      <sheetName val="내역서_"/>
      <sheetName val="대극장-상부단가"/>
      <sheetName val="연습"/>
      <sheetName val="날개벽"/>
      <sheetName val="설계명세서(선로)"/>
      <sheetName val="BweData"/>
      <sheetName val="견적대비"/>
      <sheetName val="Sheet7"/>
      <sheetName val="설계서표지"/>
      <sheetName val="1.설계설명서"/>
      <sheetName val="2.예정공정표"/>
      <sheetName val="예산"/>
      <sheetName val="3.물품제조부문내역서(FTMS)"/>
      <sheetName val="4.설치원가계산서"/>
      <sheetName val="5.설치공사 내역서"/>
      <sheetName val="5-1.설비설치공사 부문 내역서"/>
      <sheetName val="6.수량산출서(제조)"/>
      <sheetName val="6.수량산출서(전송실,제조)"/>
      <sheetName val="6.수량산출서(설치공사)"/>
      <sheetName val="6.수량산출서(전송실,설치)"/>
      <sheetName val="7.단가산출서"/>
      <sheetName val="8.산출근거-1"/>
      <sheetName val="8.산출근거-2"/>
      <sheetName val="8.산출근거-3"/>
      <sheetName val="별첨-기계경비 산출목록"/>
      <sheetName val="한전수탁비"/>
      <sheetName val="발주내역"/>
      <sheetName val="금융비용"/>
      <sheetName val="실행"/>
      <sheetName val="일위"/>
      <sheetName val="IT-BAT"/>
      <sheetName val="1ST"/>
      <sheetName val="할증 "/>
      <sheetName val="대로근거"/>
      <sheetName val="0226"/>
      <sheetName val="예상"/>
      <sheetName val="적용단가"/>
      <sheetName val="단가일람"/>
      <sheetName val="조경일람"/>
      <sheetName val="2000전체분"/>
      <sheetName val="2000년1차"/>
      <sheetName val="COL"/>
      <sheetName val="2.냉난방설비공사"/>
      <sheetName val="7.자동제어공사"/>
      <sheetName val="마감사양"/>
      <sheetName val="패널"/>
      <sheetName val="갑지"/>
      <sheetName val="개산공사비"/>
      <sheetName val="시멘트"/>
      <sheetName val="jobhist"/>
      <sheetName val="입상내역"/>
      <sheetName val="취수탑"/>
      <sheetName val="월래"/>
      <sheetName val="1.설계기준"/>
      <sheetName val="I.설계조건"/>
      <sheetName val="주형"/>
      <sheetName val="3.바닥판설계"/>
      <sheetName val="bm(CIcable)"/>
      <sheetName val="총괄"/>
      <sheetName val="일위대가10"/>
      <sheetName val="Upgrades pricing"/>
      <sheetName val="DATA98"/>
      <sheetName val="오억미만"/>
      <sheetName val="대가목록"/>
      <sheetName val="주방환기"/>
      <sheetName val="내역서변경성원"/>
      <sheetName val="산출내역서"/>
      <sheetName val="화전내"/>
      <sheetName val="출(R)"/>
      <sheetName val="품셈"/>
      <sheetName val="노임단가표"/>
      <sheetName val="별표집계"/>
      <sheetName val="IN"/>
      <sheetName val="입찰안"/>
      <sheetName val="P.M 별"/>
      <sheetName val="실행기성 갑지"/>
      <sheetName val="골조"/>
      <sheetName val="설계서을"/>
      <sheetName val="ABUT수량-A1"/>
      <sheetName val="청천내"/>
      <sheetName val="평가데이터"/>
      <sheetName val="수량산출내역1115"/>
      <sheetName val="계약원가"/>
      <sheetName val="FOOTING단면력"/>
      <sheetName val="토량산출서"/>
      <sheetName val="설계조건"/>
      <sheetName val="유림골조"/>
      <sheetName val="data"/>
      <sheetName val="품산출서"/>
      <sheetName val="공틀공사"/>
      <sheetName val="정부노임단가"/>
      <sheetName val="각형맨홀"/>
      <sheetName val="단양 00 아파트-세부내역"/>
      <sheetName val="참조"/>
      <sheetName val="건축"/>
      <sheetName val="공정data"/>
      <sheetName val="계약"/>
    </sheetNames>
    <sheetDataSet>
      <sheetData sheetId="0" refreshError="1">
        <row r="732">
          <cell r="A732" t="str">
            <v>K02</v>
          </cell>
          <cell r="B732">
            <v>47</v>
          </cell>
          <cell r="C732" t="str">
            <v>단위</v>
          </cell>
          <cell r="D732" t="str">
            <v>제 47 호표</v>
          </cell>
          <cell r="E732" t="str">
            <v>프라임코팅</v>
          </cell>
          <cell r="F732" t="str">
            <v>금  액</v>
          </cell>
          <cell r="G732" t="str">
            <v>단  가</v>
          </cell>
          <cell r="H732" t="str">
            <v>MC-1</v>
          </cell>
          <cell r="I732" t="str">
            <v>단  가</v>
          </cell>
          <cell r="J732" t="str">
            <v>금  액</v>
          </cell>
          <cell r="K732" t="str">
            <v>계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 t="str">
            <v/>
          </cell>
          <cell r="C734" t="str">
            <v>인</v>
          </cell>
          <cell r="D734">
            <v>0.42</v>
          </cell>
          <cell r="E734">
            <v>0</v>
          </cell>
          <cell r="F734">
            <v>0</v>
          </cell>
          <cell r="G734">
            <v>81640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 t="str">
            <v>인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38">
          <cell r="A738" t="str">
            <v>비닐바인드선</v>
          </cell>
          <cell r="B738" t="str">
            <v>1.2mmIV</v>
          </cell>
          <cell r="C738" t="str">
            <v>m</v>
          </cell>
          <cell r="D738">
            <v>340</v>
          </cell>
          <cell r="E738">
            <v>45</v>
          </cell>
          <cell r="F738">
            <v>15300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15300</v>
          </cell>
          <cell r="L738">
            <v>0</v>
          </cell>
          <cell r="M738">
            <v>15300</v>
          </cell>
          <cell r="N738">
            <v>0</v>
          </cell>
          <cell r="O738">
            <v>0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본선 4-1~11type"/>
      <sheetName val="문전정거장"/>
      <sheetName val="환기구1~5"/>
      <sheetName val="전포정거장"/>
      <sheetName val="양압력 (2)"/>
      <sheetName val="설계조건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산출내역"/>
      <sheetName val="산출내역 (2)"/>
      <sheetName val="내역서 (2)"/>
      <sheetName val="공문 (2)"/>
      <sheetName val="분수관"/>
      <sheetName val="개거"/>
      <sheetName val="분"/>
      <sheetName val="분 (2)"/>
      <sheetName val="U측"/>
      <sheetName val="118"/>
      <sheetName val="구조물토공 (2)"/>
      <sheetName val="관급레미콘 (개거0)"/>
      <sheetName val="변경사유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질정화시설"/>
      <sheetName val="Sheet1"/>
      <sheetName val="실정내역"/>
      <sheetName val="현장관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4.COPING검토(CORBEL)"/>
      <sheetName val="VXXXXXXX"/>
      <sheetName val="진주방향"/>
      <sheetName val="전기"/>
      <sheetName val="SLAB&quot;1&quot;"/>
      <sheetName val="조작대(1연)"/>
      <sheetName val="CONUNIT"/>
      <sheetName val="CON포장수량"/>
      <sheetName val="포장공"/>
      <sheetName val="노임단가"/>
      <sheetName val="시중노임단가"/>
      <sheetName val="3.하중산정4.지지력"/>
      <sheetName val="DATA"/>
      <sheetName val="11.우각부 보강"/>
      <sheetName val="수량산출"/>
      <sheetName val="토공"/>
      <sheetName val="DATE"/>
      <sheetName val="내역"/>
      <sheetName val="3CHBDC"/>
      <sheetName val="설계조건"/>
      <sheetName val="단면 (2)"/>
      <sheetName val="통합"/>
      <sheetName val="Sheet3"/>
      <sheetName val="교각1"/>
      <sheetName val="단위수량"/>
      <sheetName val="단가"/>
      <sheetName val="마산방향철근집계"/>
      <sheetName val="마산방향"/>
      <sheetName val="INPUT(덕도방향-시점)"/>
      <sheetName val="우배수"/>
      <sheetName val="기계내역"/>
      <sheetName val="PIER44"/>
      <sheetName val="input"/>
      <sheetName val="8.PILE  (돌출)"/>
      <sheetName val="공통가설"/>
      <sheetName val="원형1호맨홀토공수량"/>
      <sheetName val="암거공"/>
      <sheetName val="CABdata"/>
      <sheetName val="원가입력"/>
      <sheetName val="토공총괄표"/>
      <sheetName val="저"/>
      <sheetName val="주경기-오배수"/>
      <sheetName val="지장물C"/>
      <sheetName val="자료"/>
      <sheetName val="대치판정"/>
      <sheetName val="CODE"/>
      <sheetName val="인사자료총집계"/>
      <sheetName val="guard(mac)"/>
      <sheetName val="을"/>
      <sheetName val="ABUT수량-A1"/>
      <sheetName val="#REF"/>
      <sheetName val="수질정화시설"/>
      <sheetName val="산출서양식01"/>
      <sheetName val="부하계산서"/>
      <sheetName val="ITB COST"/>
      <sheetName val="1.설계조건"/>
      <sheetName val="Macro(전선)"/>
      <sheetName val="I.설계조건"/>
      <sheetName val="CIVIL"/>
      <sheetName val="갑지"/>
      <sheetName val="손익분석"/>
      <sheetName val="정부노임단가"/>
      <sheetName val="찍기"/>
      <sheetName val="철근집계표"/>
      <sheetName val="TB-내역서"/>
      <sheetName val="부표총괄"/>
      <sheetName val="품셈1-26"/>
      <sheetName val="Sheet5"/>
      <sheetName val="Cable Tunnel-1"/>
      <sheetName val="버스운행안내"/>
      <sheetName val="예방접종계획"/>
      <sheetName val="변화치수"/>
      <sheetName val="근태계획서"/>
      <sheetName val="Condition"/>
      <sheetName val="환율"/>
      <sheetName val="SILICATE"/>
      <sheetName val="품셈1-17"/>
      <sheetName val="LABTOTAL"/>
      <sheetName val="단위공사목록"/>
      <sheetName val="AC포장수량"/>
      <sheetName val="R2_0908"/>
      <sheetName val="보온자재단가표"/>
      <sheetName val="DATA 입력란"/>
      <sheetName val="정보매체A동"/>
      <sheetName val="일위대가표"/>
      <sheetName val="내역서"/>
      <sheetName val="직공비"/>
      <sheetName val="6PILE  (돌출)"/>
      <sheetName val="날개벽(시점좌측)"/>
      <sheetName val="배수장공사비"/>
      <sheetName val="Sheet17"/>
      <sheetName val="2.가정단면"/>
      <sheetName val="단위중량"/>
      <sheetName val="데이타"/>
      <sheetName val="역T형"/>
      <sheetName val="터파기및재료"/>
      <sheetName val="BID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말뚝지지력산정"/>
      <sheetName val="PSCbeam설계"/>
      <sheetName val="내역서(총)"/>
      <sheetName val="인건-측정"/>
      <sheetName val="총괄표"/>
      <sheetName val="용산1(해보)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시설수량표"/>
      <sheetName val="집계표"/>
      <sheetName val="시설물일위"/>
      <sheetName val="가설공사"/>
      <sheetName val="단가결정"/>
      <sheetName val="내역아"/>
      <sheetName val="울타리"/>
      <sheetName val="주현(해보)"/>
      <sheetName val="주현(영광)"/>
      <sheetName val="TR-R222"/>
      <sheetName val="산출2-기기동력"/>
      <sheetName val="기타 정보통신공사"/>
      <sheetName val="금액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설비"/>
      <sheetName val="일위대가(가설)"/>
      <sheetName val="청천내"/>
      <sheetName val="기계경비(시간당)"/>
      <sheetName val="램머"/>
      <sheetName val="Baby일위대가"/>
      <sheetName val="비교견적_(2)"/>
      <sheetName val="총괄내역서"/>
      <sheetName val="삼원"/>
      <sheetName val="그린"/>
      <sheetName val="한창-을"/>
      <sheetName val="내역"/>
      <sheetName val="품셈"/>
      <sheetName val="단가"/>
      <sheetName val="수량산출"/>
      <sheetName val="금액내역서"/>
      <sheetName val="01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GNG운반"/>
      <sheetName val="선로수량집계"/>
      <sheetName val="장비수량집계"/>
      <sheetName val="지장수량집계"/>
      <sheetName val="철거"/>
      <sheetName val="DATA"/>
      <sheetName val="데이타"/>
      <sheetName val="교각계산"/>
      <sheetName val="견적대비표"/>
      <sheetName val="신표지1"/>
      <sheetName val="1단계"/>
      <sheetName val="6PILE  (돌출)"/>
      <sheetName val="예정(3)"/>
      <sheetName val="집계표"/>
      <sheetName val="INPUT"/>
      <sheetName val="운반9"/>
      <sheetName val="일위대가(가설)"/>
      <sheetName val="동원(3)"/>
      <sheetName val="mcc일위대가"/>
      <sheetName val="SG"/>
      <sheetName val="내역서"/>
      <sheetName val="단가비교표"/>
      <sheetName val="공문"/>
      <sheetName val="일위대가"/>
      <sheetName val="조명율표"/>
      <sheetName val="2000년1차"/>
      <sheetName val="경상비"/>
      <sheetName val="Sheet1"/>
      <sheetName val="직공비"/>
      <sheetName val="준검 내역서"/>
      <sheetName val="Macro(차단기)"/>
      <sheetName val="경비"/>
      <sheetName val="터널조도"/>
      <sheetName val="가격조사서"/>
      <sheetName val="간접비"/>
      <sheetName val="대비"/>
      <sheetName val="집계표(육상)"/>
      <sheetName val="토량산출서"/>
      <sheetName val="약품설비"/>
      <sheetName val="기기리스트"/>
      <sheetName val="약품공급2"/>
      <sheetName val="당초토량산출서"/>
      <sheetName val="동일대내"/>
      <sheetName val="기둥(원형)"/>
      <sheetName val="woo(mac)"/>
      <sheetName val="설비원가"/>
      <sheetName val="표지"/>
      <sheetName val="간접"/>
      <sheetName val="프랜트면허"/>
      <sheetName val="밸브설치"/>
      <sheetName val="현장지지물물량"/>
      <sheetName val="백호우계수"/>
      <sheetName val="기계"/>
      <sheetName val="수원공공사비"/>
      <sheetName val="건축내역"/>
      <sheetName val="전기"/>
      <sheetName val="민감도"/>
      <sheetName val="01"/>
      <sheetName val="Baby일위대가"/>
      <sheetName val="전기혼잡제경비(45)"/>
      <sheetName val="잡비"/>
      <sheetName val="설계조건"/>
      <sheetName val="PL FAX"/>
      <sheetName val="부속동"/>
      <sheetName val="장비투입계획"/>
      <sheetName val="직원투입계획"/>
      <sheetName val="내역"/>
      <sheetName val="단면 (2)"/>
      <sheetName val="갑지"/>
      <sheetName val="Total"/>
      <sheetName val="교량전기"/>
      <sheetName val="본체"/>
      <sheetName val="수량산출"/>
      <sheetName val="N賃率-職"/>
      <sheetName val="PROCESS"/>
      <sheetName val="제-노임"/>
      <sheetName val="D-623D"/>
      <sheetName val="을"/>
      <sheetName val="#REF"/>
      <sheetName val="수원역(전체분)설계서"/>
      <sheetName val="Sheet1 (2)"/>
      <sheetName val="공사비증감"/>
      <sheetName val="가장구간 하부도로 개설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총괄 (2)"/>
      <sheetName val="공사비총괄"/>
      <sheetName val="SR99-2"/>
      <sheetName val="2SGATE99"/>
      <sheetName val="가공비"/>
      <sheetName val="장비손료"/>
      <sheetName val="99수문일위"/>
      <sheetName val="99장비손료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침사지"/>
      <sheetName val="유입펌프"/>
      <sheetName val="조정조"/>
      <sheetName val="최초침전지"/>
      <sheetName val="포기조"/>
      <sheetName val="송풍기"/>
      <sheetName val="최종침전지"/>
      <sheetName val="UV소독"/>
      <sheetName val="용수공급"/>
      <sheetName val="농축조"/>
      <sheetName val="탈수기"/>
      <sheetName val="탈취설비"/>
      <sheetName val="약품설비"/>
      <sheetName val="기기리스트"/>
      <sheetName val="VXXXXX"/>
      <sheetName val="Legend"/>
      <sheetName val="1회기성갑"/>
      <sheetName val="1회기성을"/>
      <sheetName val="Sheet3"/>
      <sheetName val="을 (2)"/>
      <sheetName val="설계변경갑"/>
      <sheetName val="설계변경을"/>
      <sheetName val="Sheet1"/>
      <sheetName val="밸브설치"/>
      <sheetName val="샘플표지"/>
      <sheetName val="삼원"/>
      <sheetName val="그린"/>
      <sheetName val="한창-을"/>
      <sheetName val="내역"/>
      <sheetName val="품셈"/>
      <sheetName val="단가"/>
      <sheetName val="수량산출"/>
      <sheetName val="약품공급2"/>
      <sheetName val="1단계"/>
      <sheetName val="대치판정"/>
      <sheetName val="내역(정지)"/>
      <sheetName val="N賃率-職"/>
      <sheetName val="계약용량(서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총내역"/>
      <sheetName val="차선도색집계"/>
      <sheetName val="차선도색현황"/>
      <sheetName val="차선도색-1"/>
      <sheetName val="DAN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갑지"/>
      <sheetName val="접지단자함-3P"/>
      <sheetName val="배관지지대 54C"/>
      <sheetName val="단가비교"/>
      <sheetName val="산출01"/>
      <sheetName val="산출02"/>
      <sheetName val="산출03"/>
      <sheetName val="산출04"/>
      <sheetName val="산출05"/>
      <sheetName val="산출06"/>
      <sheetName val="산출07"/>
      <sheetName val="Macro(전선)"/>
      <sheetName val="노임단가"/>
      <sheetName val="기본DATA"/>
      <sheetName val="내역서"/>
      <sheetName val="토 적 표"/>
      <sheetName val="DATA"/>
      <sheetName val="CPM챠트"/>
      <sheetName val="입찰안"/>
      <sheetName val="Sheet2"/>
      <sheetName val="참조"/>
      <sheetName val="포천의료원"/>
      <sheetName val="guard(mac)"/>
      <sheetName val="일위대가표"/>
      <sheetName val="AV시스템"/>
      <sheetName val="내역을"/>
      <sheetName val="노임"/>
      <sheetName val="1단계"/>
      <sheetName val="산출기준(파견전산실)"/>
      <sheetName val="옹벽"/>
      <sheetName val="자재단가"/>
      <sheetName val="대로근거"/>
      <sheetName val="중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목차"/>
      <sheetName val="목차 (2)"/>
      <sheetName val="인공총괄"/>
      <sheetName val="관로총괄"/>
      <sheetName val="공정(인공)"/>
      <sheetName val="공정(관로)"/>
      <sheetName val="가설울타리"/>
      <sheetName val="가설울타리 (2)"/>
      <sheetName val="보안등산출"/>
      <sheetName val="공사안내판"/>
      <sheetName val="산출"/>
      <sheetName val="라바콘"/>
      <sheetName val="경고테이프"/>
      <sheetName val="조립식방수관"/>
      <sheetName val="클리핑방지플럭"/>
      <sheetName val="양수작업"/>
      <sheetName val="지수판"/>
      <sheetName val="관구 "/>
      <sheetName val="XCODE"/>
      <sheetName val="관구 (1)"/>
      <sheetName val="벽체구멍"/>
      <sheetName val="관구"/>
      <sheetName val="관구 (2)"/>
      <sheetName val="코아드릴"/>
      <sheetName val="보강CO"/>
      <sheetName val="관절개절단"/>
      <sheetName val="절체반"/>
      <sheetName val="PE내관 "/>
      <sheetName val="PE내관  (2)"/>
      <sheetName val="견인선"/>
      <sheetName val="시방배합"/>
      <sheetName val="인공"/>
      <sheetName val="중복터파기"/>
      <sheetName val="중복장"/>
      <sheetName val="복구단위"/>
      <sheetName val="복구단위(1)"/>
      <sheetName val="PCODE"/>
      <sheetName val="포장복구집계"/>
      <sheetName val="복구단위량"/>
      <sheetName val="FC관재료"/>
      <sheetName val="자재단가"/>
      <sheetName val="code1"/>
      <sheetName val="재료집계"/>
      <sheetName val="fc관"/>
      <sheetName val="재료"/>
      <sheetName val="9GNG운반"/>
      <sheetName val="내역서"/>
      <sheetName val="J直材4"/>
      <sheetName val="북방3터널"/>
      <sheetName val="갑지1"/>
      <sheetName val="입찰안"/>
      <sheetName val="ABUT수량-A1"/>
      <sheetName val="총괄표"/>
      <sheetName val="AS복구"/>
      <sheetName val="중기터파기"/>
      <sheetName val="변수값"/>
      <sheetName val="중기상차"/>
      <sheetName val="BQ"/>
      <sheetName val="INPUT"/>
      <sheetName val="인건비"/>
      <sheetName val="#REF"/>
      <sheetName val="간접경상비"/>
      <sheetName val="BOX(상시)"/>
      <sheetName val="기본DATA"/>
      <sheetName val="노무비"/>
      <sheetName val="설계"/>
      <sheetName val="CPM챠트"/>
      <sheetName val="ETC"/>
      <sheetName val="양수장내역"/>
      <sheetName val="A-4"/>
      <sheetName val="설치공사2"/>
      <sheetName val="노임단가표"/>
      <sheetName val="작성기준"/>
      <sheetName val="기초단가"/>
      <sheetName val="5CHBDC"/>
      <sheetName val="공사비집계"/>
      <sheetName val="설직재-1"/>
      <sheetName val="신규DEP"/>
      <sheetName val="Sheet1"/>
      <sheetName val="점수계산1-2"/>
      <sheetName val="1.설계기준"/>
      <sheetName val="GAEYO"/>
      <sheetName val="기준"/>
      <sheetName val="산출내역서"/>
      <sheetName val="방호벽"/>
      <sheetName val="Sheet6"/>
      <sheetName val="Type1021"/>
      <sheetName val="Type1611"/>
      <sheetName val="Type1851"/>
      <sheetName val="Type0092"/>
      <sheetName val="상수도토공집계표"/>
      <sheetName val="시화점실행"/>
      <sheetName val="8.PILE  (돌출)"/>
      <sheetName val="설계조건"/>
      <sheetName val="입출재고현황 (2)"/>
      <sheetName val="일위대가(계측기설치)"/>
      <sheetName val="일위대가"/>
      <sheetName val="기계경비(시간당)"/>
      <sheetName val="램머"/>
      <sheetName val="5.단면설계"/>
      <sheetName val="단면검토"/>
      <sheetName val="공정코드"/>
      <sheetName val="관개"/>
      <sheetName val="자재단가비교표"/>
      <sheetName val="요율"/>
      <sheetName val="반중력식옹벽"/>
      <sheetName val="집수정"/>
      <sheetName val="청천내"/>
      <sheetName val="SU"/>
      <sheetName val="Customer Databas"/>
      <sheetName val="제수"/>
      <sheetName val="공기"/>
      <sheetName val="공사개요"/>
      <sheetName val="Sheet17"/>
      <sheetName val="환율"/>
      <sheetName val="4)유동표"/>
      <sheetName val="양수장(기계)"/>
      <sheetName val="조명율표"/>
      <sheetName val="노임이"/>
      <sheetName val="단가"/>
      <sheetName val="지급자재"/>
      <sheetName val="취수탑"/>
      <sheetName val="단가일람"/>
      <sheetName val="조경일람"/>
      <sheetName val="예산변경사항"/>
      <sheetName val="총공사내역서"/>
      <sheetName val="단가표"/>
      <sheetName val="산출근거"/>
      <sheetName val="배수내역 (2)"/>
      <sheetName val="실행내역"/>
      <sheetName val="5.품셈"/>
      <sheetName val="변경집계표"/>
      <sheetName val="전차선로 물량표"/>
      <sheetName val="각종단가"/>
      <sheetName val="EACT10"/>
      <sheetName val="단가일람표"/>
      <sheetName val="집계표"/>
      <sheetName val="오동"/>
      <sheetName val="대조"/>
      <sheetName val="나한"/>
      <sheetName val="base"/>
      <sheetName val="DATE"/>
      <sheetName val="토목주소"/>
      <sheetName val="프랜트면허"/>
      <sheetName val="수주실적0709"/>
      <sheetName val="전계가"/>
      <sheetName val="Sheet3"/>
      <sheetName val="c_balju"/>
      <sheetName val="품셈집계표"/>
      <sheetName val="자재조사표(참고용)"/>
      <sheetName val="일반부표집계표"/>
      <sheetName val="4.고용보험"/>
      <sheetName val="철근량"/>
      <sheetName val="부대내역"/>
      <sheetName val="공사내역"/>
      <sheetName val="Front"/>
      <sheetName val="BID"/>
      <sheetName val="접속슬래브"/>
      <sheetName val="6PILE  (돌출)"/>
      <sheetName val="SUMMARY"/>
      <sheetName val="PAINT"/>
      <sheetName val="LS re sales"/>
      <sheetName val="산거각호표"/>
      <sheetName val="MixBed"/>
      <sheetName val="CondPol"/>
      <sheetName val="기성내역서"/>
      <sheetName val="예가표"/>
      <sheetName val="guard(mac)"/>
      <sheetName val="중기조종사 단위단가"/>
      <sheetName val="DATA"/>
      <sheetName val="개발계획수립"/>
      <sheetName val="4.Footing Design"/>
      <sheetName val="2.Load Calculation"/>
      <sheetName val="3.Check For Stability"/>
      <sheetName val="개요"/>
      <sheetName val="공사수행방안"/>
      <sheetName val="AV시스템"/>
      <sheetName val="손익분석"/>
      <sheetName val="XL4Poppy"/>
      <sheetName val="국공유지및사유지"/>
      <sheetName val="횡배수관토공수량"/>
      <sheetName val="배수통관토공수량"/>
      <sheetName val="플랜트 설치"/>
      <sheetName val="노임"/>
      <sheetName val="터널조도"/>
      <sheetName val="조명시설"/>
      <sheetName val="하수급견적대비"/>
      <sheetName val="JUCKEYK"/>
      <sheetName val="품셈TABLE"/>
      <sheetName val="FB25JN"/>
      <sheetName val="장비가동"/>
      <sheetName val="음료실행"/>
      <sheetName val="단중표"/>
      <sheetName val="일위목록"/>
      <sheetName val="기별"/>
      <sheetName val="설계명세서"/>
      <sheetName val="간접1"/>
      <sheetName val="전기 원가계산서"/>
      <sheetName val="교각계산"/>
      <sheetName val="견적서"/>
      <sheetName val="견적금액"/>
      <sheetName val="안양동교 1안"/>
      <sheetName val="공문"/>
      <sheetName val="백호우계수"/>
      <sheetName val="SUB일위대가"/>
      <sheetName val="내역"/>
      <sheetName val="조건입력"/>
      <sheetName val="조건입력(2)"/>
      <sheetName val="장비선정"/>
      <sheetName val="주요공사량"/>
      <sheetName val="작성"/>
      <sheetName val="상가지급현황"/>
      <sheetName val="정부노임단가"/>
      <sheetName val="장비"/>
      <sheetName val="노무"/>
      <sheetName val="45,46"/>
      <sheetName val="전체도급"/>
      <sheetName val="LIST"/>
      <sheetName val="관리,공감"/>
      <sheetName val="CATV"/>
      <sheetName val="하나모듈옥외소화전이설"/>
      <sheetName val="NYS"/>
      <sheetName val="평가내역"/>
      <sheetName val="현장관리비"/>
      <sheetName val="Sheet4"/>
      <sheetName val="갑지(추정)"/>
      <sheetName val="금액"/>
      <sheetName val="apt수량"/>
      <sheetName val="CAT_5"/>
      <sheetName val="시멘트"/>
      <sheetName val="지질조사"/>
      <sheetName val="금액내역서"/>
      <sheetName val="부대토목"/>
      <sheetName val="설계개요"/>
      <sheetName val="공정(관로)_x0000_䐬ʲ_x0000__x0004__x0000__x0000__x0000__x0000__x0000__x0000_쿔ʲ_x0000__x0000__x0000__x0000__x0000__x0000__x0000__x0000_汘ʲ_x0000__x0000_"/>
      <sheetName val="간선계산"/>
      <sheetName val="현경"/>
      <sheetName val="2000년1차"/>
      <sheetName val="내역(시험도급)"/>
      <sheetName val="노임단가"/>
      <sheetName val="장비경비"/>
      <sheetName val="수문일1"/>
      <sheetName val="에너지동"/>
      <sheetName val="갈현동"/>
      <sheetName val="DS적용내역서"/>
      <sheetName val="약품공급2"/>
      <sheetName val="원효펌프교체020812"/>
      <sheetName val="카니발(자105노60)"/>
      <sheetName val="중기"/>
      <sheetName val="인사자료총집계"/>
      <sheetName val="일위"/>
      <sheetName val="2000전체분"/>
      <sheetName val="견적 (2)"/>
      <sheetName val="견적"/>
      <sheetName val="교각1"/>
      <sheetName val="갑지"/>
      <sheetName val="미드수량"/>
      <sheetName val="남양시작동자105노65기1.3화1.2"/>
      <sheetName val="카렌스센터계량기설치공사"/>
      <sheetName val="Parts"/>
      <sheetName val="Menu A"/>
      <sheetName val="물질수지(2011)"/>
      <sheetName val="일위집계표"/>
      <sheetName val="원가계산"/>
      <sheetName val="날개벽"/>
      <sheetName val="토공사"/>
      <sheetName val="설 계"/>
      <sheetName val="Curves"/>
      <sheetName val="Tables"/>
      <sheetName val="수량집계"/>
      <sheetName val="기자재집계"/>
      <sheetName val="토목"/>
      <sheetName val="여수토공사비"/>
      <sheetName val="도급"/>
      <sheetName val="포장공"/>
      <sheetName val="배수공"/>
      <sheetName val="토공"/>
      <sheetName val="예정공정표"/>
      <sheetName val="설계예산서"/>
      <sheetName val="총계"/>
      <sheetName val="예산내역서"/>
      <sheetName val="계산내역(설비)"/>
      <sheetName val="일정계산"/>
      <sheetName val="데리네이타현황"/>
      <sheetName val="내역_ver1.0"/>
      <sheetName val="현금흐름"/>
      <sheetName val="fs"/>
      <sheetName val="원본"/>
      <sheetName val="기흥하도용"/>
      <sheetName val="1.설계조건"/>
      <sheetName val="견적대비표"/>
      <sheetName val="목차_(2)"/>
      <sheetName val="가설울타리_(2)"/>
      <sheetName val="관구_"/>
      <sheetName val="관구_(1)"/>
      <sheetName val="관구_(2)"/>
      <sheetName val="PE내관_"/>
      <sheetName val="PE내관__(2)"/>
      <sheetName val="플랜트_설치"/>
      <sheetName val="통합"/>
      <sheetName val="통합내역"/>
      <sheetName val="수직구"/>
      <sheetName val="철근집계표"/>
      <sheetName val="보호몰탈 "/>
      <sheetName val="보호몰탈"/>
      <sheetName val="Sheet1 (2)"/>
      <sheetName val="제수변수량"/>
      <sheetName val="공기변수량"/>
      <sheetName val="wall"/>
      <sheetName val="동일대내"/>
      <sheetName val="바닥판"/>
      <sheetName val="입력DATA"/>
      <sheetName val="공정(관로)_x0000_䐬ʲ_x0004__x0000_쿔ʲ汘ʲ઼ʲ_x0004__x0000_쿔ʲ柸ʲ_x0001__x0000_Ǵʲ_x0004__x0000_쿔ʲ"/>
      <sheetName val="SP-B1"/>
      <sheetName val="통신물량"/>
      <sheetName val="98비정기소모"/>
      <sheetName val="보증수수료산출"/>
      <sheetName val="공사비총괄표"/>
      <sheetName val="현대물량"/>
      <sheetName val="101동"/>
      <sheetName val="공내역"/>
      <sheetName val="ASP포장"/>
      <sheetName val="공사개요(사업승인변경)"/>
      <sheetName val="I一般比"/>
      <sheetName val="주beam"/>
      <sheetName val="옹벽"/>
      <sheetName val="안정계산"/>
      <sheetName val="N賃率-職"/>
      <sheetName val="동원(3)"/>
      <sheetName val="예정(3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5지구단위"/>
      <sheetName val="부대공사비"/>
      <sheetName val="3CHBDC"/>
      <sheetName val="원가"/>
      <sheetName val="진접"/>
      <sheetName val="주방환기"/>
      <sheetName val="건축내역"/>
      <sheetName val="C1ㅇ"/>
      <sheetName val="신표지1"/>
      <sheetName val="I.설계조건"/>
      <sheetName val="기계내역"/>
      <sheetName val="별표 "/>
      <sheetName val="수량산출1"/>
      <sheetName val="자재단가표"/>
      <sheetName val="»êÃâ³»¿ª¼­"/>
      <sheetName val="DC-O-4-S(설명서)"/>
      <sheetName val="목재동바리"/>
      <sheetName val="좌측"/>
      <sheetName val="간접비"/>
      <sheetName val="조경내역"/>
      <sheetName val="표지 (2)"/>
      <sheetName val="4-3 보온 기본물량집계"/>
      <sheetName val="준검 내역서"/>
      <sheetName val="경산"/>
      <sheetName val="예비품"/>
      <sheetName val="단가LIST"/>
      <sheetName val="unit 4"/>
      <sheetName val="진주방향"/>
      <sheetName val="마산방향"/>
      <sheetName val="DATA2000"/>
      <sheetName val="데이타"/>
      <sheetName val="VXXXXX"/>
      <sheetName val="본선수로총괄집계"/>
      <sheetName val="본선수로집계 모음"/>
      <sheetName val="지축수로총괄집계"/>
      <sheetName val="지축수로집계 모음"/>
      <sheetName val="단위수량"/>
      <sheetName val="H-PILE수량집계"/>
      <sheetName val="당초매출"/>
      <sheetName val="3구조물공간지"/>
      <sheetName val="1집계표"/>
      <sheetName val="2구내배관공"/>
      <sheetName val="구내배관집계"/>
      <sheetName val="관로토공집계"/>
      <sheetName val="관로토공단위수량"/>
      <sheetName val="수량산출"/>
      <sheetName val="XXXXXX"/>
      <sheetName val="용지조서(덕명동)"/>
      <sheetName val="집계(덕명동)"/>
      <sheetName val="사유지집계"/>
      <sheetName val="국유지집계"/>
      <sheetName val="전체집계"/>
      <sheetName val="건교부(도시계획선)"/>
      <sheetName val="소유자별용지조서"/>
      <sheetName val="지장물집계표"/>
      <sheetName val="편입건물조서"/>
      <sheetName val="지장물건조서"/>
      <sheetName val="기타지장물조서"/>
      <sheetName val="한전주조서"/>
      <sheetName val="체신주조서"/>
      <sheetName val="코드표"/>
      <sheetName val="U-TYPE(1)"/>
      <sheetName val="배수관 제원표(DON'T PLOT)"/>
      <sheetName val="총집계표"/>
      <sheetName val="SG"/>
      <sheetName val="AS포장복구 "/>
      <sheetName val="1_설계기준"/>
      <sheetName val="5_단면설계"/>
      <sheetName val="입출재고현황_(2)"/>
      <sheetName val="기둥(원형)"/>
      <sheetName val="집계"/>
      <sheetName val="직노"/>
      <sheetName val="기본일위"/>
      <sheetName val="패널"/>
      <sheetName val="Sheet5"/>
      <sheetName val="J01"/>
      <sheetName val="가격조사서"/>
      <sheetName val="하수실행"/>
      <sheetName val="위치조서"/>
      <sheetName val="2000.05"/>
      <sheetName val="DANGA"/>
      <sheetName val="Dae_Jiju"/>
      <sheetName val="케이블및전선관규격표"/>
      <sheetName val="6호기"/>
      <sheetName val="하중계산"/>
      <sheetName val="안정성검토"/>
      <sheetName val="설계기준"/>
      <sheetName val="토목내역서"/>
      <sheetName val="내역표지"/>
      <sheetName val="수입"/>
      <sheetName val="SLAB&quot;1&quot;"/>
      <sheetName val="COA-17"/>
      <sheetName val="C-18"/>
      <sheetName val="차액보증"/>
      <sheetName val="시설물기초"/>
      <sheetName val="B부대공"/>
      <sheetName val="재해-호표"/>
      <sheetName val="관급"/>
      <sheetName val="잡비"/>
      <sheetName val="예산대비"/>
      <sheetName val="Tot-sum"/>
      <sheetName val="제-노임"/>
      <sheetName val="제직재"/>
      <sheetName val="Sheet2"/>
      <sheetName val="경상비"/>
      <sheetName val="도장수량(하1)"/>
      <sheetName val="주형"/>
      <sheetName val="계산중"/>
      <sheetName val="횡배위치"/>
      <sheetName val="우배수"/>
      <sheetName val="약품설비"/>
      <sheetName val="세부내역"/>
      <sheetName val="천안IP공장자100노100물량110할증"/>
      <sheetName val="비목군분류일위"/>
      <sheetName val="주빔의 설계"/>
      <sheetName val="JOIN(2span)"/>
      <sheetName val="철근량산정및사용성검토"/>
      <sheetName val="SCH"/>
      <sheetName val="충주"/>
      <sheetName val="수습"/>
      <sheetName val="2F 회의실견적(5_14 일대)"/>
      <sheetName val="단가조건(02년)"/>
      <sheetName val="유치원내역"/>
      <sheetName val="99총공사내역서"/>
      <sheetName val="장기양수시험"/>
      <sheetName val="입력표"/>
      <sheetName val="재료비"/>
      <sheetName val="직재"/>
      <sheetName val="96정변2"/>
      <sheetName val="BOX형 교대"/>
      <sheetName val="일대가"/>
      <sheetName val="일위대가(1)"/>
      <sheetName val="선급금만회대책"/>
      <sheetName val="갑지-승정"/>
      <sheetName val="내역-승정"/>
      <sheetName val="세부내역-승정"/>
      <sheetName val="설치물량"/>
      <sheetName val="갑지-해성"/>
      <sheetName val="내역서-해성"/>
      <sheetName val="세금계산서 집계표"/>
      <sheetName val="구매내역서"/>
      <sheetName val="시공현황도면 (2)"/>
      <sheetName val="사진대지"/>
      <sheetName val="마스터 스케쥴"/>
      <sheetName val="예산집행계획"/>
      <sheetName val="잔여스케쥴"/>
      <sheetName val="잔여부재"/>
      <sheetName val="잔여투입비"/>
      <sheetName val="인건비 산출서"/>
      <sheetName val="을 2"/>
      <sheetName val="대치판정"/>
      <sheetName val="을 1"/>
      <sheetName val="을지"/>
      <sheetName val="단가산출"/>
      <sheetName val="신우"/>
      <sheetName val="한강운반비"/>
      <sheetName val="가구(기본)"/>
      <sheetName val="DATA (가구)"/>
      <sheetName val="7.수지"/>
      <sheetName val="구조물철거타공정이월"/>
      <sheetName val="터파기및재료"/>
      <sheetName val="별표집계"/>
      <sheetName val="IMPEADENCE MAP 취수장"/>
      <sheetName val="변경조서 (을)"/>
      <sheetName val="표지"/>
      <sheetName val="차선도색현황"/>
      <sheetName val="접속도로1"/>
      <sheetName val="98수문일위"/>
      <sheetName val="3F"/>
      <sheetName val="EQUIPMENT -2"/>
      <sheetName val="DRUM"/>
      <sheetName val="내역전기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"/>
      <sheetName val="기계경비(시간당)"/>
      <sheetName val="포장깨기"/>
      <sheetName val="중기터파기"/>
      <sheetName val="램머"/>
      <sheetName val="골재원"/>
      <sheetName val="내용"/>
      <sheetName val="변수값"/>
      <sheetName val="중기상차"/>
      <sheetName val="포장절단"/>
      <sheetName val="소형브레이카"/>
      <sheetName val="G.R300합계"/>
      <sheetName val="G.R300경비"/>
      <sheetName val="압입공사"/>
      <sheetName val="Flowmole 1"/>
      <sheetName val="Flowmole 2"/>
      <sheetName val="Flowmole 3"/>
      <sheetName val="양수작업 "/>
      <sheetName val="운반공사(K)"/>
      <sheetName val="운반공사(H)"/>
      <sheetName val="운반공사(D)"/>
      <sheetName val="간지"/>
      <sheetName val="공제대(K)"/>
      <sheetName val="공제대(H)"/>
      <sheetName val="공제대(D)"/>
      <sheetName val="가설물"/>
      <sheetName val="폐기물"/>
      <sheetName val="전력비"/>
      <sheetName val="AS복구"/>
      <sheetName val="전주건식"/>
      <sheetName val="벽체(수량산출)"/>
      <sheetName val="보강CO"/>
      <sheetName val="포장절단거리"/>
      <sheetName val="매트부설"/>
      <sheetName val="피스표 "/>
      <sheetName val="관로북구"/>
      <sheetName val="관로북구 (2)"/>
      <sheetName val="콘크리트포장복구"/>
      <sheetName val="단가표"/>
      <sheetName val="공사개요"/>
      <sheetName val="단가산출집계표"/>
      <sheetName val="단가산출근거"/>
      <sheetName val="일위대가집계표"/>
      <sheetName val="일위대가표"/>
      <sheetName val="재료비"/>
      <sheetName val="노무비"/>
      <sheetName val="경비"/>
      <sheetName val="장비기초"/>
      <sheetName val="시간당중기비 "/>
      <sheetName val="단가산출서"/>
      <sheetName val="총괄내역서"/>
      <sheetName val="고유코드_설계"/>
      <sheetName val="관접합및부설"/>
      <sheetName val="단가"/>
      <sheetName val="Total"/>
      <sheetName val="집계표"/>
      <sheetName val="내역서"/>
      <sheetName val="전차선로 물량표"/>
      <sheetName val="한강운반비"/>
      <sheetName val="#REF"/>
      <sheetName val="자재"/>
      <sheetName val="공통(20-91)"/>
      <sheetName val="포장복구집계"/>
      <sheetName val="증감내역서"/>
      <sheetName val="진주방향"/>
      <sheetName val="간선계산"/>
      <sheetName val="인건비"/>
      <sheetName val="장비집계"/>
      <sheetName val="공종별산출내역서"/>
      <sheetName val="용역비내역-진짜"/>
      <sheetName val="AS포장복구 "/>
      <sheetName val="data"/>
      <sheetName val="직접경비"/>
      <sheetName val="직접인건비"/>
      <sheetName val="장문교(대전)"/>
      <sheetName val="구조물"/>
      <sheetName val="기성공제요청서"/>
      <sheetName val="재료"/>
      <sheetName val="주빔의 설계"/>
      <sheetName val="바닥판"/>
      <sheetName val="입력DATA"/>
      <sheetName val="총괄내역서(설계)"/>
      <sheetName val="FTRN20-총괄표"/>
      <sheetName val="공사비예산서(토목분)"/>
      <sheetName val="6-1. 관개량조서"/>
      <sheetName val="자재단가표"/>
      <sheetName val="준검 내역서"/>
      <sheetName val="입력데이터"/>
      <sheetName val="일위대가"/>
      <sheetName val="투찰내역서"/>
      <sheetName val="Sheet5"/>
      <sheetName val="★도급내역(2공구)"/>
      <sheetName val="물가시세"/>
      <sheetName val="Sheet2"/>
      <sheetName val="계산서(곡선부)"/>
      <sheetName val="포장재료집계표"/>
      <sheetName val="기초단가"/>
      <sheetName val="총괄표"/>
      <sheetName val="단면가정"/>
      <sheetName val="물가대비표"/>
      <sheetName val="실행예산"/>
      <sheetName val="실행대비"/>
      <sheetName val="EQUIPMENT -2"/>
      <sheetName val="상세"/>
      <sheetName val="I一般比"/>
      <sheetName val="중기사용료"/>
      <sheetName val="계정"/>
      <sheetName val="제-노임"/>
      <sheetName val="제직재"/>
      <sheetName val="값"/>
      <sheetName val="토공연장"/>
      <sheetName val="5.정산서"/>
      <sheetName val="일위"/>
      <sheetName val="N賃率-職"/>
      <sheetName val="플랜트 설치"/>
      <sheetName val="총괄"/>
      <sheetName val="Sheet1"/>
      <sheetName val="Sheet1 (2)"/>
      <sheetName val="요율"/>
      <sheetName val="설계예산서"/>
      <sheetName val="예산내역서"/>
      <sheetName val="총계"/>
      <sheetName val="2)관접합"/>
      <sheetName val="일위대가 "/>
      <sheetName val="1-최종안"/>
      <sheetName val="사업분석-분양가결정"/>
      <sheetName val="21301동"/>
      <sheetName val="집계"/>
      <sheetName val="내역"/>
      <sheetName val="기준액"/>
      <sheetName val="조건"/>
      <sheetName val="2.고용보험료산출근거"/>
      <sheetName val="집수정"/>
      <sheetName val="전기"/>
      <sheetName val="Sheet6"/>
      <sheetName val="터파기및재료"/>
      <sheetName val="nys"/>
      <sheetName val="단위단가"/>
      <sheetName val="ABUT수량-A1"/>
      <sheetName val="제원및배치"/>
      <sheetName val="-치수표(곡선부)"/>
      <sheetName val="아파트기별"/>
      <sheetName val="공리일"/>
      <sheetName val="노임"/>
      <sheetName val="금액"/>
      <sheetName val="2공구산출내역"/>
      <sheetName val="마산방향"/>
      <sheetName val="견"/>
      <sheetName val="공문"/>
      <sheetName val="2000년1차"/>
      <sheetName val="6호기"/>
      <sheetName val="동원인원"/>
      <sheetName val="설명서 "/>
      <sheetName val="토목"/>
      <sheetName val="조명시설"/>
      <sheetName val="1단계"/>
      <sheetName val="MSG 수량"/>
      <sheetName val="기초입력 DATA"/>
      <sheetName val="내역갑지"/>
      <sheetName val="대로근거"/>
      <sheetName val="중로근거"/>
      <sheetName val="변경사유서"/>
      <sheetName val="_x0000_"/>
      <sheetName val="노무비(DB)"/>
      <sheetName val="산출및내역"/>
      <sheetName val="공비대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고가수조"/>
      <sheetName val="wall"/>
      <sheetName val="DATA1"/>
      <sheetName val="남양시작동자105노65기1.3화1.2"/>
      <sheetName val="데이타"/>
      <sheetName val="식재인부"/>
      <sheetName val="지급자재"/>
      <sheetName val="실행1"/>
      <sheetName val="조직(1공구)"/>
      <sheetName val="간접(1공구)"/>
      <sheetName val="입찰안"/>
      <sheetName val="기초"/>
      <sheetName val="bearing"/>
      <sheetName val="소비자가"/>
      <sheetName val="Front"/>
      <sheetName val="수량산출"/>
      <sheetName val="DATE"/>
      <sheetName val="입찰견적보고서"/>
      <sheetName val="BID"/>
      <sheetName val="JUCK"/>
      <sheetName val="건축"/>
      <sheetName val="guard(mac)"/>
      <sheetName val="기초1"/>
      <sheetName val="포장공"/>
      <sheetName val="INPUT"/>
      <sheetName val="9GNG운반"/>
      <sheetName val="설계"/>
      <sheetName val="사  업  비  수  지  예  산  서"/>
      <sheetName val="국공유지및사유지"/>
      <sheetName val="FB25JN"/>
      <sheetName val="현장경비"/>
      <sheetName val="관음목장(제출용)자105인97.5"/>
      <sheetName val="작성"/>
      <sheetName val="장비사용집계표"/>
      <sheetName val="철콘"/>
      <sheetName val="갑지"/>
      <sheetName val="원가계산하도"/>
      <sheetName val="음료실행"/>
      <sheetName val="건축내역 "/>
      <sheetName val="STEEL BOX 단면설계(SEC.8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3련 BOX"/>
      <sheetName val="MOTOR"/>
      <sheetName val="공통가설"/>
      <sheetName val="조건입력"/>
      <sheetName val="조건입력(2)"/>
      <sheetName val="장비선정"/>
      <sheetName val="3-1수량산출근거"/>
      <sheetName val="CON'C"/>
      <sheetName val="98수문일위"/>
      <sheetName val="여흥"/>
      <sheetName val="정공공사"/>
      <sheetName val="현장지지물물량"/>
      <sheetName val="원가계산서"/>
      <sheetName val="을"/>
      <sheetName val="대비"/>
      <sheetName val="횡배수관토공수량"/>
      <sheetName val="_x0000_؀夀Ѐ_x0000_"/>
      <sheetName val="(3.품질관리 시험 총괄표)"/>
      <sheetName val="해평견적"/>
      <sheetName val="토사(PE)"/>
      <sheetName val="GAEYO"/>
      <sheetName val="공사요율"/>
      <sheetName val="unit 4"/>
      <sheetName val="PARAM"/>
      <sheetName val="참고사항"/>
      <sheetName val="근로자자료입력"/>
      <sheetName val="결재판"/>
      <sheetName val="상수도토공집계표"/>
      <sheetName val="중기조종사 단위단가"/>
      <sheetName val="공정표"/>
      <sheetName val="프랜트면허"/>
      <sheetName val="세부내역(직접인건비)"/>
      <sheetName val="산출내역서집계표"/>
      <sheetName val="교각1"/>
      <sheetName val="1.설계조건"/>
      <sheetName val="건축공사집계"/>
      <sheetName val="일반전기"/>
      <sheetName val="일위산출"/>
      <sheetName val="설"/>
      <sheetName val="AV시스템"/>
      <sheetName val="날개벽(시점좌측)"/>
      <sheetName val=" 상부공통집계(총괄)"/>
      <sheetName val="별첨2(임금)"/>
      <sheetName val="통합"/>
      <sheetName val="손익현황"/>
      <sheetName val="현황CODE"/>
      <sheetName val="DATA98"/>
      <sheetName val="북방3터널"/>
      <sheetName val="환경기계공정표 (3)"/>
      <sheetName val="자재단가비교표"/>
      <sheetName val="골막이(야매)"/>
      <sheetName val="FOB발"/>
      <sheetName val="사업총괄"/>
      <sheetName val="원가계산"/>
      <sheetName val="개별직종노임단가(2005.1)"/>
      <sheetName val="제잡비(noprint)"/>
      <sheetName val="철거산출근거"/>
      <sheetName val="물가"/>
      <sheetName val="부대내역"/>
      <sheetName val="pier(각형)"/>
      <sheetName val="실행(ALT1)"/>
      <sheetName val="포장공자재"/>
      <sheetName val="교통대책내역"/>
      <sheetName val="전체도급"/>
      <sheetName val="원가계산서(남측)"/>
      <sheetName val="CABLE SIZE-3"/>
      <sheetName val="CREW"/>
      <sheetName val="시행후면적"/>
      <sheetName val="말뚝지지력산정"/>
      <sheetName val="차액보증"/>
      <sheetName val="공사비"/>
      <sheetName val="1.설계기준"/>
      <sheetName val="6PILE  (돌출)"/>
      <sheetName val="노무"/>
      <sheetName val="취수탑"/>
      <sheetName val="CONCRETE"/>
      <sheetName val="기본단가표"/>
      <sheetName val="도장수량(하1)"/>
      <sheetName val="주형"/>
      <sheetName val="시화점실행"/>
      <sheetName val="내역표지"/>
      <sheetName val="갑지(추정)"/>
      <sheetName val="신표지1"/>
      <sheetName val="예산대비"/>
      <sheetName val="부표총괄"/>
      <sheetName val="미드수량"/>
      <sheetName val="자판실행"/>
      <sheetName val="설계변경(수정전)"/>
      <sheetName val="조도계산서 (도서)"/>
      <sheetName val="장비사양"/>
      <sheetName val="인제내역"/>
      <sheetName val="Assumptions"/>
      <sheetName val="목차"/>
      <sheetName val="갑지1"/>
      <sheetName val="인사자료총집계"/>
      <sheetName val="자료"/>
      <sheetName val="일반수량"/>
      <sheetName val="납부서"/>
      <sheetName val="G_R300합계"/>
      <sheetName val="G_R300경비"/>
      <sheetName val="Flowmole_1"/>
      <sheetName val="Flowmole_2"/>
      <sheetName val="Flowmole_3"/>
      <sheetName val="양수작업_"/>
      <sheetName val="피스표_"/>
      <sheetName val="관로북구_(2)"/>
      <sheetName val="시간당중기비_"/>
      <sheetName val="전차선로_물량표"/>
      <sheetName val="주빔의_설계"/>
      <sheetName val="AS포장복구_"/>
      <sheetName val="수량총"/>
      <sheetName val="토공총"/>
      <sheetName val="공사비집계"/>
      <sheetName val="교량하부공"/>
      <sheetName val="A-4"/>
      <sheetName val="토공정보"/>
      <sheetName val="Regenerator  Concrete Structure"/>
      <sheetName val="직재"/>
      <sheetName val="9509"/>
      <sheetName val="인수공"/>
      <sheetName val="기초일위"/>
      <sheetName val="투찰"/>
      <sheetName val="BSD (2)"/>
      <sheetName val="램프"/>
      <sheetName val="실행"/>
      <sheetName val="mcc일위대가"/>
      <sheetName val="형틀박석수팀"/>
      <sheetName val="세부내역(직접경비)"/>
      <sheetName val="공정양식(원본)"/>
      <sheetName val="상촌터널실행"/>
      <sheetName val="Rect. 10"/>
      <sheetName val="건축내역서"/>
      <sheetName val="설비내역서"/>
      <sheetName val="전기내역서"/>
      <sheetName val="설계내역서"/>
      <sheetName val="부대공사비"/>
      <sheetName val="공사설계서"/>
      <sheetName val="3.골재원검토의견서 갑지"/>
      <sheetName val="설계조건"/>
      <sheetName val="94B"/>
      <sheetName val="도급,하도급 예정금액"/>
      <sheetName val="경영"/>
      <sheetName val="98년"/>
      <sheetName val="실적"/>
      <sheetName val="실행단가철(ems코드적용)"/>
      <sheetName val="현장관리비"/>
      <sheetName val="Sheet4"/>
      <sheetName val="소일위대가코드표"/>
      <sheetName val="Sheet3"/>
      <sheetName val="실행철강하도"/>
      <sheetName val="자재집계표"/>
      <sheetName val="3BL공동구 수량"/>
      <sheetName val="WORK"/>
      <sheetName val="총괄서"/>
      <sheetName val="H-PILE수량집계"/>
      <sheetName val="특수선일위대가"/>
      <sheetName val="공문(신)"/>
      <sheetName val="토목(대안)"/>
      <sheetName val="SLIDES"/>
      <sheetName val="공정코드"/>
      <sheetName val="설계내역"/>
      <sheetName val="산출근거"/>
      <sheetName val="평가데이터"/>
      <sheetName val="MAT"/>
      <sheetName val="공사일위대가"/>
      <sheetName val="PROCURE"/>
      <sheetName val="전신환매도율"/>
      <sheetName val="99총공사내역서"/>
      <sheetName val="Baby일위대가"/>
      <sheetName val="금액내역서"/>
      <sheetName val="소방일위 "/>
      <sheetName val="일위대가(가설)"/>
      <sheetName val="화재 탐지 설비"/>
      <sheetName val="단가산출서 (2)"/>
      <sheetName val="´çÃÊ"/>
      <sheetName val="예정(3)"/>
      <sheetName val="동원(3)"/>
      <sheetName val="목재동바리"/>
      <sheetName val="세금자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YES"/>
      <sheetName val="설계예산서"/>
      <sheetName val="수량집계"/>
      <sheetName val="총괄"/>
      <sheetName val="토목"/>
      <sheetName val="DATA"/>
      <sheetName val="가로등내역서"/>
      <sheetName val="수량산출서"/>
      <sheetName val="일위대가"/>
      <sheetName val="2000.11월설계내역"/>
      <sheetName val="#REF"/>
      <sheetName val="조명율표"/>
      <sheetName val="6호기"/>
      <sheetName val="말뚝지지력산정"/>
      <sheetName val="터파기및재료"/>
      <sheetName val="단가"/>
      <sheetName val="전선 및 전선관"/>
      <sheetName val="총괄표"/>
      <sheetName val="집계표"/>
      <sheetName val="내역서2안"/>
      <sheetName val="실행철강하도"/>
      <sheetName val="bid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내역서"/>
      <sheetName val="단가산출"/>
      <sheetName val="소야공정계획표"/>
      <sheetName val="하조서"/>
      <sheetName val="입찰안"/>
      <sheetName val="내역"/>
      <sheetName val="보증수수료산출"/>
      <sheetName val="1.수인터널"/>
      <sheetName val="준검 내역서"/>
      <sheetName val="봉양~조차장간고하개명(신설)"/>
      <sheetName val="수량산출"/>
      <sheetName val="수목데이타 "/>
      <sheetName val="변압기 및 발전기 용량"/>
      <sheetName val="가로등"/>
      <sheetName val="기계경비"/>
      <sheetName val="단가조사"/>
      <sheetName val="BOX전기내역"/>
      <sheetName val="교각1"/>
      <sheetName val="LP-S"/>
      <sheetName val="신우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ASP포장"/>
      <sheetName val="부대내역"/>
      <sheetName val="INPUT"/>
      <sheetName val="JUCK"/>
      <sheetName val="내역서(전기)"/>
      <sheetName val="가감수량"/>
      <sheetName val="맨홀수량산출"/>
      <sheetName val="단가 및 재료비"/>
      <sheetName val="일위대가표"/>
      <sheetName val="2000년1차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일위대가(목록)"/>
      <sheetName val="재료비"/>
      <sheetName val="기계경비(시간당)"/>
      <sheetName val="램머"/>
      <sheetName val="예산변경사항"/>
      <sheetName val="정부노임단가"/>
      <sheetName val="연습"/>
      <sheetName val="단가산출서(기계)"/>
      <sheetName val="MOTOR"/>
      <sheetName val="Total"/>
      <sheetName val="원가계산"/>
      <sheetName val="기계경비시간당손료목록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표지 (2)"/>
      <sheetName val="3BL공동구 수량"/>
      <sheetName val="에너지동"/>
      <sheetName val="코드표"/>
      <sheetName val="Sheet1 (2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소요자재"/>
      <sheetName val="노무산출서"/>
      <sheetName val="요율"/>
      <sheetName val="자재대"/>
      <sheetName val="입찰결과(DATA)"/>
      <sheetName val="일위대가표(유단가)"/>
      <sheetName val="AS포장복구 "/>
      <sheetName val="데이타"/>
      <sheetName val="경비_원본"/>
      <sheetName val="동력부하(도산)"/>
      <sheetName val="참고"/>
      <sheetName val="공사개요"/>
      <sheetName val="간접1"/>
      <sheetName val="기계내역"/>
      <sheetName val="공구원가계산"/>
      <sheetName val="2000전체분"/>
      <sheetName val="일반수량"/>
      <sheetName val="VA_code"/>
      <sheetName val="20관리비율"/>
      <sheetName val="대치판정"/>
      <sheetName val=" 상부공통집계(총괄)"/>
      <sheetName val="토공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종별원가계산"/>
      <sheetName val="말고개터널조명전압강하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구조물철거타공정이월"/>
      <sheetName val="Macro(차단기)"/>
      <sheetName val="상수도토공집계표"/>
      <sheetName val="자재목록"/>
      <sheetName val="연결관산출조서"/>
      <sheetName val="점검총괄"/>
      <sheetName val="통장출금액"/>
      <sheetName val="부속동"/>
      <sheetName val="예산갑지"/>
      <sheetName val="단가일람"/>
      <sheetName val="조경일람"/>
      <sheetName val="일위대가목록"/>
      <sheetName val="하수급견적대비"/>
      <sheetName val="참조-(1)"/>
      <sheetName val="간접비"/>
      <sheetName val="9-1차이내역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인건비"/>
      <sheetName val="물량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DATA1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입찰보고"/>
      <sheetName val="노무비단가"/>
      <sheetName val="96보완계획7.12"/>
      <sheetName val="지진시"/>
      <sheetName val="일위대가(가설)"/>
      <sheetName val="실행내역서"/>
      <sheetName val="BID-도로"/>
      <sheetName val="001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총괄집계표"/>
      <sheetName val="관로"/>
      <sheetName val="1차증가원가계산"/>
      <sheetName val="2006기계경비산출표"/>
      <sheetName val="36신설수량"/>
      <sheetName val="cost"/>
      <sheetName val="약품설비"/>
      <sheetName val="의왕내역"/>
      <sheetName val="제품별"/>
      <sheetName val="일위집계표"/>
      <sheetName val="원가계산서"/>
      <sheetName val="산근"/>
      <sheetName val="15"/>
      <sheetName val="직공비"/>
      <sheetName val="주관사업"/>
      <sheetName val="수문일1"/>
      <sheetName val="발주설계서(당초)"/>
      <sheetName val="가설건물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인건비 "/>
      <sheetName val="포장공"/>
      <sheetName val="basic"/>
      <sheetName val="백호우계수"/>
      <sheetName val="Macro2"/>
      <sheetName val="기초코드"/>
      <sheetName val="BASIC (2)"/>
      <sheetName val="일반수량총괄"/>
      <sheetName val="PO-BOQ"/>
      <sheetName val="단위목록"/>
      <sheetName val="기계경비목록"/>
      <sheetName val="5.정산서"/>
      <sheetName val="적용(기계)"/>
      <sheetName val="옹벽수량집계"/>
      <sheetName val="자재단가표"/>
      <sheetName val="제수변수량"/>
      <sheetName val="주차구획선수량"/>
      <sheetName val="고창터널(고창방향)"/>
      <sheetName val="단가조사서"/>
      <sheetName val="공기변수량"/>
      <sheetName val="2F 회의실견적(5_14 일대)"/>
      <sheetName val="메서,변+증"/>
      <sheetName val="견적대비"/>
      <sheetName val="2000,9월 일위"/>
      <sheetName val="아파트기별"/>
      <sheetName val="공리일"/>
      <sheetName val="금액결정"/>
      <sheetName val="1SPAN"/>
      <sheetName val="22단가(철거)"/>
      <sheetName val="49단가"/>
      <sheetName val="49단가(철거)"/>
      <sheetName val="22단가"/>
      <sheetName val="단가표"/>
      <sheetName val="인수공총괄"/>
      <sheetName val="AS복구"/>
      <sheetName val="중기터파기"/>
      <sheetName val="변수값"/>
      <sheetName val="중기상차"/>
      <sheetName val="입출재고현황 (2)"/>
      <sheetName val="변경비교-을"/>
      <sheetName val="기자재대비표"/>
      <sheetName val="증감대비"/>
      <sheetName val="공종단가"/>
      <sheetName val="AILC004"/>
      <sheetName val="b_balju_cho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토량1-1"/>
      <sheetName val="공내역"/>
      <sheetName val="접속도로1"/>
      <sheetName val="LD일"/>
      <sheetName val="FA설치명세"/>
      <sheetName val="FD"/>
      <sheetName val="수로교총재료집계"/>
      <sheetName val="현관"/>
      <sheetName val="명세서"/>
      <sheetName val="시멘트"/>
      <sheetName val="단가목록"/>
      <sheetName val="선정요령"/>
      <sheetName val="노임이"/>
      <sheetName val="기자재비"/>
      <sheetName val="전기혼잡제경비(45)"/>
      <sheetName val="가시설단위수량"/>
      <sheetName val="SORCE1"/>
      <sheetName val="인건-측정"/>
      <sheetName val="산근(목록)"/>
      <sheetName val="이형관중량"/>
      <sheetName val="4)유동표"/>
      <sheetName val="설계명세서"/>
      <sheetName val="공리공제"/>
      <sheetName val="적상기초자료"/>
      <sheetName val="재료집계"/>
      <sheetName val="일위대가(계측기설치)"/>
      <sheetName val="사각맨홀"/>
      <sheetName val="기계경비일람"/>
      <sheetName val="대창(함평)-창열"/>
      <sheetName val="대창(장성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전체내역서"/>
      <sheetName val="제수"/>
      <sheetName val="공기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사업수지"/>
      <sheetName val="토사(PE)"/>
      <sheetName val="진주방향"/>
      <sheetName val="마산방향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건축"/>
      <sheetName val="단가산출서 (2)"/>
      <sheetName val="단가산출서"/>
      <sheetName val="BJJIN"/>
      <sheetName val="시공계획"/>
      <sheetName val="품셈"/>
      <sheetName val="48일위"/>
      <sheetName val="48수량"/>
      <sheetName val="22수량"/>
      <sheetName val="49일위"/>
      <sheetName val="22일위"/>
      <sheetName val="49수량"/>
      <sheetName val="일위대가(출입)"/>
      <sheetName val="교통량조사"/>
      <sheetName val="차도조도계산"/>
      <sheetName val="과천MAIN"/>
      <sheetName val="노무비 근거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총괄서"/>
      <sheetName val="전차선로 물량표"/>
      <sheetName val="덕소내역"/>
      <sheetName val="투찰가"/>
      <sheetName val="DATA 입력란"/>
      <sheetName val="1. 설계조건 2.단면가정 3. 하중계산"/>
      <sheetName val="경산(을)"/>
      <sheetName val="위치조서"/>
      <sheetName val="설계가"/>
      <sheetName val="총괄내역서"/>
      <sheetName val="문학간접"/>
      <sheetName val="집수A"/>
      <sheetName val="화해(함평)"/>
      <sheetName val="화해(장성)"/>
      <sheetName val="CTEMCOST"/>
      <sheetName val="견적의뢰서"/>
      <sheetName val="MACRO(MCC)"/>
      <sheetName val="Mc1"/>
      <sheetName val="노임,재료비"/>
      <sheetName val="실행갑지"/>
      <sheetName val="견적990322"/>
      <sheetName val="공사별 가중치 산출근거(토목)"/>
      <sheetName val="가중치근거(조경)"/>
      <sheetName val="2공구산출내역"/>
      <sheetName val="아산경희980422"/>
      <sheetName val="현장관리비 "/>
      <sheetName val="몰탈재료산출"/>
      <sheetName val="관급"/>
      <sheetName val="실행(표지,갑,을)"/>
      <sheetName val="1안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기기리스트"/>
      <sheetName val="HRSG SMALL07220"/>
      <sheetName val="정화조방수미장"/>
      <sheetName val="평교-내역"/>
      <sheetName val="내역(중앙)"/>
      <sheetName val="내역(창신)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48전력선로일위"/>
      <sheetName val="계수시트"/>
      <sheetName val="AIR SHOWER(3인용)"/>
      <sheetName val="재집"/>
      <sheetName val="직재"/>
      <sheetName val="손익분석"/>
      <sheetName val="ITB COST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하(성남)"/>
      <sheetName val="충주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DATE"/>
      <sheetName val="종합기별"/>
      <sheetName val="노무비명세서"/>
      <sheetName val="소요자재명세서"/>
      <sheetName val="버스운행안내"/>
      <sheetName val="예방접종계획"/>
      <sheetName val="근태계획서"/>
      <sheetName val="Data&amp;Result"/>
      <sheetName val="준공평가"/>
      <sheetName val="실행간접비용"/>
      <sheetName val="본선토량운반계산서(1)0"/>
      <sheetName val="출력X"/>
      <sheetName val="저리조양"/>
      <sheetName val="제진기"/>
      <sheetName val="목동1절주.bh01"/>
      <sheetName val=" 총괄표"/>
      <sheetName val="IMPEADENCE MAP 취수장"/>
      <sheetName val="갑지(추정)"/>
      <sheetName val="자  재"/>
      <sheetName val="토목주소"/>
      <sheetName val="프랜트면허"/>
      <sheetName val="사급자재(1단계)"/>
      <sheetName val="1단계"/>
      <sheetName val="담장산출"/>
      <sheetName val="노임(1차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흄관기초"/>
      <sheetName val="설계기준 및 하중계산"/>
      <sheetName val="입력값"/>
      <sheetName val="LEGEND"/>
      <sheetName val="기본DATA"/>
      <sheetName val="부하LOAD"/>
      <sheetName val="신공항A-9(원가수정)"/>
      <sheetName val="소방사항"/>
      <sheetName val="TRE TABLE"/>
      <sheetName val="몰탈㔀቎԰_x0000_"/>
      <sheetName val="접속슬라브"/>
      <sheetName val="광혁기성"/>
      <sheetName val="중기일위대가"/>
      <sheetName val="설계예시"/>
      <sheetName val="FAX"/>
      <sheetName val="할증 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날개벽수량표"/>
      <sheetName val="건축내역(진해석동)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공통(20-91)"/>
      <sheetName val="몰탈䠊ፓ倀놡"/>
      <sheetName val="몰탈䠋ፓ頀뫻"/>
      <sheetName val="몰탈䠠ፓ瀀멗"/>
      <sheetName val="E.P.T수량산출서"/>
      <sheetName val="공제구간조서"/>
      <sheetName val="COPING"/>
      <sheetName val="가도공"/>
      <sheetName val="대,유,램"/>
      <sheetName val="몰탈䠊ፓ "/>
      <sheetName val="세부내역(직접인건비)"/>
      <sheetName val="평가내역"/>
      <sheetName val="몰탈䠉ፓ退"/>
      <sheetName val="몰탈䠉ፓ退ꠍ"/>
      <sheetName val="단면설계"/>
      <sheetName val="몰탈䠑ፓ뀀짅"/>
      <sheetName val="TOEC"/>
      <sheetName val="내역서(기성청구)"/>
      <sheetName val="98수문일위"/>
      <sheetName val="위치"/>
      <sheetName val="공작물조직표(용배수)"/>
      <sheetName val="날개수량1.5"/>
      <sheetName val="시운전연료"/>
      <sheetName val="탑(을지)"/>
      <sheetName val="몰탈䠊ፓ㠀擞"/>
      <sheetName val="KMT물량"/>
      <sheetName val="데리네이타현황"/>
      <sheetName val="간선"/>
      <sheetName val="전압"/>
      <sheetName val="조도"/>
      <sheetName val="동력"/>
      <sheetName val="CIVIL"/>
      <sheetName val="공통가설"/>
      <sheetName val="진접"/>
      <sheetName val="단가견적조사표"/>
      <sheetName val="기흥하도용"/>
      <sheetName val="설직재-1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건축개요"/>
      <sheetName val="환"/>
      <sheetName val="역집계1"/>
      <sheetName val="기초자료입력"/>
      <sheetName val="적용기준표(98년상반기)"/>
      <sheetName val="예산내역서"/>
      <sheetName val="sw1"/>
      <sheetName val="약품공급2"/>
      <sheetName val="부서현황"/>
      <sheetName val="일용노임단가"/>
      <sheetName val="bdata-출력안함"/>
      <sheetName val="하중산정"/>
      <sheetName val="품종별-이름"/>
      <sheetName val="인사자료총집계"/>
      <sheetName val=" 갑  지 "/>
      <sheetName val="Y_WORK"/>
      <sheetName val="노임변동률"/>
      <sheetName val="COMPRESSOR"/>
      <sheetName val="적용공정"/>
      <sheetName val="L_RPTB02_01"/>
      <sheetName val="우배수"/>
      <sheetName val="맨홀"/>
      <sheetName val="금호"/>
      <sheetName val="연부97-1"/>
      <sheetName val="갑지1"/>
      <sheetName val="주사무실종합"/>
      <sheetName val="본부소개"/>
      <sheetName val="설비내역서"/>
      <sheetName val="건축내역서"/>
      <sheetName val="전기내역서"/>
      <sheetName val="기초자료"/>
      <sheetName val="여과지동"/>
      <sheetName val="내역표지"/>
      <sheetName val="NYS"/>
      <sheetName val="개보수공사BM"/>
      <sheetName val="99총공사내역서"/>
      <sheetName val="기성내역서표지"/>
      <sheetName val="사전공사"/>
      <sheetName val="소포내역 (2)"/>
      <sheetName val="암거단위"/>
      <sheetName val="건축내역서 (경제상무실)"/>
      <sheetName val="준공정산"/>
      <sheetName val="가격조사서"/>
      <sheetName val="Working(wo WTs)"/>
      <sheetName val="주조정실"/>
      <sheetName val="변화치수"/>
      <sheetName val="전력구구조물산근"/>
      <sheetName val="율촌법률사무소2내역"/>
      <sheetName val="자재ᰀ፜搀"/>
      <sheetName val="보차도경계석"/>
      <sheetName val="예산명세서"/>
      <sheetName val="J直材4"/>
      <sheetName val="지주목시비량산출서"/>
      <sheetName val="고등학교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간접"/>
      <sheetName val="일위"/>
      <sheetName val="발전기"/>
      <sheetName val="GEN"/>
      <sheetName val="EQUIPMENT -2"/>
      <sheetName val="송전재료비"/>
      <sheetName val="eq_data"/>
      <sheetName val="실행내역서 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한강운반비"/>
      <sheetName val="발신정보"/>
      <sheetName val="Macro(전선)"/>
      <sheetName val="copy"/>
      <sheetName val="서식"/>
      <sheetName val="49-119"/>
      <sheetName val="변경내역을"/>
      <sheetName val="대외공문"/>
      <sheetName val="loading"/>
      <sheetName val="Factor"/>
      <sheetName val="CALCULATION"/>
      <sheetName val="working load at the btm ft."/>
      <sheetName val="WIND-EQ"/>
      <sheetName val="stability check"/>
      <sheetName val="design criteria"/>
      <sheetName val="부대공집계표"/>
      <sheetName val="관일"/>
      <sheetName val="과세표준율-2"/>
      <sheetName val="면적분양가"/>
      <sheetName val="분양면적(1123)"/>
      <sheetName val="출력소스"/>
      <sheetName val="경영상태"/>
      <sheetName val="역T형"/>
      <sheetName val="J"/>
      <sheetName val="설계산출표지"/>
      <sheetName val="TEL"/>
      <sheetName val="사급자재"/>
      <sheetName val="노무비(DB)_이후 출력XXXXXX"/>
      <sheetName val="현장지지물물량"/>
      <sheetName val="감액총괄표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Option"/>
      <sheetName val="1공구(입찰내역)"/>
      <sheetName val="FOOTING단면력"/>
      <sheetName val="플랜트 설치"/>
      <sheetName val="공사별 가중치 산출근거(건축)"/>
      <sheetName val="P-산#1-1(WOWA1)"/>
      <sheetName val="통로box전기"/>
      <sheetName val="L_RPTA05_목록"/>
      <sheetName val="지주설치제원"/>
      <sheetName val="대로근거"/>
      <sheetName val="상시"/>
      <sheetName val="철거산_x0000__x0000_Ԁ"/>
      <sheetName val="철거산䈀㡪ԯ"/>
      <sheetName val="NOMUBI"/>
      <sheetName val="C3"/>
      <sheetName val="가공비"/>
      <sheetName val="개요"/>
      <sheetName val="주방환기"/>
      <sheetName val="단위가격"/>
      <sheetName val="연동내역서"/>
      <sheetName val="조명일위"/>
      <sheetName val="통합내역"/>
      <sheetName val="노원열병합  건축공사기성내역서"/>
      <sheetName val="전선"/>
      <sheetName val="CABLE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A지입"/>
      <sheetName val="3련 BOX"/>
      <sheetName val="입적표"/>
      <sheetName val="단가 "/>
      <sheetName val="MANUFACTORY"/>
      <sheetName val="강북라우터"/>
      <sheetName val="woo(mac)"/>
      <sheetName val="tggwan(mac)"/>
      <sheetName val="물량집계"/>
      <sheetName val="1호인버트수량"/>
      <sheetName val="석축설면"/>
      <sheetName val="법면단"/>
      <sheetName val="기준비용"/>
      <sheetName val="계약표지"/>
      <sheetName val="접지수량"/>
      <sheetName val="관람석제출"/>
      <sheetName val="BEND LOSS"/>
      <sheetName val="견적율"/>
      <sheetName val="실행예산"/>
      <sheetName val="진우+대광"/>
      <sheetName val="DB"/>
      <sheetName val="01"/>
      <sheetName val="전기공사"/>
      <sheetName val="조경"/>
      <sheetName val="Requirements"/>
      <sheetName val="교통대책내역"/>
      <sheetName val="금액"/>
      <sheetName val="도로경계블럭단위수량"/>
      <sheetName val="도로경계블럭단위토공"/>
      <sheetName val="L형측구단위수량"/>
      <sheetName val="L형측구연장조서"/>
      <sheetName val="1-1"/>
      <sheetName val="신표지1"/>
      <sheetName val="설명"/>
      <sheetName val="각종장비전압강하계산"/>
      <sheetName val="개봉3동하수관"/>
      <sheetName val="wall"/>
      <sheetName val="화설내"/>
      <sheetName val="웅진교-S2"/>
      <sheetName val="3.내역서"/>
      <sheetName val="Macro3"/>
      <sheetName val="송우내역서"/>
      <sheetName val="배수관토공"/>
      <sheetName val="계산식"/>
      <sheetName val="공종별내역서"/>
      <sheetName val="차수공개요"/>
      <sheetName val="01AC"/>
      <sheetName val="입력"/>
      <sheetName val="납부서"/>
      <sheetName val="경비"/>
      <sheetName val="내역서01"/>
      <sheetName val="인상효1"/>
      <sheetName val="내역전기"/>
      <sheetName val="수성페인트도장 내역서"/>
      <sheetName val="장문교(대전)"/>
      <sheetName val="밧데리"/>
      <sheetName val="물가"/>
      <sheetName val="경산"/>
      <sheetName val="Front"/>
      <sheetName val="1._x0018_변전설비"/>
      <sheetName val="인공(100P,배선반)"/>
      <sheetName val="설내역서 "/>
      <sheetName val="A갑지"/>
      <sheetName val="일위대가(여기까지)"/>
      <sheetName val="Rates"/>
      <sheetName val="단위_xdc00_ὗ␀"/>
      <sheetName val="3.하중산정4.지지력"/>
      <sheetName val="날개벽(시점좌측)"/>
      <sheetName val="22단가(철完9"/>
      <sheetName val="지질조사"/>
      <sheetName val="설계기준"/>
      <sheetName val="내역1"/>
      <sheetName val="열린교실"/>
      <sheetName val="1.우편집중내역서"/>
      <sheetName val="수량이동"/>
      <sheetName val="시중노임단가"/>
      <sheetName val="J01"/>
      <sheetName val="집수정"/>
      <sheetName val="중간부"/>
      <sheetName val="구조물터파기수량집계"/>
      <sheetName val="배수공 시멘트 및 골재량 산출"/>
      <sheetName val="합의경상"/>
      <sheetName val="단면瑌)"/>
      <sheetName val="T1"/>
      <sheetName val="단가결정"/>
      <sheetName val="판"/>
      <sheetName val="전력"/>
      <sheetName val="토공집계표"/>
      <sheetName val="대공종"/>
      <sheetName val="BOQ"/>
      <sheetName val="이름정의"/>
      <sheetName val="초기화면1"/>
      <sheetName val="MFAB"/>
      <sheetName val="MFRT"/>
      <sheetName val="MPKG"/>
      <sheetName val="MPRD"/>
      <sheetName val="1공구(을)"/>
      <sheetName val="COL"/>
      <sheetName val="유첨#2"/>
      <sheetName val="철거집계"/>
      <sheetName val="고분전시관"/>
      <sheetName val="설비"/>
      <sheetName val="빌딩 안내"/>
      <sheetName val="분양가격표"/>
      <sheetName val="현장설က_x0000_蠀ᛟ"/>
      <sheetName val="학생내역"/>
      <sheetName val="스케즐"/>
      <sheetName val="PAINT"/>
      <sheetName val="견"/>
      <sheetName val="AS포장복구_"/>
      <sheetName val="원가계산하도"/>
      <sheetName val="Piping(Methanol)"/>
      <sheetName val="거푸집물량"/>
      <sheetName val="단위_x0000__x0000_尀"/>
      <sheetName val="단위ࠀᎄ䰀"/>
      <sheetName val="단위倀❹缀"/>
      <sheetName val="단위耀ὡ"/>
      <sheetName val="전기 원가계산서"/>
      <sheetName val="평가데이터"/>
      <sheetName val="MAT"/>
      <sheetName val="적용기준"/>
      <sheetName val="H-PILE수량집계"/>
      <sheetName val="연령현황"/>
      <sheetName val="Site Expenses"/>
      <sheetName val="지장물C"/>
      <sheetName val="General Data"/>
      <sheetName val="IP좌표"/>
      <sheetName val="sum1 (2)"/>
      <sheetName val="SE-611"/>
      <sheetName val="SLAB"/>
      <sheetName val="월선수금"/>
      <sheetName val="제원.설계조건"/>
      <sheetName val="type-F"/>
      <sheetName val="TYPE-A"/>
      <sheetName val="단위세대"/>
      <sheetName val="날개벽"/>
      <sheetName val="토공계산서(부체도로)"/>
      <sheetName val="단가산출집계"/>
      <sheetName val="골조시행"/>
      <sheetName val="TABLE"/>
      <sheetName val="공통부대비"/>
      <sheetName val="계산근거"/>
      <sheetName val="DATA(BAC)"/>
      <sheetName val="IMF Code"/>
      <sheetName val="토공(완충)"/>
      <sheetName val="방송노임"/>
      <sheetName val="소업1교"/>
      <sheetName val="일위대가 집계표"/>
      <sheetName val="횡배수관토공수량"/>
      <sheetName val="집1"/>
      <sheetName val="기초공"/>
      <sheetName val="96수출"/>
      <sheetName val="분전함신설"/>
      <sheetName val="협조전"/>
      <sheetName val="입찰견적보고서"/>
      <sheetName val="ATS단가"/>
      <sheetName val="mcc일위대가"/>
      <sheetName val="견적내역"/>
      <sheetName val="c_balju"/>
      <sheetName val="내역서(총)"/>
      <sheetName val="가설공사"/>
      <sheetName val="건축원가계산서"/>
      <sheetName val="단중표"/>
      <sheetName val="원본"/>
      <sheetName val="내역(전체)"/>
      <sheetName val="투자효율분석"/>
      <sheetName val="횡배수관"/>
      <sheetName val="원형맨홀수량"/>
      <sheetName val="견적내용입력"/>
      <sheetName val="견적서세부내용"/>
      <sheetName val="설계내역(2001)"/>
      <sheetName val="DPRKMHDT"/>
      <sheetName val="단가표 "/>
      <sheetName val="공사비 내역 (가)"/>
      <sheetName val="일반맨홀수량집계"/>
      <sheetName val="EUPDAT2"/>
      <sheetName val="우각부보강"/>
      <sheetName val="일집"/>
      <sheetName val="설변물량"/>
      <sheetName val="날개벽(TYPE1)"/>
      <sheetName val="공종"/>
      <sheetName val="출력-내역서"/>
      <sheetName val="Tot-sum"/>
      <sheetName val="가설공사내역"/>
      <sheetName val="401"/>
      <sheetName val="DWPM"/>
      <sheetName val="가시설흙막이"/>
      <sheetName val="역T형교대(말뚝기초)"/>
      <sheetName val="총수량집계표"/>
      <sheetName val="집수정(600-700)"/>
      <sheetName val="구리토평1전기"/>
      <sheetName val="세목전체"/>
      <sheetName val="노무비산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기본설계도급항목"/>
      <sheetName val="MIJIBI"/>
      <sheetName val="건축직"/>
      <sheetName val="내역서 (2)"/>
      <sheetName val="COVER"/>
      <sheetName val="MBR9"/>
      <sheetName val="공비대비"/>
      <sheetName val="12월31일"/>
      <sheetName val="전기2005"/>
      <sheetName val="통신2005"/>
      <sheetName val="화재 탐지 설비"/>
      <sheetName val="단"/>
      <sheetName val="2000년 공정표"/>
      <sheetName val="교각별철근수량집계표"/>
      <sheetName val="사원등록"/>
      <sheetName val="호봉 (2)"/>
      <sheetName val="보할공정"/>
      <sheetName val="보합"/>
      <sheetName val="견적"/>
      <sheetName val="조명율데이타"/>
      <sheetName val="BOQ(전체)"/>
      <sheetName val="입고장부 (4)"/>
      <sheetName val="내역서(삼호)"/>
      <sheetName val="견적서1"/>
      <sheetName val="중기사용료"/>
      <sheetName val="ELECTRIC"/>
      <sheetName val="SCHEDULE"/>
      <sheetName val="TYPE-1"/>
      <sheetName val="TOT"/>
      <sheetName val="산출(전주P7)"/>
      <sheetName val="96정변2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실행"/>
      <sheetName val="백암비스타내역"/>
      <sheetName val="단가조사-1"/>
      <sheetName val="단가조사-2"/>
      <sheetName val="유동표(변경)"/>
      <sheetName val="내역서(토목)"/>
      <sheetName val="교대"/>
      <sheetName val="내역서(전체)"/>
      <sheetName val="단  가  대  비  표"/>
      <sheetName val="일  위  대  가  목  록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별표"/>
      <sheetName val="대림산업"/>
      <sheetName val="WEON"/>
      <sheetName val="경상"/>
      <sheetName val="가설"/>
      <sheetName val="암거날개벽재료집계"/>
      <sheetName val="보호"/>
      <sheetName val="과세내역(세부)"/>
      <sheetName val="MEXICO-C"/>
      <sheetName val="다이꾸"/>
      <sheetName val="맨홀토공수량"/>
      <sheetName val="자재집계"/>
      <sheetName val="연결관암거"/>
      <sheetName val="토공(우물통,기타) "/>
      <sheetName val="개소별수량산출"/>
      <sheetName val="성남여성복지내역"/>
      <sheetName val="(A)내역서"/>
      <sheetName val="간지"/>
      <sheetName val="U-TYPE(1)"/>
      <sheetName val="차종별"/>
      <sheetName val="구동"/>
      <sheetName val="동해title"/>
      <sheetName val="const."/>
      <sheetName val="E총"/>
      <sheetName val="펌프장수량산출(토)"/>
      <sheetName val="unit"/>
      <sheetName val="아수배전(1회)"/>
      <sheetName val="인건비_조사"/>
      <sheetName val="통신물량"/>
      <sheetName val="중동상가"/>
      <sheetName val="대림경상68억"/>
      <sheetName val="장비집계"/>
      <sheetName val="Man Power &amp; Comp"/>
      <sheetName val="실행(1)"/>
      <sheetName val="PIPE"/>
      <sheetName val="VALVE"/>
      <sheetName val="EKOG10건축"/>
      <sheetName val=" 견적서"/>
      <sheetName val="MCC제원"/>
      <sheetName val="공사진행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STBOX"/>
      <sheetName val="TC표지"/>
      <sheetName val="통합"/>
      <sheetName val="BOX"/>
      <sheetName val="H PILE수량"/>
      <sheetName val="유기공정"/>
      <sheetName val="철근량 검토"/>
      <sheetName val="하중계산"/>
      <sheetName val="와동25-3(변경)"/>
      <sheetName val="기계"/>
      <sheetName val="시가지우회도로공내역서"/>
      <sheetName val="MACRO(전선관)"/>
      <sheetName val="Piping Design Data"/>
      <sheetName val="종배수관"/>
      <sheetName val="工완성공사율"/>
      <sheetName val="연습장소"/>
      <sheetName val="기준액"/>
      <sheetName val="상세내역,전력산출서"/>
      <sheetName val="7.1유효폭"/>
      <sheetName val="Ampecity Data"/>
      <sheetName val="공사기본자료"/>
      <sheetName val="기술자료 (연수)"/>
      <sheetName val="2003상반기노임기준"/>
      <sheetName val="중기조종사 단위단가"/>
      <sheetName val="T6-6(2)"/>
      <sheetName val="Upgrades pricing"/>
      <sheetName val="PART_DISCOUNT"/>
      <sheetName val="총체보활공정표"/>
      <sheetName val="관리,부대비"/>
      <sheetName val="CLAUSE"/>
      <sheetName val="약품설︀"/>
      <sheetName val="적용(기尜_x0013_"/>
      <sheetName val="3CHBDC"/>
      <sheetName val="1-11조직표"/>
      <sheetName val="단위량당중기"/>
      <sheetName val="B부대공"/>
      <sheetName val="소일위대가코드표"/>
      <sheetName val="수안보-_x0005__x0000__x0000_"/>
      <sheetName val="대비표"/>
      <sheetName val="현장관리비"/>
      <sheetName val="사각맨0"/>
      <sheetName val="105,106,107동"/>
      <sheetName val="수로교총재료齘_x0013_"/>
      <sheetName val="통신단가조사"/>
      <sheetName val="산출2-기기동력"/>
      <sheetName val="견적의ᰀ፜"/>
      <sheetName val="사각맨᠜"/>
      <sheetName val="공기԰_x0000_缀"/>
      <sheetName val="설계睮め_x0005_"/>
      <sheetName val="s"/>
      <sheetName val="CF"/>
      <sheetName val="이토변실(A3-LINE)"/>
      <sheetName val="A 견적"/>
      <sheetName val="전기일위목록"/>
      <sheetName val="RE9604"/>
      <sheetName val="가계부"/>
      <sheetName val="제품목록"/>
      <sheetName val="매입매출관리"/>
      <sheetName val="9-1차이내역."/>
      <sheetName val="자재비"/>
      <sheetName val="UPDATA"/>
      <sheetName val="원가계산서(남측)"/>
      <sheetName val="단가보완"/>
      <sheetName val="증감분석"/>
      <sheetName val="5사남"/>
      <sheetName val="구조대가"/>
      <sheetName val="포설대가1"/>
      <sheetName val="부대대가"/>
      <sheetName val="시중노임(공사)"/>
      <sheetName val="★도급내역"/>
      <sheetName val="설계변경내역 98"/>
      <sheetName val="입찰사유서 제4공종 (흙깎기)"/>
      <sheetName val="내역서(당초변경)"/>
      <sheetName val="CC16-내역서"/>
      <sheetName val="21301동"/>
      <sheetName val="hvac(제어동)"/>
      <sheetName val="설-원가"/>
      <sheetName val="박스토공"/>
      <sheetName val="기성공제요청서"/>
      <sheetName val="하도기성내역 수정"/>
      <sheetName val="기성공제 동의서"/>
      <sheetName val="기성공제 합의서(쓰레기처리비)"/>
      <sheetName val="design load"/>
      <sheetName val="969910( R)"/>
      <sheetName val="전장품(관리용)"/>
      <sheetName val="A(Rev.3)"/>
      <sheetName val="부총"/>
      <sheetName val="36신丵〒_x0005_"/>
      <sheetName val="신공항A-9헾】_x0005__x0000__x0000_"/>
      <sheetName val="견적대비표"/>
      <sheetName val="기본일위"/>
      <sheetName val="금액결揄"/>
      <sheetName val="기존구조물철거집계계표"/>
      <sheetName val="내역서(교량)전체"/>
      <sheetName val="장비경비"/>
      <sheetName val="물가대비표"/>
      <sheetName val="견적단가"/>
      <sheetName val="단면별연장"/>
      <sheetName val="분수공별 면적"/>
      <sheetName val="관로조직표"/>
      <sheetName val="4.2.1 마루높이 검토"/>
      <sheetName val="공내ᰖ"/>
      <sheetName val="단면"/>
      <sheetName val="경산锼_x0013_閄"/>
      <sheetName val="22단"/>
      <sheetName val="22단锼"/>
      <sheetName val="집계표(공종별)"/>
      <sheetName val="NAMES"/>
      <sheetName val="기초자료입력및 K치 확인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AS_x0005__x0000_"/>
      <sheetName val="전선_및_전선ࠝ"/>
      <sheetName val="일위대가 "/>
      <sheetName val="제"/>
      <sheetName val="교량하부공"/>
      <sheetName val="대,怀፵"/>
      <sheetName val="22단헾"/>
      <sheetName val="상 부"/>
      <sheetName val="차선도색현황"/>
      <sheetName val="단가적용(터널)"/>
      <sheetName val="단위가격_할증"/>
      <sheetName val="대창(함평)"/>
      <sheetName val="조명투자및환수계획"/>
      <sheetName val="제조중간결과"/>
      <sheetName val="2공구수량"/>
      <sheetName val="암거공"/>
      <sheetName val="직접인건비"/>
      <sheetName val="2.2.2입적표"/>
      <sheetName val="접속도로"/>
      <sheetName val="-15.0"/>
      <sheetName val="해평견적"/>
      <sheetName val="사리부설"/>
      <sheetName val="단가(반정1교-원주)"/>
      <sheetName val="기본단가표"/>
      <sheetName val="임대견적서"/>
      <sheetName val="5.3 단면가정"/>
      <sheetName val="2.1  노무비 평균단가산출"/>
      <sheetName val="시추주상도"/>
      <sheetName val="전체_1설계"/>
      <sheetName val="자재일람"/>
      <sheetName val="w't table"/>
      <sheetName val="UR2-Calculation"/>
      <sheetName val="Main"/>
      <sheetName val="4차원가계산서"/>
      <sheetName val="예산M12A"/>
      <sheetName val="환율-LIBOR"/>
      <sheetName val="연돌일위집계"/>
      <sheetName val="토공A"/>
      <sheetName val="CON'C"/>
      <sheetName val="전체공내역서"/>
      <sheetName val="퍼스트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명단원자료(이전)"/>
      <sheetName val="영동(D)"/>
      <sheetName val="원가서"/>
      <sheetName val="용소리교"/>
      <sheetName val="단가산출1"/>
      <sheetName val="삼보지질"/>
      <sheetName val="7.전산해석결과"/>
      <sheetName val="4.하중"/>
      <sheetName val="우각부검토"/>
      <sheetName val="기초입력"/>
      <sheetName val="내역."/>
      <sheetName val="부대"/>
      <sheetName val="변경품셈총괄"/>
      <sheetName val="POWER"/>
      <sheetName val="8.PILE  (돌출)"/>
      <sheetName val="본체"/>
      <sheetName val="3_바닥판설계"/>
      <sheetName val="내역(가지)"/>
      <sheetName val="변경서식"/>
      <sheetName val="특수선일위대가"/>
      <sheetName val="Project Brief"/>
      <sheetName val="적점"/>
      <sheetName val="IBASE"/>
      <sheetName val="Cost bd-&quot;A&quot;"/>
      <sheetName val="원내역서 그대로"/>
      <sheetName val="파이프"/>
      <sheetName val="결합부검토"/>
      <sheetName val="2"/>
      <sheetName val="회로내역(승인)"/>
      <sheetName val="산재 안전"/>
      <sheetName val="노무비 경비"/>
      <sheetName val="산정표"/>
      <sheetName val="공사비총괄표"/>
      <sheetName val="BQ(실행)"/>
      <sheetName val="실행비교"/>
      <sheetName val="기계실"/>
      <sheetName val="변경실행(2차) "/>
      <sheetName val="1"/>
      <sheetName val="공통비"/>
      <sheetName val="VENDOR LIST"/>
      <sheetName val="TYPE집계표"/>
      <sheetName val="호표"/>
      <sheetName val="하부철근수량"/>
      <sheetName val="중기목록"/>
      <sheetName val="원가계墬ᥓ"/>
      <sheetName val="2000년하반기"/>
      <sheetName val="원가계Ⴌ_x0000_"/>
      <sheetName val="CAT_5"/>
      <sheetName val="예산M6-B"/>
      <sheetName val="현장예산"/>
      <sheetName val="예산서"/>
      <sheetName val="관로토공집계표"/>
      <sheetName val="총괄집䠄ᡏ"/>
      <sheetName val="산출및내역"/>
      <sheetName val="22단丵"/>
      <sheetName val="SLIDES"/>
      <sheetName val="내역서비교"/>
      <sheetName val="96.12"/>
      <sheetName val="정산입력"/>
      <sheetName val="Instruction"/>
      <sheetName val="G.R300경비"/>
      <sheetName val="공사내역"/>
      <sheetName val="Proposal"/>
      <sheetName val="토 적 표"/>
      <sheetName val="골재산출"/>
      <sheetName val="EP0618"/>
      <sheetName val="관접합및부설"/>
      <sheetName val="2002하반기노임기준"/>
      <sheetName val="본부장"/>
      <sheetName val="220 (2)"/>
      <sheetName val="기지국"/>
      <sheetName val="data2"/>
      <sheetName val="총인원"/>
      <sheetName val="직급인원"/>
      <sheetName val="3회기성헾】"/>
      <sheetName val="변경비교헾】"/>
      <sheetName val="횡배위치"/>
      <sheetName val="계산중"/>
      <sheetName val="도장수량(하1)"/>
      <sheetName val="VXXXXXXX"/>
      <sheetName val="공무공A"/>
      <sheetName val="배전반용량계산"/>
      <sheetName val="일위목차"/>
      <sheetName val="세정탑 설계"/>
      <sheetName val="건축-물가변동"/>
      <sheetName val="기계설비-물가변동"/>
      <sheetName val="cal"/>
      <sheetName val="공사비증감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효동"/>
      <sheetName val="품셈집계표"/>
      <sheetName val="자재조사표"/>
      <sheetName val="일반부표집계표"/>
      <sheetName val="포쐀䑣"/>
      <sheetName val="포䠟⥏"/>
      <sheetName val="포䠠⥏"/>
      <sheetName val="포䈀㙪"/>
      <sheetName val="aa"/>
      <sheetName val="현금흐름"/>
      <sheetName val="3.자재비(총괄)"/>
      <sheetName val="SULKEA"/>
      <sheetName val="아파트건축"/>
      <sheetName val="잔수량(작성)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성서방향-교대(A2)"/>
      <sheetName val="상행-교대(A1)"/>
      <sheetName val="매매"/>
      <sheetName val="전신"/>
      <sheetName val="기간등록"/>
      <sheetName val="유림골조"/>
      <sheetName val="INPUT(덕도방향-시점)"/>
      <sheetName val="개산공사비"/>
      <sheetName val="부표총괄"/>
      <sheetName val="배"/>
      <sheetName val="내부부하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일반맨홀수량집계(A-7 LINE)"/>
      <sheetName val="Sheet22"/>
      <sheetName val="동원인원산출"/>
      <sheetName val="우수"/>
      <sheetName val="가시설수량"/>
      <sheetName val="암센터"/>
      <sheetName val="D16"/>
      <sheetName val="D25"/>
      <sheetName val="D22"/>
      <sheetName val="적용토목"/>
      <sheetName val="명세"/>
      <sheetName val="견적서(1)"/>
      <sheetName val="Top PO"/>
      <sheetName val="2234"/>
      <sheetName val="조립1부실적"/>
      <sheetName val="능률"/>
      <sheetName val="Despacho (c.civil)"/>
      <sheetName val="도급양식"/>
      <sheetName val="CHITIET VL-NC-TT -1p"/>
      <sheetName val="TDTKP1"/>
      <sheetName val="1을"/>
      <sheetName val="감가상각"/>
      <sheetName val="인원"/>
      <sheetName val="자판실행"/>
      <sheetName val="기타시설"/>
      <sheetName val="판매시설"/>
      <sheetName val="아파트"/>
      <sheetName val="주민복지관"/>
      <sheetName val="지하주차장"/>
      <sheetName val="합천내역"/>
      <sheetName val="내역총괄"/>
      <sheetName val="내역총괄2"/>
      <sheetName val="내역총괄3"/>
      <sheetName val="단위세대물량"/>
      <sheetName val="기초일위"/>
      <sheetName val="시설일위"/>
      <sheetName val="낙찰표"/>
      <sheetName val="자단"/>
      <sheetName val="D-3109"/>
      <sheetName val="APT"/>
      <sheetName val="부하"/>
      <sheetName val="도체종-상수표"/>
      <sheetName val="지수"/>
      <sheetName val="기계설비"/>
      <sheetName val="SRC-B3U2"/>
      <sheetName val="현대물량"/>
      <sheetName val="배수문수량산출(3)"/>
      <sheetName val="13LPMCC"/>
      <sheetName val="sub"/>
      <sheetName val="마장"/>
      <sheetName val="변경품셈"/>
      <sheetName val="FEXS"/>
      <sheetName val="전기설계변경"/>
      <sheetName val="SKETCH"/>
      <sheetName val="EQT-ESTN"/>
      <sheetName val="PUMP SHT"/>
      <sheetName val="FIN TUBE"/>
      <sheetName val="HED. &amp; PIPE"/>
      <sheetName val="공주-교대(A1)"/>
      <sheetName val="세부견적서(DAS Call Back)"/>
      <sheetName val="OPGW기별"/>
      <sheetName val="회사99"/>
      <sheetName val="OCT.FDN"/>
      <sheetName val="97 사업추정(WEKI)"/>
      <sheetName val="단중표-ST"/>
      <sheetName val="프로젝트"/>
      <sheetName val="WING3"/>
      <sheetName val="계획금액"/>
      <sheetName val="하도급변경대비표"/>
      <sheetName val="2000용수잠관-수량집계"/>
      <sheetName val="교각별수량"/>
      <sheetName val="원가산출서"/>
      <sheetName val="Dae_Jiju"/>
      <sheetName val="Sikje_ingun"/>
      <sheetName val="TREE_D"/>
      <sheetName val="자재조사표(참고용)"/>
      <sheetName val="접지1종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99년신청"/>
      <sheetName val="콘_재료분리(1)"/>
      <sheetName val="내역서 "/>
      <sheetName val="경율산정"/>
      <sheetName val="설계일반"/>
      <sheetName val="토공정보"/>
      <sheetName val="토목검측서"/>
      <sheetName val="유림총괄"/>
      <sheetName val="기성내역서"/>
      <sheetName val="PAD TR보호대기초"/>
      <sheetName val="가로등기초"/>
      <sheetName val="HANDHOLE(2)"/>
      <sheetName val="CB"/>
      <sheetName val="바닥판"/>
      <sheetName val="2000_x0005__x0000__x0000_"/>
      <sheetName val="모델링"/>
      <sheetName val="hvac내역서(제어동)"/>
      <sheetName val="단락전류-A"/>
      <sheetName val="견적사양비교표"/>
      <sheetName val="2002상반기노임기준"/>
      <sheetName val="내역(토목)"/>
      <sheetName val="5.공종별예산내역서"/>
      <sheetName val="N頀ᚃ"/>
      <sheetName val="N"/>
      <sheetName val="표층포설및다짐"/>
      <sheetName val="공조기"/>
      <sheetName val="직원동원SCH"/>
      <sheetName val="위성"/>
      <sheetName val="남양구조시험동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Languages"/>
      <sheetName val="Vari by Vendor"/>
      <sheetName val="DATA-UPS"/>
      <sheetName val="공조기(삭제)"/>
      <sheetName val="예산조서(무선)"/>
      <sheetName val="예산M11A"/>
      <sheetName val="단가비교표_공통1"/>
      <sheetName val="일(4)"/>
      <sheetName val="L형옹벽측구"/>
      <sheetName val="3본사"/>
      <sheetName val="공사내역서(을)실행"/>
      <sheetName val="(2)"/>
      <sheetName val="년도별노임표"/>
      <sheetName val="중기목록표"/>
      <sheetName val="원내역서3"/>
      <sheetName val="3도로"/>
      <sheetName val="101동"/>
      <sheetName val="성내동"/>
      <sheetName val="AHU집계"/>
      <sheetName val="공조기휀"/>
      <sheetName val="계양가시설"/>
      <sheetName val="삼성전기"/>
      <sheetName val="일목"/>
      <sheetName val="3회기성䃸〒"/>
      <sheetName val="3회기성_x0005__x0000_"/>
      <sheetName val="3회기성吸("/>
      <sheetName val="3회기성埀0"/>
      <sheetName val="실행변경(1차)"/>
      <sheetName val="FB25JN"/>
      <sheetName val="교대시점"/>
      <sheetName val="변경후-SHEET"/>
      <sheetName val="2터널시점"/>
      <sheetName val="기본"/>
      <sheetName val="FAB별"/>
      <sheetName val="내역아"/>
      <sheetName val="울타리"/>
      <sheetName val="단가표 (2)"/>
      <sheetName val="안양동교 1안"/>
      <sheetName val="자금청구"/>
      <sheetName val="소각장스케줄"/>
      <sheetName val="일위_파일"/>
      <sheetName val="L-type"/>
      <sheetName val="참조"/>
      <sheetName val="세동별비상"/>
      <sheetName val="제품"/>
      <sheetName val="설계산출기초"/>
      <sheetName val="도급예산내역서봉투"/>
      <sheetName val="도급예산내역서총괄표"/>
      <sheetName val="을부담운반비"/>
      <sheetName val="운반비산출"/>
      <sheetName val="P.M 별"/>
      <sheetName val="공정량산출내역서 "/>
      <sheetName val="토공실행"/>
      <sheetName val="구간산출"/>
      <sheetName val="Ext. Stone-P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단위집계표"/>
      <sheetName val="견적堀᎟"/>
      <sheetName val="4렀቟԰"/>
      <sheetName val="4︀ᇕ԰"/>
      <sheetName val="제조 경영"/>
      <sheetName val="제철"/>
      <sheetName val="방음벽 기초 일반헾】"/>
      <sheetName val="96작생능"/>
      <sheetName val="기성내역"/>
      <sheetName val="3회기성ⱂ⿌"/>
      <sheetName val="단산"/>
      <sheetName val="건축공사 집계표"/>
      <sheetName val="골조"/>
      <sheetName val="기준표"/>
      <sheetName val="단가및재료비"/>
      <sheetName val="보호공"/>
      <sheetName val="0.갑지"/>
      <sheetName val="8.현장관리비"/>
      <sheetName val="7.안전관리비"/>
      <sheetName val="구의33고"/>
      <sheetName val="품셈기준"/>
      <sheetName val="총(신설)"/>
      <sheetName val="토공대가"/>
      <sheetName val="B.O.M"/>
      <sheetName val="설계개요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공사비내역서"/>
      <sheetName val="주경기-오배수"/>
      <sheetName val="REINF."/>
      <sheetName val="2.펌프장(사급자재)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11.자재단가"/>
      <sheetName val="b_balju"/>
      <sheetName val="1F"/>
      <sheetName val="샤워실위생"/>
      <sheetName val="현장경비"/>
      <sheetName val="보도경계블럭"/>
      <sheetName val="날개벽(좌,우=45도,75도)"/>
      <sheetName val="full (2)"/>
      <sheetName val="옥외"/>
      <sheetName val="154TW"/>
      <sheetName val="일반수량집계"/>
      <sheetName val="캔개발배경"/>
      <sheetName val="시장"/>
      <sheetName val="일정표"/>
      <sheetName val="지하1층"/>
      <sheetName val="CS2"/>
      <sheetName val="2000.11¿ù¼³餀㢘ԯ_x0000_缀_x0000_"/>
      <sheetName val="변경총괄지(1)"/>
      <sheetName val="단양 00 아파트-세부내역"/>
      <sheetName val="오동"/>
      <sheetName val="대조"/>
      <sheetName val="나한"/>
      <sheetName val="기존단가 (2)"/>
      <sheetName val="OZ049E"/>
      <sheetName val="배수내역(총수량)"/>
      <sheetName val="급명"/>
      <sheetName val="층"/>
      <sheetName val="용산1(해보)"/>
      <sheetName val="단가조사표"/>
      <sheetName val="설계내역서(기계)"/>
      <sheetName val="DATA 입력부"/>
      <sheetName val="승용"/>
      <sheetName val="1차 내역서"/>
      <sheetName val="깨기수량"/>
      <sheetName val="수주실적0709"/>
      <sheetName val="주beam"/>
      <sheetName val="음봉방향"/>
      <sheetName val="자료(통합)"/>
      <sheetName val="발주내역"/>
      <sheetName val="제3장 기술업무"/>
      <sheetName val="건축원가"/>
      <sheetName val="실행예산서"/>
      <sheetName val="BOX 본체"/>
      <sheetName val="제4절-1"/>
      <sheetName val="총괄-1"/>
      <sheetName val=" 토목 처리장도급내역서 "/>
      <sheetName val="BOX(1.5X1.5)"/>
      <sheetName val="기초및구체공"/>
      <sheetName val="도급"/>
      <sheetName val="홈통받이수량"/>
      <sheetName val="공통가설공사"/>
      <sheetName val="당사"/>
      <sheetName val="토적표"/>
      <sheetName val="공사수행방안"/>
      <sheetName val="단위중량"/>
      <sheetName val="2BOX본체"/>
      <sheetName val="0217상가미분양자산"/>
      <sheetName val="INDEX"/>
      <sheetName val="15100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금긋기 및 절단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두앙"/>
      <sheetName val="pbs_lambda"/>
      <sheetName val="Matériel embarqué PVC"/>
      <sheetName val="세부내역서"/>
      <sheetName val="우수공"/>
      <sheetName val="PANEL"/>
      <sheetName val="테이블"/>
      <sheetName val="설명서 "/>
      <sheetName val="한전고리-을"/>
      <sheetName val="설계변경내역서"/>
      <sheetName val="일위산출"/>
      <sheetName val="예비품"/>
      <sheetName val="NAI"/>
      <sheetName val="공용시설내역"/>
      <sheetName val="내역서단가산출용"/>
      <sheetName val="가CP"/>
      <sheetName val="구조     ."/>
      <sheetName val="1)fs"/>
      <sheetName val="청구내역(9807)"/>
      <sheetName val="덕전리"/>
      <sheetName val="신공"/>
      <sheetName val="현황산출서"/>
      <sheetName val="Sheet16 (2)"/>
      <sheetName val="쌍송교"/>
      <sheetName val="GI-LIST"/>
      <sheetName val="대구-교대(A1)"/>
      <sheetName val="시초1교"/>
      <sheetName val="C.배수관공"/>
      <sheetName val="표 지"/>
      <sheetName val="등록업체"/>
      <sheetName val="추가예산"/>
      <sheetName val="대가목록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빙축열"/>
      <sheetName val="일위(시설)"/>
      <sheetName val="대가 (보완)"/>
      <sheetName val="IMP_(REACTOR)"/>
      <sheetName val="단위별 일위대가표"/>
      <sheetName val="자재테이블"/>
      <sheetName val="토공 total"/>
      <sheetName val="산#2-1 (2)"/>
      <sheetName val="단가비교표 (계측제어)"/>
      <sheetName val="꣈፺"/>
      <sheetName val="저፺"/>
      <sheetName val="︀ᇕ"/>
      <sheetName val="카렌스센터계량기설치공사"/>
      <sheetName val="총(철거)"/>
      <sheetName val="전체내ﰀ⁗"/>
      <sheetName val="ꀀ"/>
      <sheetName val="교대(A1挔"/>
      <sheetName val="01상노임"/>
      <sheetName val="백호헾】_x0005_"/>
      <sheetName val="36신설수翇"/>
      <sheetName val="36신설수︀"/>
      <sheetName val="견적꓀᥻"/>
      <sheetName val="36신설수Ç"/>
      <sheetName val="36신설수資"/>
      <sheetName val="진주䈀ᅪ"/>
      <sheetName val="기계경비단가"/>
      <sheetName val="栍ᾆ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철근총괄집계표"/>
      <sheetName val="공사착공계"/>
      <sheetName val="참조 DATA"/>
      <sheetName val="팔당터널(1공구)"/>
      <sheetName val="1.취수장"/>
      <sheetName val="EJ"/>
      <sheetName val="앉음벽 (2)"/>
      <sheetName val="선로정수계산"/>
      <sheetName val="지입자재"/>
      <sheetName val="2.대외공문"/>
      <sheetName val="동력부하계산"/>
      <sheetName val="할丵〒"/>
      <sheetName val="공사비집_x0005_"/>
      <sheetName val="조견표"/>
      <sheetName val="bCord공정"/>
      <sheetName val="d수량"/>
      <sheetName val="e대가"/>
      <sheetName val="g단가"/>
      <sheetName val="h집계"/>
      <sheetName val="Macro(전동기)"/>
      <sheetName val="자재노임단가"/>
      <sheetName val="크레인5ton"/>
      <sheetName val="단가산출-2"/>
      <sheetName val="기초수량-1"/>
      <sheetName val="단가산출-1"/>
      <sheetName val="중로근거"/>
      <sheetName val="실㔀቎԰"/>
      <sheetName val="실︀껕ԯ"/>
      <sheetName val="실ԯ_x0000_缀"/>
      <sheetName val="금리׉"/>
      <sheetName val="실頀▀_xdc00_"/>
      <sheetName val="000000"/>
      <sheetName val="96노임기준"/>
      <sheetName val="설계서"/>
      <sheetName val="기계경비산출"/>
      <sheetName val="안정검토(온1)"/>
      <sheetName val="신규 품"/>
      <sheetName val="품종별월계"/>
      <sheetName val="조정내역"/>
      <sheetName val="장비명"/>
      <sheetName val="#3_일위대가목록"/>
      <sheetName val="#2_일위대가목록"/>
      <sheetName val="2000.05"/>
      <sheetName val="대전-교대(A1-A2)"/>
      <sheetName val="본사공가현황"/>
      <sheetName val="인부신상자료"/>
      <sheetName val="현장관리비 산출내역"/>
      <sheetName val="영구峤"/>
      <sheetName val="단가_x0005__x0000_"/>
      <sheetName val="영구_x0005_"/>
      <sheetName val="영구射"/>
      <sheetName val="영구嶄"/>
      <sheetName val="0_x0000_"/>
      <sheetName val="피스표"/>
      <sheetName val="갈현동"/>
      <sheetName val="업체별기성내역"/>
      <sheetName val="맨홀물량"/>
      <sheetName val="케이블트레이"/>
      <sheetName val="일위집계(기존)"/>
      <sheetName val="북제주-표지"/>
      <sheetName val="COVERSHEET"/>
      <sheetName val="건공실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제품橂"/>
      <sheetName val="현장대리인계"/>
      <sheetName val="기계경비(시"/>
      <sheetName val="매출단가"/>
      <sheetName val="원가계산(2)"/>
      <sheetName val="코드"/>
      <sheetName val="목표세부명세"/>
      <sheetName val="LAB"/>
      <sheetName val="Inquiry"/>
      <sheetName val="ÀÏÀ§´ë헾】_x0005__x0000__x0000__x0000_"/>
      <sheetName val="음성방향"/>
      <sheetName val="수압집계"/>
      <sheetName val="SP-B1"/>
      <sheetName val="자재 집계표"/>
      <sheetName val="변수데이타"/>
      <sheetName val="고창터널(고창방향䈀"/>
      <sheetName val="2000,咘೿踇⽟_x0000_"/>
      <sheetName val="2000,ﳨǬ踇⾣_x0000_"/>
      <sheetName val="2000,缈,罌,헾"/>
      <sheetName val="2000,薸!藼!헾"/>
      <sheetName val="2000,螨_x0013_蟬_x0013_헾"/>
      <sheetName val="전체제잡비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상가지급현황"/>
      <sheetName val="단위목헾"/>
      <sheetName val="산출내역(K2)"/>
      <sheetName val="spec"/>
      <sheetName val="program"/>
      <sheetName val="studbolt no."/>
      <sheetName val="studbolt size"/>
      <sheetName val="item sort no"/>
      <sheetName val="평균터파기고(1-2,ASP)"/>
      <sheetName val="대포2교접속"/>
      <sheetName val="암거단위-1련"/>
      <sheetName val="수안보-墰5壼5"/>
      <sheetName val="맨홀수량"/>
      <sheetName val="총괄원가 "/>
      <sheetName val="국공유지및사유지"/>
      <sheetName val="/_x0000_"/>
      <sheetName val="က_x0000_"/>
      <sheetName val="포장쌅"/>
      <sheetName val="배관단가조사서"/>
      <sheetName val="예산내역"/>
      <sheetName val="총괄수지표"/>
      <sheetName val="예산대비"/>
      <sheetName val="견적시담(송포2공구)"/>
      <sheetName val="제丵"/>
      <sheetName val="조건입력"/>
      <sheetName val="조건입력(2)"/>
      <sheetName val="장비선정"/>
      <sheetName val="화전내"/>
      <sheetName val="남대문빌딩"/>
      <sheetName val="PUMP"/>
      <sheetName val="공통대가"/>
      <sheetName val="Pier 3"/>
      <sheetName val="민감도"/>
      <sheetName val="TYPE-B 평균H"/>
      <sheetName val="공종목록표"/>
      <sheetName val="인부임"/>
      <sheetName val="특기사항"/>
      <sheetName val="하도내역 (철콘)"/>
      <sheetName val="GAEYO"/>
      <sheetName val="토목원가계窨_x0013_"/>
      <sheetName val="교실"/>
      <sheetName val="총괄집桶青"/>
      <sheetName val="정화조"/>
      <sheetName val="변품8-37"/>
      <sheetName val="참조(2)"/>
      <sheetName val="현장일보"/>
      <sheetName val="미지급내역"/>
      <sheetName val="매입내역 "/>
      <sheetName val="거래처별지출내역"/>
      <sheetName val="참조M"/>
      <sheetName val="9509"/>
      <sheetName val="금융비용"/>
      <sheetName val="균열"/>
      <sheetName val="노᠀⁷"/>
      <sheetName val="bearing"/>
      <sheetName val="현장별계약현황('98.10.31)"/>
      <sheetName val="현장관리비데이타"/>
      <sheetName val="Recovered_Sheet1"/>
      <sheetName val="원가상세내역"/>
      <sheetName val="2004경영(비목별)"/>
      <sheetName val="2004경영"/>
      <sheetName val="손익집계(공장별)"/>
      <sheetName val="설계명세서(선로)"/>
      <sheetName val="차수"/>
      <sheetName val="북방3터널"/>
      <sheetName val="esc"/>
      <sheetName val="LIST"/>
      <sheetName val="영흥TL(UP,DOWN) "/>
      <sheetName val="sheets"/>
      <sheetName val="관기성공.내"/>
      <sheetName val="평균높이산출근거"/>
      <sheetName val="횡배수관위치조서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2호맨홀공제수량"/>
      <sheetName val="재료단가"/>
      <sheetName val="예산조서(︀ᇕ԰"/>
      <sheetName val="철거산출헾】"/>
      <sheetName val="철거산출午_x0013_"/>
      <sheetName val="VS P-Q"/>
      <sheetName val="기초코徸"/>
      <sheetName val="KSHAHU-6"/>
      <sheetName val="LANGUAGE"/>
      <sheetName val="master(total)"/>
      <sheetName val="평3"/>
      <sheetName val="준공조서"/>
      <sheetName val="공사준공계"/>
      <sheetName val="준공검사보고서"/>
      <sheetName val="POOM_MOTO"/>
      <sheetName val="밀양노선별공사비명세서"/>
      <sheetName val="건설장비기초단가"/>
      <sheetName val="기계경비및산출근거서"/>
      <sheetName val="샘플표지"/>
      <sheetName val="0_집계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일위산출근거"/>
      <sheetName val="수량산출서-2"/>
      <sheetName val="단가대비"/>
      <sheetName val="포장절단"/>
      <sheetName val="일위단가"/>
      <sheetName val="일위(설)"/>
      <sheetName val="전기공사일위대가"/>
      <sheetName val="대비내역"/>
      <sheetName val="약전닥트"/>
      <sheetName val="건축부하"/>
      <sheetName val="금광1터널"/>
      <sheetName val="원본(갑지)"/>
      <sheetName val="인공산출"/>
      <sheetName val="전기내역서(총계)"/>
      <sheetName val="일위(PN)"/>
      <sheetName val="Macro"/>
      <sheetName val="순공사비"/>
      <sheetName val="산출"/>
      <sheetName val="시설물기초"/>
      <sheetName val=" ｹ-ﾌﾞﾙ"/>
      <sheetName val="MW-BM"/>
      <sheetName val="의჉_x0000_쀀"/>
      <sheetName val="첨부1"/>
      <sheetName val="지입집계"/>
      <sheetName val="사급자재총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기본사항"/>
      <sheetName val="지불내역1"/>
      <sheetName val="in"/>
      <sheetName val="2.주요계수총괄"/>
      <sheetName val="2.조명기구철거(일괄철거분)"/>
      <sheetName val="단위"/>
      <sheetName val="증栀ᙿ가"/>
      <sheetName val="수안보-헾】_x0005__x0000_"/>
      <sheetName val="준공조서갑지"/>
      <sheetName val="»êÃ렀䡟ԯ_x0000_缀"/>
      <sheetName val="»êÃ︀ᇕ԰_x0000_缀"/>
      <sheetName val="4/_x0000_䠀"/>
      <sheetName val="4쌇栅/"/>
      <sheetName val="4က_x0000_က"/>
      <sheetName val="조도계산(가로등NEW)"/>
      <sheetName val="식재가격"/>
      <sheetName val="식재총괄"/>
      <sheetName val="※참고자료※"/>
      <sheetName val="일반전기C"/>
      <sheetName val="세부내역서(전기)"/>
      <sheetName val="거래명세서"/>
      <sheetName val="품셈총괄표"/>
      <sheetName val="[YES.XLS][YES.XLS][YES.XLS]4/_x0000_䠀"/>
      <sheetName val="[YES.XLS][YES.XLS][YES.XLS]4쌇栅/"/>
      <sheetName val="[YES.XLS][YES.XLS]4/_x0000_䠀"/>
      <sheetName val="[YES.XLS][YES.XLS]4쌇栅/"/>
      <sheetName val="일반수량총괄집계"/>
      <sheetName val="오억미만"/>
      <sheetName val="교사기준면적(초등)"/>
      <sheetName val="토공및부대2차"/>
      <sheetName val="새공통"/>
      <sheetName val="3절_CheckList_구분"/>
      <sheetName val="일위대가(건축)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Oper Amount"/>
      <sheetName val="가옥조"/>
      <sheetName val="97노임단가"/>
      <sheetName val="입력란"/>
      <sheetName val="물량증감"/>
      <sheetName val="9902"/>
      <sheetName val="환율"/>
      <sheetName val="적격"/>
      <sheetName val="DT"/>
      <sheetName val="롤러"/>
      <sheetName val="BH"/>
      <sheetName val="펌프차타설"/>
      <sheetName val="총괄집렇♑"/>
      <sheetName val="방음벽 기초_x0005__x0000__x0000__x0000_"/>
      <sheetName val="foxz"/>
      <sheetName val="제㗇"/>
      <sheetName val="주차구丵〒_x0005__x0000_"/>
      <sheetName val="공정코드"/>
      <sheetName val="역삼"/>
      <sheetName val="배수관연장산출서"/>
      <sheetName val="수전기기DATA"/>
      <sheetName val="총괄집㸁䧾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자(3.0m)"/>
      <sheetName val="3련 B姨#"/>
      <sheetName val="포장공자재집계표"/>
      <sheetName val="부산4"/>
      <sheetName val="1호맨홀수량산출"/>
      <sheetName val="마산방향철근집계"/>
      <sheetName val="제잡비"/>
      <sheetName val="자재표"/>
      <sheetName val="케이블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1_x0005_"/>
      <sheetName val="도면자료제출일정"/>
      <sheetName val="중기비"/>
      <sheetName val="시공계_x0005_"/>
      <sheetName val="변경비_x0005__x0000_"/>
      <sheetName val="기준"/>
      <sheetName val="AH-1 "/>
      <sheetName val="8. 안_x0000__x0000__x0005_"/>
      <sheetName val="일위대가-1"/>
      <sheetName val="실행내역서 (조경)"/>
      <sheetName val="인수공규격"/>
      <sheetName val="구조물"/>
      <sheetName val="공사설계서"/>
      <sheetName val="품셈(기초)"/>
      <sheetName val="전체내역갑지"/>
      <sheetName val="cable-data"/>
      <sheetName val="페인트"/>
      <sheetName val="keyword"/>
      <sheetName val="다곡2교"/>
      <sheetName val="TYPE1"/>
      <sheetName val="철근량"/>
      <sheetName val="11"/>
      <sheetName val="1._x005f_x0018_변전설비"/>
      <sheetName val="Summary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YES.XLS"/>
      <sheetName val="품목납기"/>
      <sheetName val="시화점실행"/>
      <sheetName val=" 소방공사 산출근거"/>
      <sheetName val="경비공통"/>
      <sheetName val="동원인원계획표"/>
      <sheetName val="총괄집ᨈꥬ"/>
      <sheetName val="총괄집_x0000__x0000_"/>
      <sheetName val="1-최종안"/>
      <sheetName val="사업분석-분양가결정"/>
      <sheetName val="내역서1"/>
      <sheetName val="지중자재단가"/>
      <sheetName val="설계명세_x0000_"/>
      <sheetName val="설계명세揄"/>
      <sheetName val="설계명세䡲"/>
      <sheetName val="설계명세_x0005_"/>
      <sheetName val="DATA 입᠒ᎍ"/>
      <sheetName val="O＆P"/>
      <sheetName val="결재판(삭제하지말아주세요)"/>
      <sheetName val="본사인상전"/>
      <sheetName val="단가산출-기,교"/>
      <sheetName val="유첨䈀ᅪ"/>
      <sheetName val="토공,기초"/>
      <sheetName val="자재 단가표"/>
      <sheetName val="주간계획"/>
      <sheetName val="PIPING"/>
      <sheetName val="선택"/>
      <sheetName val="Pricelist TAC AB"/>
      <sheetName val="물가정보자료"/>
      <sheetName val="萀⅜"/>
      <sheetName val="의정부문예회관변경내역"/>
      <sheetName val="POL6차-PIPING"/>
      <sheetName val="장비당단가 (1)"/>
      <sheetName val="소운반"/>
      <sheetName val="공종구간"/>
      <sheetName val="산출0"/>
      <sheetName val="물墸᎟鰀"/>
      <sheetName val="화재 탐지_x0005__x0000_"/>
      <sheetName val="가중치"/>
      <sheetName val="자재목록표"/>
      <sheetName val="단중聀"/>
      <sheetName val="당정동경상이수"/>
      <sheetName val="당정동공통이수"/>
      <sheetName val="TG9504"/>
      <sheetName val="1995년 섹터별 매출"/>
      <sheetName val="ROOF(ALKALI)"/>
      <sheetName val="貭♘"/>
      <sheetName val="역T형옹벽(3.0)"/>
      <sheetName val="실행(ALT1)"/>
      <sheetName val="경로,구간현황"/>
      <sheetName val="전신환매도徸"/>
      <sheetName val="일위1"/>
      <sheetName val="건축토목내역"/>
      <sheetName val="205동"/>
      <sheetName val=" 냉각수펌프"/>
      <sheetName val="5.공종별尜_x0013_層_x0013_闰"/>
      <sheetName val="과세면세표"/>
      <sheetName val="인제내역"/>
      <sheetName val="PARAMETER"/>
      <sheetName val="사통"/>
      <sheetName val="사다리"/>
      <sheetName val="현장지䀀ኀ㠀ኃ"/>
      <sheetName val="부丵〒"/>
      <sheetName val="부司2"/>
      <sheetName val="파형강관집계"/>
      <sheetName val="물가변동잔여물량세부내역서"/>
      <sheetName val="신규(방류시설)"/>
      <sheetName val="소방"/>
      <sheetName val="덤프트럭계수"/>
      <sheetName val="카메라"/>
      <sheetName val="집계표(육상)"/>
      <sheetName val="102역사"/>
      <sheetName val="상-교대(A1-A2)"/>
      <sheetName val="공사비 내역"/>
      <sheetName val="Ⅴ-2.공종별내역"/>
      <sheetName val="48신설수량"/>
      <sheetName val="고창방향"/>
      <sheetName val="부하집계"/>
      <sheetName val="정산내역서"/>
      <sheetName val="일위대가내역"/>
      <sheetName val="만수배관단가"/>
      <sheetName val="FRP배관단가(만수)"/>
      <sheetName val="금액집계"/>
      <sheetName val="자탐수량산출서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리터팬내장형"/>
      <sheetName val="신.분"/>
      <sheetName val="가로등제어반 설치공사(수량)"/>
      <sheetName val="99 조정금액"/>
      <sheetName val="미드수량"/>
      <sheetName val="설계(안)"/>
      <sheetName val="콘센트신설"/>
      <sheetName val="수량산출1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1호맨홀토공"/>
      <sheetName val="FO"/>
      <sheetName val="등록׃】"/>
      <sheetName val="등록_x0010__x0000_"/>
      <sheetName val="Summary Sheet"/>
      <sheetName val="1_설계기준"/>
      <sheetName val="Sheet1_(2)"/>
      <sheetName val="노무비_근거"/>
      <sheetName val="8__안정검토"/>
      <sheetName val="6PILE__(돌출)"/>
      <sheetName val="철근량_검토"/>
      <sheetName val="기술자료_(연수)"/>
      <sheetName val="A1_본체_수량산출서"/>
      <sheetName val="도장 및 용접 수량"/>
      <sheetName val="수곡내역"/>
      <sheetName val="RAHMEN"/>
      <sheetName val="전체내역 (2)"/>
      <sheetName val="인원계획"/>
      <sheetName val="Formulas &amp; Tables"/>
      <sheetName val="시행예산"/>
      <sheetName val="자압1"/>
      <sheetName val="PROCESS"/>
      <sheetName val="±âÀÚÀç´ëºñÇ¥"/>
      <sheetName val="¿¬°áÀÓ½Ã"/>
      <sheetName val="°ü±Þ"/>
      <sheetName val="일위대가 (PM)"/>
      <sheetName val="임시전기공사설계서"/>
      <sheetName val="포장재료집계표"/>
      <sheetName val="포장면적산출"/>
      <sheetName val="포장수량집계"/>
      <sheetName val="FRT_O"/>
      <sheetName val="FAB_I"/>
      <sheetName val="RING WALL"/>
      <sheetName val="T13(P68~72,78)"/>
      <sheetName val="㩷"/>
      <sheetName val="렀ⵘ"/>
      <sheetName val="֭_x0000_"/>
      <sheetName val="성곽내역서"/>
      <sheetName val="16-1"/>
      <sheetName val="Param"/>
      <sheetName val="당진1,2호기전선관설치및접지4차공사내역서-을지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환률"/>
      <sheetName val="공사비명세서"/>
      <sheetName val="사용성검토"/>
      <sheetName val="치수표"/>
      <sheetName val="입찰보Ⳡ"/>
      <sheetName val="RangeObject"/>
      <sheetName val="분뇨"/>
      <sheetName val="등록자료"/>
      <sheetName val="입력정보"/>
      <sheetName val="H-pile(250x250)"/>
      <sheetName val="H-pile(298x299)"/>
      <sheetName val="방음벽기초(H_xd8d4_ㆂᰀㆃ"/>
      <sheetName val="일위대가(원본)"/>
      <sheetName val="일위대가서식"/>
      <sheetName val="일위대가양식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예산"/>
      <sheetName val="M-EQPT-Z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9."/>
      <sheetName val="내역서적용수량"/>
      <sheetName val="토목내역서 (도급단가)"/>
      <sheetName val="사업계획1안"/>
      <sheetName val="월별수입"/>
      <sheetName val="36+45-113-18+19+20I"/>
      <sheetName val="지입재료비"/>
      <sheetName val="산출명세서"/>
      <sheetName val="적요"/>
      <sheetName val="세부狇譈"/>
      <sheetName val="조정_x0014__x0008_"/>
      <sheetName val="_x0000__x0008__x0000__x0008__x0000__x0006__x0000__x0004_"/>
      <sheetName val="7.PILE  (돌출)"/>
      <sheetName val="법면"/>
      <sheetName val="배수공1"/>
      <sheetName val="부대집계"/>
      <sheetName val="도급단가-아파트"/>
      <sheetName val="BREAKDOWN(철거설치)"/>
      <sheetName val="변경후원본2"/>
      <sheetName val="LABTOTAL"/>
      <sheetName val="COA-17"/>
      <sheetName val="C-18"/>
      <sheetName val="경성자금"/>
      <sheetName val="SUB일위대가"/>
      <sheetName val="사용자정의"/>
      <sheetName val="평자재단가"/>
      <sheetName val="95년12월말"/>
      <sheetName val="교량전기"/>
      <sheetName val="토목(용인)"/>
      <sheetName val="건축집계"/>
      <sheetName val="적격점수&lt;300억미만&gt;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AIR_SHOWER(3인용)"/>
      <sheetName val="대가단최종"/>
      <sheetName val="성원계약"/>
      <sheetName val="비교1"/>
      <sheetName val="2002계약현황"/>
      <sheetName val="주소록"/>
      <sheetName val="CT "/>
      <sheetName val="조명율"/>
      <sheetName val="보집계표"/>
      <sheetName val="제품표준규격"/>
      <sheetName val="내역기준"/>
      <sheetName val="상반기손익차2총괄"/>
      <sheetName val="DRAIN DRUM PIT D-301"/>
      <sheetName val="목록1"/>
      <sheetName val="목록2"/>
      <sheetName val="토목공사일반"/>
      <sheetName val="구조물공집계"/>
      <sheetName val="요약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총공사비"/>
      <sheetName val="倀ᑙ"/>
      <sheetName val="1x"/>
      <sheetName val="栈᲋"/>
      <sheetName val="_xd810_᱓"/>
      <sheetName val="측구터파기공수량집계"/>
      <sheetName val="옹벽수량萘_x0013_"/>
      <sheetName val="수"/>
      <sheetName val="형틀공사"/>
      <sheetName val="작용하중산정"/>
      <sheetName val="6차2회변경내역서"/>
      <sheetName val="자재단가_x0005_"/>
      <sheetName val="공사"/>
      <sheetName val="변경비_x0000__x0000_Ѡ"/>
      <sheetName val="INS-SHEET"/>
      <sheetName val="shtOpr"/>
      <sheetName val="증감䈀ᅪ"/>
      <sheetName val="관헾"/>
      <sheetName val="원가(1︀"/>
      <sheetName val="원가(1䠀"/>
      <sheetName val="관聈"/>
      <sheetName val="관_x0005_"/>
      <sheetName val="CAL(1)."/>
      <sheetName val="집수정(1)"/>
      <sheetName val="PAC"/>
      <sheetName val="행거,슈,볼트,펌프,잡재"/>
      <sheetName val="을-ATYPE"/>
      <sheetName val="직접비"/>
      <sheetName val="30신설일위대가"/>
      <sheetName val="30집계표"/>
      <sheetName val="지구단위계획"/>
      <sheetName val="00노임기준"/>
      <sheetName val="일위대가(가설԰"/>
      <sheetName val="일위대가표(무)"/>
      <sheetName val="일위대가산출기초"/>
      <sheetName val="사각맨퀀"/>
      <sheetName val="사각맨堀"/>
      <sheetName val="사각맨䈀"/>
      <sheetName val="사각맨ﻇ"/>
      <sheetName val="몰탈재븧܊"/>
      <sheetName val="견적의"/>
      <sheetName val="견적의烇彰"/>
      <sheetName val="남양주부대"/>
      <sheetName val="L형옹벽"/>
      <sheetName val="작성"/>
      <sheetName val="등록_x0000__x0000_"/>
      <sheetName val="소상 &quot;1&quot;"/>
      <sheetName val="원가총괄"/>
      <sheetName val="금액내렀቟"/>
      <sheetName val="금액내԰_x0000_"/>
      <sheetName val="조경내역"/>
      <sheetName val="8. 내진해석"/>
      <sheetName val="공비대䠚"/>
      <sheetName val="금액내㔀቎"/>
      <sheetName val="하도급선정의뢰서(습식공_x0000__x0000_"/>
      <sheetName val="B767"/>
      <sheetName val="하도급선정의뢰وᨢ셈ˎꚈÝ衐"/>
      <sheetName val="fitting"/>
      <sheetName val="Look-Up"/>
      <sheetName val="제수午_x0013_ὐ"/>
      <sheetName val="원가집계"/>
      <sheetName val="파이프류"/>
      <sheetName val="점검내역서(data) (2)"/>
      <sheetName val="40총괄"/>
      <sheetName val="40집계"/>
      <sheetName val="결재판"/>
      <sheetName val="기계경비(旉る_x0000__x0000_"/>
      <sheetName val="기계경비(贘_x0013_짘ࣅ"/>
      <sheetName val="산업개발안내서"/>
      <sheetName val="ATM기초철가"/>
      <sheetName val="4.2유효폭의 계산"/>
      <sheetName val="98수금사업"/>
      <sheetName val="암거"/>
      <sheetName val="정보"/>
      <sheetName val="간접경상비"/>
      <sheetName val="한화 둔산 내역서"/>
      <sheetName val="형식별 개략공사비"/>
      <sheetName val="간이영수증"/>
      <sheetName val="내역총괄표"/>
      <sheetName val="내역(정지)"/>
      <sheetName val="가공2원도"/>
      <sheetName val="1차배부(JB포함)"/>
      <sheetName val="설계내역일위"/>
      <sheetName val="중기사용료산출근거"/>
      <sheetName val="사업성분석"/>
      <sheetName val="22신설수량"/>
      <sheetName val="계약원가"/>
      <sheetName val="준설량산정표"/>
      <sheetName val="22-1소단"/>
      <sheetName val="22-2M단"/>
      <sheetName val="01하반기노임"/>
      <sheetName val="울진항공등화 내역서"/>
      <sheetName val="정보매체A동"/>
      <sheetName val="귀래방향"/>
      <sheetName val="2.내역서"/>
      <sheetName val="운반비산정"/>
      <sheetName val="Sheet1(X)"/>
      <sheetName val="인원조직표"/>
      <sheetName val="냉천부속동"/>
      <sheetName val="A"/>
      <sheetName val="SHUTDOWN VALVE"/>
      <sheetName val="건축공정"/>
      <sheetName val="방진공정"/>
      <sheetName val="조경공정"/>
      <sheetName val="원가계산서 "/>
      <sheetName val="국별인원"/>
      <sheetName val="산출기초"/>
      <sheetName val="적용환율"/>
      <sheetName val="OHU"/>
      <sheetName val="순환펌프"/>
      <sheetName val="저수조"/>
      <sheetName val="급,배기팬"/>
      <sheetName val="급탕순환펌프"/>
      <sheetName val="BLR-S"/>
      <sheetName val="b_balju_ch"/>
      <sheetName val="b_balju_chÈ"/>
      <sheetName val="b_balju_ch_x0005_"/>
      <sheetName val="b_balju_chÛ"/>
      <sheetName val="b_balju_ch("/>
      <sheetName val="N賃率_職"/>
      <sheetName val="database"/>
      <sheetName val="방배동내역(리라)"/>
      <sheetName val="건축공사집계표"/>
      <sheetName val="부대공사총괄"/>
      <sheetName val="bm(CIcable)"/>
      <sheetName val="횡배수관집현황(2공구)"/>
      <sheetName val="돈암사업"/>
      <sheetName val="단면A-A(TR)"/>
      <sheetName val="산#3-1"/>
      <sheetName val="산#3-2"/>
      <sheetName val="배관BM(일반)"/>
      <sheetName val="산#3-2-2"/>
      <sheetName val="1.3.1절점좌표"/>
      <sheetName val="1.1설계기준"/>
      <sheetName val="9GN邷㭘"/>
      <sheetName val="정거장"/>
      <sheetName val="길내기"/>
      <sheetName val="¹׃】_x0000_"/>
      <sheetName val="토공총괄표"/>
      <sheetName val="전등부하"/>
      <sheetName val="날개벽(좌,우=60도-4개)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_x0005__x0006__x0008__x0003_"/>
      <sheetName val="_x0000_ _x0000__x0006__x0000__x0006_"/>
      <sheetName val="건0_x0000_蠀"/>
      <sheetName val="금0_x0000_䠀"/>
      <sheetName val="금蠣㡎耀"/>
      <sheetName val="석재장조사"/>
      <sheetName val="파일의이용"/>
      <sheetName val="유동표"/>
      <sheetName val="견적접수"/>
      <sheetName val="견적내역서"/>
      <sheetName val="총괄분 설계서용지"/>
      <sheetName val="전체실적"/>
      <sheetName val="제-_x0005__x0000_"/>
      <sheetName val="방지책개소별명세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조정금액결과표 (차수별)"/>
      <sheetName val="철콘집계"/>
      <sheetName val="5회기성03월"/>
      <sheetName val="공통가설_8"/>
      <sheetName val="아파트_9"/>
      <sheetName val="직접공사비집계표_7"/>
      <sheetName val="단가 (2)"/>
      <sheetName val="[YES.XLS][YES.XLS]신표司/"/>
      <sheetName val="??????"/>
      <sheetName val="LKVL-CK-HT-GD1"/>
      <sheetName val="[YES.XLS][YES.XLS][YES.XLS]신표司/"/>
      <sheetName val="[YES.XLS]신표司/"/>
      <sheetName val="수장"/>
      <sheetName val="member design"/>
      <sheetName val="soil bearing check"/>
      <sheetName val="총괄표(1)"/>
      <sheetName val="공종별집계표"/>
      <sheetName val="총 원가계산"/>
      <sheetName val="장비부하"/>
      <sheetName val="내역5"/>
      <sheetName val="역간(덕_동)"/>
      <sheetName val="역간(의-덕)"/>
      <sheetName val="단가대비표(SYS)"/>
      <sheetName val="제조노임"/>
      <sheetName val="FUSE_MCB"/>
      <sheetName val="월말"/>
      <sheetName val="ISBL-CIV"/>
      <sheetName val="투찰금액"/>
      <sheetName val="재료집계표3"/>
      <sheetName val="범용개발순소요비용"/>
      <sheetName val="5정거장"/>
      <sheetName val="1-3길내기"/>
      <sheetName val="주식"/>
      <sheetName val="매입세율"/>
      <sheetName val="49"/>
      <sheetName val="공사비PK5월"/>
      <sheetName val="간접비(1)"/>
      <sheetName val="CAPVC"/>
      <sheetName val="방배동내역 (총괄)"/>
      <sheetName val="변수2"/>
      <sheetName val="저항"/>
      <sheetName val="OCM"/>
      <sheetName val="01_ 원가계산서"/>
      <sheetName val="짉譥"/>
      <sheetName val="ᣉᎍ"/>
      <sheetName val="동력배선"/>
      <sheetName val="본선동력배선"/>
      <sheetName val="본선조명"/>
      <sheetName val="전력간선배선"/>
      <sheetName val="전열배선"/>
      <sheetName val="배관배선 단가조사"/>
      <sheetName val="7.경제성결과"/>
      <sheetName val="관급원내역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԰_x0000_"/>
      <sheetName val="ꠀ"/>
      <sheetName val="전체내저ᚙ"/>
      <sheetName val="전체내ꠀ᪘"/>
      <sheetName val="옥내소화전계산서"/>
      <sheetName val="1.동력공사"/>
      <sheetName val="가시설"/>
      <sheetName val="식재일위대가"/>
      <sheetName val="바이오"/>
      <sheetName val="잡철물"/>
      <sheetName val="전기단가조사서"/>
      <sheetName val="심사계산"/>
      <sheetName val="심사물량"/>
      <sheetName val="[YES.XLS]4/_x0000_䠀"/>
      <sheetName val="[YES.XLS]4쌇栅/"/>
      <sheetName val="도시가스현황"/>
      <sheetName val="토공총괄집계"/>
      <sheetName val="기타"/>
      <sheetName val="BID FORM"/>
      <sheetName val="Form of Bid"/>
      <sheetName val="당사실시1"/>
      <sheetName val="참조자료"/>
      <sheetName val="이관문서목록표"/>
      <sheetName val="원가계산서 (2)"/>
      <sheetName val="참고자료등록"/>
      <sheetName val="하자보수보증자료"/>
      <sheetName val="국내"/>
      <sheetName val="(14)전기품셈정산"/>
      <sheetName val="(12)전기경비"/>
      <sheetName val="구천"/>
      <sheetName val="기둥"/>
      <sheetName val="저판(버림100)"/>
      <sheetName val="조작대(1연)"/>
      <sheetName val="적용단가"/>
      <sheetName val="대운반(철재)"/>
      <sheetName val="시점교대"/>
      <sheetName val="설명서"/>
      <sheetName val="예정공정표"/>
      <sheetName val="청주(철골발주의뢰서)"/>
      <sheetName val="영창26"/>
      <sheetName val="3.2주형지지보"/>
      <sheetName val="x주형보 설계(3차로)"/>
      <sheetName val="셀명"/>
      <sheetName val="수지표"/>
      <sheetName val="부대tu"/>
      <sheetName val="우수공,맨홀,집수정"/>
      <sheetName val="식재"/>
      <sheetName val="시설물"/>
      <sheetName val="식재출력용"/>
      <sheetName val="유지관리"/>
      <sheetName val="BID9697"/>
      <sheetName val="지하"/>
      <sheetName val="환산"/>
      <sheetName val="산출근거#2-3"/>
      <sheetName val="가압장(토목)"/>
      <sheetName val="포장자재집계표"/>
      <sheetName val="하남내역"/>
      <sheetName val="기က_x0000_退"/>
      <sheetName val="Cover Sht"/>
      <sheetName val="총괄집계 "/>
      <sheetName val="기본자료"/>
      <sheetName val="증감내역서"/>
      <sheetName val="하수실행"/>
      <sheetName val="공종별자재"/>
      <sheetName val="교량명원본"/>
      <sheetName val="BOX제원원본"/>
      <sheetName val="국도접속 차도부수량"/>
      <sheetName val="4.일위대가목차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종단계산"/>
      <sheetName val="단목"/>
      <sheetName val="토목수량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자재단가壠"/>
      <sheetName val="자재단가厘"/>
      <sheetName val="도급FORM"/>
      <sheetName val="하중재하"/>
      <sheetName val="예가표"/>
      <sheetName val="INSTR"/>
      <sheetName val="3차준공"/>
      <sheetName val="Units"/>
      <sheetName val="노임9월"/>
      <sheetName val="洊⍩"/>
      <sheetName val="_xd808_⢉"/>
      <sheetName val="砈ẋ"/>
      <sheetName val="주관⩿〚"/>
      <sheetName val="1þ"/>
      <sheetName val="1ð"/>
      <sheetName val="배수내역"/>
      <sheetName val="1¨"/>
      <sheetName val="1¸"/>
      <sheetName val="가시설공(광장부)"/>
      <sheetName val="8. _x0005__x0000__x0000_"/>
      <sheetName val="Macro(부하)"/>
      <sheetName val="공사직종별노임"/>
      <sheetName val="선우통상(을)"/>
      <sheetName val="5."/>
      <sheetName val="12."/>
      <sheetName val="14."/>
      <sheetName val="13"/>
      <sheetName val="7."/>
      <sheetName val="8."/>
      <sheetName val="10."/>
      <sheetName val="직원자료입력"/>
      <sheetName val="PI蒨9"/>
      <sheetName val="견적서-골조공사"/>
      <sheetName val="왕십리방향"/>
      <sheetName val="노임단가(08.01)"/>
      <sheetName val="경로당내역건축"/>
      <sheetName val="은평작업지시대장"/>
      <sheetName val="옥외배관기본공량"/>
      <sheetName val="FCU (2)"/>
      <sheetName val="장비분석"/>
      <sheetName val="적정심사"/>
      <sheetName val="DATA-1"/>
      <sheetName val="8공구 강재 수량"/>
      <sheetName val="5. 차단기 용량계산"/>
      <sheetName val="개별직종노임단가(2005.1)"/>
      <sheetName val="가시설(TYPE-A)"/>
      <sheetName val="1호맨홀가감수량"/>
      <sheetName val="1-1평균터파기고(1)"/>
      <sheetName val="구체"/>
      <sheetName val="단가표(전산)"/>
      <sheetName val="2219-SPOOL BOM"/>
      <sheetName val="예총"/>
      <sheetName val="골재丵〒"/>
      <sheetName val="내역총渀腷"/>
      <sheetName val="도급,하도급 예정금액"/>
      <sheetName val="품목현황"/>
      <sheetName val="집계표(건축전기)"/>
      <sheetName val="산출(전기)"/>
      <sheetName val="변경내역"/>
      <sheetName val="입력값1"/>
      <sheetName val="insulation"/>
      <sheetName val="Architecture Work"/>
      <sheetName val="PipWT"/>
      <sheetName val="뜃맟뭁돽띿맟?-BLDG"/>
      <sheetName val="배관내역"/>
      <sheetName val="3-4호기 내역서"/>
      <sheetName val="건축2"/>
      <sheetName val="토목내역서"/>
      <sheetName val="인원계획-미화"/>
      <sheetName val="평형공사비"/>
      <sheetName val="토공검토G"/>
      <sheetName val="미지급금"/>
      <sheetName val="TYPE-U800"/>
      <sheetName val="도"/>
      <sheetName val="전등수량산출"/>
      <sheetName val="新철폐복2"/>
      <sheetName val="新철폐복3"/>
      <sheetName val="입찰결과(DATA_x0000_"/>
      <sheetName val="대상공사(조달청)"/>
      <sheetName val="내역금액적용"/>
      <sheetName val="비목코드"/>
      <sheetName val="영구청af헾"/>
      <sheetName val="영구청af薸"/>
      <sheetName val="실행내역 "/>
      <sheetName val="참조 (2)"/>
      <sheetName val="SANTOGO"/>
      <sheetName val="산출서집계"/>
      <sheetName val="일위대가1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제잡비(주공종)"/>
      <sheetName val="(3.품질관리 시험 총괄표)"/>
      <sheetName val="합계"/>
      <sheetName val="2차공사"/>
      <sheetName val="5.소모재료비"/>
      <sheetName val="전계가"/>
      <sheetName val="기성청구현황"/>
      <sheetName val="집"/>
      <sheetName val="BH-1 (2)"/>
      <sheetName val="공통단가"/>
      <sheetName val="운반비"/>
      <sheetName val="심사공종"/>
      <sheetName val="자재수량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D"/>
      <sheetName val="Change rate"/>
      <sheetName val="B3.PERSONEL-Ucret"/>
      <sheetName val="nomi "/>
      <sheetName val="도급내역서"/>
      <sheetName val="배수관접합및부설  "/>
      <sheetName val="NOTE ALL"/>
      <sheetName val="설계수량"/>
      <sheetName val="3.2.1 마루높이결정"/>
      <sheetName val="찍기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청 구"/>
      <sheetName val="주관사_x0000_"/>
      <sheetName val="주관사提"/>
      <sheetName val="주관사㧨"/>
      <sheetName val="주관사㌈"/>
      <sheetName val="gvl"/>
      <sheetName val="청하배수"/>
      <sheetName val="적격심사표"/>
      <sheetName val="실내건축일위대가"/>
      <sheetName val="산출근거1"/>
      <sheetName val="3_바닥판설계1"/>
      <sheetName val="Piping_Design_Data"/>
      <sheetName val="H_PILE수량"/>
      <sheetName val="원가계산서_(총괄)"/>
      <sheetName val="원가계산서_(건축)"/>
      <sheetName val="BSD_(2)"/>
      <sheetName val="2F_회의실견적(5_14_일대)"/>
      <sheetName val="7_1유효폭"/>
      <sheetName val="º¹±¸·®»êÁ¤_¹×_Àü¿ëÈ¸¼±_»ç¿ë"/>
      <sheetName val="4¿ù_½ÇÀûÃßÁ¤(°ÇÃà+Åä¸ñ)"/>
      <sheetName val="4¿ù_½ÇÀûÃßÁ¤(°ÇÃà)"/>
      <sheetName val="일위대가표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_집계표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설산1_나"/>
      <sheetName val="8_PILE__(돌출)"/>
      <sheetName val="플랜트_설치"/>
      <sheetName val="산재_안전"/>
      <sheetName val="노무비_경비"/>
      <sheetName val="소상_&quot;1&quot;"/>
      <sheetName val="5.전사투자계획종함안"/>
      <sheetName val="개요입력"/>
      <sheetName val="수량기준"/>
      <sheetName val="단가기준"/>
      <sheetName val="怀፵"/>
      <sheetName val="주사무실︀ᇕ"/>
      <sheetName val="주사무실ꠀ፺"/>
      <sheetName val="BOX ꠀ፺"/>
      <sheetName val="㗈቎"/>
      <sheetName val="¼ö·®»êÃ¨"/>
      <sheetName val="계좌번호"/>
      <sheetName val="기성신청"/>
      <sheetName val="빙장비사양"/>
      <sheetName val="수량산출내역1115"/>
      <sheetName val="아파트저᝾"/>
      <sheetName val="아파트㾅"/>
      <sheetName val="단위수량산출"/>
      <sheetName val="5차설계"/>
      <sheetName val="허용전류-IEC DATA"/>
      <sheetName val="전자"/>
      <sheetName val="금강견적"/>
      <sheetName val="103동"/>
      <sheetName val="화산경계"/>
      <sheetName val="수량산출(통신선로)"/>
      <sheetName val="수량산출(여객장치)"/>
      <sheetName val="수량산출(전화)"/>
      <sheetName val="사업부배부A"/>
      <sheetName val="PBS"/>
      <sheetName val="SILICATE"/>
      <sheetName val="간접비내역-1"/>
      <sheetName val="검색"/>
      <sheetName val="내역갑지"/>
      <sheetName val="옹벽수량집계표"/>
      <sheetName val="수종별인자"/>
      <sheetName val="기능공인적사항"/>
      <sheetName val="공종코드"/>
      <sheetName val="5.단가대비표"/>
      <sheetName val="D.B"/>
      <sheetName val="3-1.일위대가집계표(교통시설물1)"/>
      <sheetName val="직_x0005__x0000_"/>
      <sheetName val="임시급식ֿ_x0000_缀_x0000_"/>
      <sheetName val="인부노임"/>
      <sheetName val="도근좌표"/>
      <sheetName val="직원자료"/>
      <sheetName val="업종분류"/>
      <sheetName val="장비분류"/>
      <sheetName val="단가산출목록표"/>
      <sheetName val="차단용량계산서"/>
      <sheetName val="I.설계헾】"/>
      <sheetName val="전선관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수량산출서 갑지"/>
      <sheetName val="감시제어"/>
      <sheetName val="목차임시"/>
      <sheetName val="선로의 %임피던스 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CRUDE RE-bar"/>
      <sheetName val="횡분배정리(DB)"/>
      <sheetName val="방음벽기초-수량"/>
      <sheetName val="수량산출기초(케블등)"/>
      <sheetName val="2.노무비명세서(수직보垰7埼"/>
      <sheetName val="교대일반수량"/>
      <sheetName val="터널(토공)"/>
      <sheetName val="JUCK֕_x0000_缀"/>
      <sheetName val="노임,자재"/>
      <sheetName val="기계경비(맨홀)"/>
      <sheetName val="가도䠀"/>
      <sheetName val="가도ԯ"/>
      <sheetName val="가도저"/>
      <sheetName val="절감계산"/>
      <sheetName val="ML"/>
      <sheetName val="기초"/>
      <sheetName val="´_x0005__x0000_"/>
      <sheetName val="토목변경"/>
      <sheetName val="수로단위수량"/>
      <sheetName val="05 BOX"/>
      <sheetName val="02 SLAB"/>
      <sheetName val="Stem Footing"/>
      <sheetName val="을지로철거"/>
      <sheetName val="7.수량산출"/>
      <sheetName val="6.수량계산"/>
      <sheetName val="정문내역"/>
      <sheetName val="무시"/>
      <sheetName val="電磁弁LIST"/>
      <sheetName val="PLG"/>
      <sheetName val="외자배분"/>
      <sheetName val="외자내역"/>
      <sheetName val="주요재료비(원본)"/>
      <sheetName val="8. 안吐呜"/>
      <sheetName val="LD"/>
      <sheetName val="수로교_xdc00_᎚␀᎛"/>
      <sheetName val="단가목԰"/>
      <sheetName val="단가목_xdc00_"/>
      <sheetName val="ALINE"/>
      <sheetName val="전체내蠀ᒗ"/>
      <sheetName val="일위대가집계표"/>
      <sheetName val="현장유지관리비"/>
      <sheetName val="A-8 PD(도로중앙)"/>
      <sheetName val="목창호"/>
      <sheetName val="포장공총괄수량집계표"/>
      <sheetName val="TOTAL_BOQ"/>
      <sheetName val="5.2코핑"/>
      <sheetName val="b_gunmul"/>
      <sheetName val="b_balju (2)"/>
      <sheetName val="갑(전기)"/>
      <sheetName val="갑(계장)"/>
      <sheetName val="B"/>
      <sheetName val="MixBed"/>
      <sheetName val="CondPol"/>
      <sheetName val=" 갑지"/>
      <sheetName val="재료값"/>
      <sheetName val="골재및자재집계표"/>
      <sheetName val="전체내︀盕"/>
      <sheetName val="일위대가(계측︩盕ԯ_x0000_"/>
      <sheetName val="전체내壈▞"/>
      <sheetName val="방호벽"/>
      <sheetName val="낙석방지책"/>
      <sheetName val="금액︀⣕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ᓈባ"/>
      <sheetName val="︀盕"/>
      <sheetName val="壈▞"/>
      <sheetName val="L_RPTB03_01"/>
      <sheetName val="굴착현장"/>
      <sheetName val="차도부연장현황"/>
      <sheetName val="원곡IC교 내진성능보강공사 실시설계 용역.xlsx"/>
      <sheetName val="CPM챠트"/>
      <sheetName val="합의서"/>
      <sheetName val="9-1차_x0005__x0000_"/>
      <sheetName val="실행ࠏE"/>
      <sheetName val="실행ဏ_x0000_"/>
      <sheetName val="일위藨-헾"/>
      <sheetName val="새공통(96임금인상기준)"/>
      <sheetName val=" 내역"/>
      <sheetName val="제출"/>
      <sheetName val="TCDB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내역_FILE"/>
      <sheetName val="단위량"/>
      <sheetName val="재료집계표2"/>
      <sheetName val="토적집계표"/>
      <sheetName val="부재치수입력"/>
      <sheetName val="Á¤»ê¹°·®︀웕"/>
      <sheetName val="배수통관(좌)"/>
      <sheetName val="9G࠯_x0015__x0000__x0000_"/>
      <sheetName val="횡배수관설치현황"/>
      <sheetName val="94"/>
      <sheetName val="안전시설"/>
      <sheetName val="20-25"/>
      <sheetName val="설치자재"/>
      <sheetName val="단중"/>
      <sheetName val="강관산출"/>
      <sheetName val="master(2차)"/>
      <sheetName val="내역통합"/>
      <sheetName val="매원개착터널총괄"/>
      <sheetName val="성토도수로현황"/>
      <sheetName val="중기가격"/>
      <sheetName val="SPM(13.84)"/>
      <sheetName val="1.1 본체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March"/>
      <sheetName val="토목 (2)"/>
      <sheetName val="인력터파기"/>
      <sheetName val="몰탈쐀/_x0000_"/>
      <sheetName val="슬래브"/>
      <sheetName val="ÀÏÀ§´ë°¡Ç¥(_x0005__x0000_"/>
      <sheetName val="원안"/>
      <sheetName val="시멘트,모래"/>
      <sheetName val="공예을"/>
      <sheetName val="ASP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Key assumption"/>
      <sheetName val="경비산출"/>
      <sheetName val="방음벽기초"/>
      <sheetName val="분전반"/>
      <sheetName val="의왕실행"/>
      <sheetName val="LCS-SEAT"/>
      <sheetName val="장비단가"/>
      <sheetName val="간이연락"/>
      <sheetName val="설계서(설치)"/>
      <sheetName val="Sheet2 (2)"/>
      <sheetName val="내역(설계,도급)정이준"/>
      <sheetName val="1호철근량"/>
      <sheetName val="L형옹벽단위수량(35)"/>
      <sheetName val="L형옹벽단위수량(25)"/>
      <sheetName val="간접비계산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J형측구단위수량"/>
      <sheetName val="9GNG肬ᷮ"/>
      <sheetName val="9GNG࿟"/>
      <sheetName val="자재단가׃"/>
      <sheetName val="반중력식옹벽3.5"/>
      <sheetName val="단가(1)"/>
      <sheetName val="품셈1-17"/>
      <sheetName val="D-RMIL"/>
      <sheetName val="Summar헾】_x0005__x0000__x0000__x0000__x0000_"/>
      <sheetName val="Summar"/>
      <sheetName val="Summar䡲ぞ_x0000_"/>
      <sheetName val="조도계산서1"/>
      <sheetName val="업무처리전"/>
      <sheetName val="전동기"/>
      <sheetName val="2.1 전선굵기"/>
      <sheetName val="단가산출2"/>
      <sheetName val="건설산출"/>
      <sheetName val="Requirement(Work Crew)"/>
      <sheetName val="PO-BOB"/>
      <sheetName val="노임목록"/>
      <sheetName val="외천교"/>
      <sheetName val="관세,통관수수료,운반비"/>
      <sheetName val="KS-301_WBS"/>
      <sheetName val="수량BOQ"/>
      <sheetName val="첨부파일"/>
      <sheetName val="ASEM내역"/>
      <sheetName val="Price List"/>
      <sheetName val="ORIGN"/>
      <sheetName val="Reference"/>
      <sheetName val="변경비㧨-娐"/>
      <sheetName val="내역서(을지)_2-1공구"/>
      <sheetName val="변경_x0005__x0006__x0004__x0004_"/>
      <sheetName val="_x0000__x0002__x0000__x0007__x0000__x0004__x0000__x0007__x0000_"/>
      <sheetName val="조명시헾"/>
      <sheetName val="8.일위대가표(1)"/>
      <sheetName val="8.일위대가표(2)"/>
      <sheetName val="7.청제공기계기구조서"/>
      <sheetName val="5.정산ﵠ"/>
      <sheetName val="몰탈단가"/>
      <sheetName val="교량data"/>
      <sheetName val="파일구성"/>
      <sheetName val="참고자료"/>
      <sheetName val="INPUTDATA"/>
      <sheetName val="대창(장ԯ_x0000_"/>
      <sheetName val="산출서"/>
      <sheetName val="PREFACE"/>
      <sheetName val="Priorities"/>
      <sheetName val="Paint,Fire-Proof,Insul(48)"/>
      <sheetName val="inter"/>
      <sheetName val="No.2LAB Unit"/>
      <sheetName val="약ྀ︁"/>
      <sheetName val="DATA(광속)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REACTION芨.헾⿁_x0005__x0000_"/>
      <sheetName val="REACTION鴘E鵜E헾⼼_x0005_"/>
      <sheetName val="7단가"/>
      <sheetName val="정산내역"/>
      <sheetName val="변경ᛅ⾒_x0005_"/>
      <sheetName val="토목품셈"/>
      <sheetName val="관리비"/>
      <sheetName val="집수정단"/>
      <sheetName val="주공 갑지"/>
      <sheetName val="버스운행안姠"/>
      <sheetName val="버스운행안夸"/>
      <sheetName val="버스운행안哈"/>
      <sheetName val="버스운행안_x0005_"/>
      <sheetName val="잡비"/>
      <sheetName val="배수공 내역서 적용수량"/>
      <sheetName val="실︀ԯ"/>
      <sheetName val="LD退"/>
      <sheetName val="1SPA"/>
      <sheetName val="실蠀㑬턀"/>
      <sheetName val="1SPAð"/>
      <sheetName val="1SPAP"/>
      <sheetName val="실焀휦ԯ"/>
      <sheetName val="1SPA_x0005_"/>
      <sheetName val="탑( Ṱ氀"/>
      <sheetName val="1SPA8"/>
      <sheetName val="교통_x0005__x0000_"/>
      <sheetName val="교통닑⿃_x0005_"/>
      <sheetName val="교통닑⿣_x0005_"/>
      <sheetName val="교통淀6渌"/>
      <sheetName val="교통墨_x0015_닑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교통닑⿱_x0005_"/>
      <sheetName val="설치공사비"/>
      <sheetName val="자재집계 &amp; 총괄표"/>
      <sheetName val="직공ꂲ"/>
      <sheetName val="기본DATԯ"/>
      <sheetName val="기본DAT頀"/>
      <sheetName val="공종별수량집계"/>
      <sheetName val="금액浨+"/>
      <sheetName val="교통닑⼣_x0005_"/>
      <sheetName val="증감퀀䅰"/>
      <sheetName val="3"/>
      <sheetName val="남경"/>
      <sheetName val="선금정산내역"/>
      <sheetName val="수량산출(비굴착)"/>
      <sheetName val="REDUCER"/>
      <sheetName val="WE'T"/>
      <sheetName val="Imp-Data"/>
      <sheetName val="내역서 (1차)"/>
      <sheetName val="4-2.전기관급자재(수배전반)내역서"/>
      <sheetName val="하수급견적대韨"/>
      <sheetName val="[YES.XLS][YES.XLS]A__9701A_OU_4"/>
      <sheetName val="[YES.XLS][YES.XLS]A__9701A_OU_3"/>
      <sheetName val="[YES.XLS][YES.XLS]A__9701A_OU_2"/>
      <sheetName val="배수내역 (2)"/>
      <sheetName val="가공사"/>
      <sheetName val="6.2.1 지하차도 조도계산"/>
      <sheetName val="EVALUATE물량산출서"/>
      <sheetName val="스라브"/>
      <sheetName val="보온자재단가표"/>
      <sheetName val="Control Sheet"/>
      <sheetName val="돈"/>
      <sheetName val="예산M2"/>
      <sheetName val="2.수량산출"/>
      <sheetName val="[YES.XLS][YES.XLS]A__9701A_OU_7"/>
      <sheetName val="[YES.XLS][YES.XLS]A__9701A_OU_6"/>
      <sheetName val="[YES.XLS][YES.XLS]A__9701A_OU_5"/>
      <sheetName val="제안서"/>
      <sheetName val="행정표준(1)"/>
      <sheetName val="행정표준(2)"/>
      <sheetName val="환율change"/>
      <sheetName val="2-1. 대비"/>
      <sheetName val="CAL."/>
      <sheetName val="BOX1"/>
      <sheetName val="항목별사⣓䒢뀠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부대공(집계)"/>
      <sheetName val="포장단면별단위수량"/>
      <sheetName val="ACUNIT"/>
      <sheetName val="¿¹Á¤(3က"/>
      <sheetName val="SAMPLE"/>
      <sheetName val="남양내역"/>
      <sheetName val="지급자재대"/>
      <sheetName val="2공종별예산조서"/>
      <sheetName val="AHU-1"/>
      <sheetName val="급탕설비"/>
      <sheetName val="화장실배기팬"/>
      <sheetName val="수출가격"/>
      <sheetName val="IBL-C"/>
      <sheetName val="직급별"/>
      <sheetName val="S1099기장선행WOP"/>
      <sheetName val="표지판현황"/>
      <sheetName val="화재 颮㍓씀넖ԯ"/>
      <sheetName val="N炬≹"/>
      <sheetName val="투찰(하수)"/>
      <sheetName val="제수_x0000__x0000__x0005_"/>
      <sheetName val="내역단가"/>
      <sheetName val="WO"/>
      <sheetName val="비용"/>
      <sheetName val="선수금"/>
      <sheetName val="광양방향"/>
      <sheetName val="전통건설"/>
      <sheetName val="기계공사"/>
      <sheetName val="남양시작동010313100%"/>
      <sheetName val="98비정기소모"/>
      <sheetName val="도급및 실행내역"/>
      <sheetName val="내부수지예산"/>
      <sheetName val="A LINE"/>
      <sheetName val="배수및구조물공1"/>
      <sheetName val="계약서"/>
      <sheetName val="앨범표지"/>
      <sheetName val="제조부문배부"/>
      <sheetName val="XREF"/>
      <sheetName val="반포2차"/>
      <sheetName val="시공업체명부"/>
      <sheetName val="Direct (공사비대비)"/>
      <sheetName val="장비사양"/>
      <sheetName val="철거산출徸〒"/>
      <sheetName val="99노임기준"/>
      <sheetName val="48산출"/>
      <sheetName val="DWG-CAB-I"/>
      <sheetName val="잡비계산"/>
      <sheetName val="경사수로"/>
      <sheetName val="CABLE SIZE-1"/>
      <sheetName val="확정실적"/>
      <sheetName val="ITB_COST"/>
      <sheetName val="96보완계획7_12"/>
      <sheetName val="1._x005f_x005f_x005f_x0018_변전설비"/>
      <sheetName val="전기일ꙭÀ_x0000_"/>
      <sheetName val="PI_x0000__x0000_"/>
      <sheetName val="내역 (2)"/>
      <sheetName val="³²¾ç½ÃÀÛµ¿ÀÚ105³ë65±_x0000__x0000__x0005__x0000_慀ȡ_x0000__x0000__x0000_"/>
      <sheetName val="단  가  垨4奜4睮⿩_x0005_"/>
      <sheetName val="¼ö¸ñ´헾⿨_x0005_"/>
      <sheetName val="100만평"/>
      <sheetName val="평야부단가"/>
      <sheetName val="차도부수량집계표"/>
      <sheetName val="W-현원가"/>
      <sheetName val="부대토목"/>
      <sheetName val="토목공종세부"/>
      <sheetName val="견적회신"/>
      <sheetName val="1. 가로등 설비 공사(산출)"/>
      <sheetName val="천방교접속"/>
      <sheetName val="[YES.XLS][YES.XLS]A__9701A_OU_8"/>
      <sheetName val="당초수문"/>
      <sheetName val="우수맨홀토공단위수량"/>
      <sheetName val="Manual Valve List"/>
      <sheetName val="CABdata"/>
      <sheetName val="울산자동제어"/>
      <sheetName val="마산월령동골조물량변경"/>
      <sheetName val="조직"/>
      <sheetName val="사업분석"/>
      <sheetName val="물량산출근거 수정 최종검토"/>
      <sheetName val="배수관공"/>
      <sheetName val="12_xd8b7_⭎ጀ鮂"/>
      <sheetName val="12좷⭘ጀ鮂"/>
      <sheetName val="보차도경계석수량"/>
      <sheetName val="수자재단위당"/>
      <sheetName val="22단傠"/>
      <sheetName val="22단圬"/>
      <sheetName val="Result"/>
      <sheetName val="조명_x0000__x0000_"/>
      <sheetName val="호남2"/>
      <sheetName val="5"/>
      <sheetName val="o현장경비"/>
      <sheetName val="기초대가"/>
      <sheetName val="OPG_x0005__x0000__x0000_"/>
      <sheetName val="현지검측내역"/>
      <sheetName val="구주,중아,CIS"/>
      <sheetName val="EL90"/>
      <sheetName val="항목등록"/>
      <sheetName val="7.3.1 전력간선 굵기"/>
      <sheetName val="일대-1"/>
      <sheetName val="종료분석"/>
      <sheetName val="1단계_견적내역서"/>
      <sheetName val="중질쓰레기"/>
      <sheetName val="일반전기"/>
      <sheetName val="DAILY"/>
      <sheetName val="농로수량집계"/>
      <sheetName val="설계내"/>
      <sheetName val="설치 일위대가(46~԰_x0000_缀_x0000_"/>
      <sheetName val="설계서을"/>
      <sheetName val="공감비"/>
      <sheetName val="OCT"/>
      <sheetName val="ISOP"/>
      <sheetName val="MdBase"/>
      <sheetName val="UB2"/>
      <sheetName val="sheet"/>
      <sheetName val="N쌃괅"/>
      <sheetName val="대비2"/>
      <sheetName val="b_balju-단가단가단가"/>
      <sheetName val="토적계산서"/>
      <sheetName val="Tool"/>
      <sheetName val="1._x0018_변︀ᇕ԰"/>
      <sheetName val="설비공사"/>
      <sheetName val="교사기준면적(중)"/>
      <sheetName val="메뉴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1À"/>
      <sheetName val="1 "/>
      <sheetName val="1r"/>
      <sheetName val="　⮒"/>
      <sheetName val="က"/>
      <sheetName val="⠈ⱒ"/>
      <sheetName val="1Ø"/>
      <sheetName val="1_x0004_"/>
      <sheetName val="MEMBER"/>
      <sheetName val="공사별 가중치0_x0000_ꀀâ_x0000__x0000_鬀ӊ㰞"/>
      <sheetName val="자재집게표 "/>
      <sheetName val="도담구내 개소별 명세"/>
      <sheetName val="대목"/>
      <sheetName val="06_BATCH "/>
      <sheetName val="combi(wall)"/>
      <sheetName val="부대공사"/>
      <sheetName val="b_sul"/>
      <sheetName val="실행단가철(ems코드적용)"/>
      <sheetName val="キ⩙"/>
      <sheetName val="PANEL 내역"/>
      <sheetName val="도장"/>
      <sheetName val="월별"/>
      <sheetName val="EQUIP LIST"/>
      <sheetName val="FAB4생산"/>
      <sheetName val="HVAC"/>
      <sheetName val="관䈀"/>
      <sheetName val="신청서"/>
      <sheetName val="[YES.XLS][YES.XLS][YES.XLS]/_x0000_"/>
      <sheetName val="[YES.XLS][YES.XLS]/_x0000_"/>
      <sheetName val="[YES.XLS]/_x0000_"/>
      <sheetName val="2.노무비명欐_x0016_歜_x0016_丵⽃"/>
      <sheetName val="2.노무비명烨$橂⽲_x0005__x0000_"/>
      <sheetName val="단가대조"/>
      <sheetName val="상행-교대(A1-A2)"/>
      <sheetName val="Picture"/>
      <sheetName val="말뚝설계"/>
      <sheetName val="입력자료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Equipment"/>
      <sheetName val="6.OUTPUT"/>
      <sheetName val="CWP"/>
      <sheetName val="BEQ내역"/>
      <sheetName val="1공구내역서(1)"/>
      <sheetName val="이음개소"/>
      <sheetName val="노임 단가"/>
      <sheetName val="측량요율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신천3호용수로"/>
      <sheetName val="B1(반포1차)"/>
      <sheetName val="경영혁신본부"/>
      <sheetName val="R.C RAHMEN 해석"/>
      <sheetName val="본체 설 계"/>
      <sheetName val="Personnaliser..."/>
      <sheetName val="Takt Time"/>
      <sheetName val="Assumptions"/>
      <sheetName val="값"/>
      <sheetName val="---FAB#1업무일지---"/>
      <sheetName val="S0"/>
      <sheetName val="원영국도내역"/>
      <sheetName val="수안보-_x0000__x0000_嘠_x0000_"/>
      <sheetName val="총괄수량집계"/>
      <sheetName val="DATE2001"/>
      <sheetName val="좌측"/>
      <sheetName val="손익차9월2"/>
      <sheetName val="종합기︀"/>
      <sheetName val="가정급수관"/>
      <sheetName val="6-4.1일위대가목록"/>
      <sheetName val="대창(함평쑥兣0_x0000_"/>
      <sheetName val="금리ﺙᇕ"/>
      <sheetName val="실ԯ"/>
      <sheetName val="적용대가"/>
      <sheetName val="인계"/>
      <sheetName val="DAN"/>
      <sheetName val="하도급선정의뢰桑〒_x0005__x0000__x0000__x0000_"/>
      <sheetName val="갑지(0"/>
      <sheetName val="갑지("/>
      <sheetName val="단ူ"/>
      <sheetName val="현장설က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Summar헾】_x0005_"/>
      <sheetName val="교통_x0005_"/>
      <sheetName val="임시급식ֿ"/>
      <sheetName val="철거산"/>
      <sheetName val="JUCK֕"/>
      <sheetName val="´_x0005_"/>
      <sheetName val="ÁÖÇ_x0005_"/>
      <sheetName val="설계서(7)"/>
      <sheetName val="갑지(가로ﻁ"/>
      <sheetName val="¹°·㑈"/>
      <sheetName val="AILC00þ"/>
      <sheetName val="º¯°æ»çÀX"/>
      <sheetName val="12년06월28일 패케이지반및분전반정산서"/>
      <sheetName val="Book1"/>
      <sheetName val="98발주"/>
      <sheetName val="공무2과"/>
      <sheetName val="물"/>
      <sheetName val="단가순번"/>
      <sheetName val="F_D SEC. PROP"/>
      <sheetName val="Àåºñ´Ü°¡»êÃ8"/>
      <sheetName val="Àåºñ´Ü°¡»êÃ_x0005_"/>
      <sheetName val="EXPAN-1"/>
      <sheetName val="Data Vol"/>
      <sheetName val="1SPAè"/>
      <sheetName val="VXXXXXX"/>
      <sheetName val="#1환기구수량산출근거"/>
      <sheetName val="허용전류-IEC"/>
      <sheetName val="참조(X)"/>
      <sheetName val="단가LIST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포Ԁ_x0000_"/>
      <sheetName val="설계塸"/>
      <sheetName val="9GNG¬_x0000_"/>
      <sheetName val="약廛袘"/>
      <sheetName val="9GNG肬쿟"/>
      <sheetName val="Tiburon"/>
      <sheetName val="금액결醐"/>
      <sheetName val="직공悲"/>
      <sheetName val="기본⦆԰_x0000_"/>
      <sheetName val="LD쀀"/>
      <sheetName val="설비2차"/>
      <sheetName val="방송일위대가"/>
      <sheetName val="견적을지"/>
      <sheetName val="준공내역서(을)"/>
      <sheetName val="결과"/>
      <sheetName val="산출조서"/>
      <sheetName val="4.포장집계"/>
      <sheetName val="건축설비"/>
      <sheetName val="검토"/>
      <sheetName val="역T형교대栄⿇_x0000__x0000_庨_x0000_"/>
      <sheetName val="역T형교대栄⿇_x0000__x0000__x0000_"/>
      <sheetName val="골조물량"/>
      <sheetName val="MATRLDATA"/>
      <sheetName val="견적집계표"/>
      <sheetName val="자재co"/>
      <sheetName val="Set"/>
      <sheetName val="물량 산출 통신 맨홀"/>
      <sheetName val="49단"/>
      <sheetName val="22단"/>
      <sheetName val="22수"/>
      <sheetName val="공사기초자료"/>
      <sheetName val="회사기초자료"/>
      <sheetName val="노무단가"/>
      <sheetName val="재료-CODE"/>
      <sheetName val="9.2단가산출서"/>
      <sheetName val="손료"/>
      <sheetName val="표  지"/>
      <sheetName val="수목데이타"/>
      <sheetName val="구조물철거집계 "/>
      <sheetName val="토건"/>
      <sheetName val="금액결헾"/>
      <sheetName val="역공종"/>
      <sheetName val="수량산출(2공구)"/>
      <sheetName val="수량산출 (3공구)"/>
      <sheetName val="계장 품셈표"/>
      <sheetName val="강재 수량"/>
      <sheetName val="[YES.XLS][YES.XLS]A__9701A_OU_9"/>
      <sheetName val="[YES.XLS][YES.XLS]A__9701A_O_13"/>
      <sheetName val="[YES.XLS][YES.XLS]A__9701A_O_12"/>
      <sheetName val="[YES.XLS][YES.XLS]A__9701A_O_10"/>
      <sheetName val="[YES.XLS][YES.XLS]A__9701A_O_11"/>
      <sheetName val="[YES.XLS][YES.XLS]A__9701A_O_14"/>
      <sheetName val="exec"/>
      <sheetName val="적용2_x0000__x0000_ヸ"/>
      <sheetName val="제노임"/>
      <sheetName val="&lt;--"/>
      <sheetName val="관급단가"/>
      <sheetName val="98⢅"/>
      <sheetName val="수지예산"/>
      <sheetName val="식재일위"/>
      <sheetName val="t-h HA THE"/>
      <sheetName val="재료집_x0000_"/>
      <sheetName val="8. 안_x0010_"/>
      <sheetName val="산근1,2"/>
      <sheetName val="공제내역"/>
      <sheetName val="Á¤»ê¹°·®Å_x0000_"/>
      <sheetName val="[YES.XLS][YES.XLS]A__9701A_O_15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공사설명서"/>
      <sheetName val="공사계획서"/>
      <sheetName val="MORTAR생산및타설(1;3)"/>
      <sheetName val="5.1단가조사"/>
      <sheetName val="3.1조명전열 설비공사"/>
      <sheetName val="3.3정보통신 설비공사"/>
      <sheetName val="3.4소방 설비공사"/>
      <sheetName val="입상내역"/>
      <sheetName val="일위대가집계표(사급)"/>
      <sheetName val="????"/>
      <sheetName val="용역단가"/>
      <sheetName val="견적대비 견적서"/>
      <sheetName val="DG7"/>
      <sheetName val="15.공량산출근거서"/>
      <sheetName val="교각토공"/>
      <sheetName val="일단의 주택지"/>
      <sheetName val="의왕㣀㚰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Macro(조도)"/>
      <sheetName val="본사업"/>
      <sheetName val="일위(수원)"/>
      <sheetName val="F5"/>
      <sheetName val="설비사고 "/>
      <sheetName val="실링"/>
      <sheetName val="14년 개대체 부서별 예산"/>
      <sheetName val="y자관"/>
      <sheetName val="하도계약반영"/>
      <sheetName val="인_x0000_Ԁ"/>
      <sheetName val="ÃÑ³_x0000__x0000_Ԁ_x0000_䀀"/>
      <sheetName val="ÃÑ³_x0000__x0000_Ԁ_x0000__x0000_"/>
      <sheetName val="토량산출쀀"/>
      <sheetName val="토량산출䀀"/>
      <sheetName val="환경기계공정표 (3)"/>
      <sheetName val="회사명"/>
      <sheetName val="횡 연장"/>
      <sheetName val="ᰀ፜"/>
      <sheetName val="일위대가목_x0000_"/>
      <sheetName val="_상부공통집계(총괄)"/>
      <sheetName val="5_정산서"/>
      <sheetName val="현장관리비_"/>
      <sheetName val="입출재고현황_(2)"/>
      <sheetName val="2007일위_"/>
      <sheetName val="토목일위_(83~)"/>
      <sheetName val="노무비_"/>
      <sheetName val="공사별_가중치_산출근거(토목)"/>
      <sheetName val="목동1절주_bh01"/>
      <sheetName val="일위대가목堀"/>
      <sheetName val="[YES.XLS][YES.XLS]A__9701A_O_18"/>
      <sheetName val="[YES.XLS][YES.XLS]A__9701A_O_17"/>
      <sheetName val="[YES.XLS][YES.XLS]A__9701A_O_16"/>
      <sheetName val="[YES.XLS][YES.XLS]A__9701A_O_20"/>
      <sheetName val="[YES.XLS][YES.XLS]A__9701A_O_19"/>
      <sheetName val="발주설계서(당냇轔"/>
      <sheetName val="단가(자재)"/>
      <sheetName val="단가(노임)"/>
      <sheetName val="기초목록"/>
      <sheetName val="모래기초"/>
      <sheetName val="ꀀ㇞"/>
      <sheetName val="ꠀ᪘"/>
      <sheetName val="간접총괄"/>
      <sheetName val="목공사품의서"/>
      <sheetName val="esc(건축)"/>
      <sheetName val="옥룡잡비"/>
      <sheetName val="갑지(_x0000__x0000_Ԁ"/>
      <sheetName val="목동1절주.bh0"/>
      <sheetName val="3차토목내역"/>
      <sheetName val="가동비율"/>
      <sheetName val="3.상가"/>
      <sheetName val="철탑공사"/>
      <sheetName val="1,2,3,4,5단위수량"/>
      <sheetName val="mesc"/>
      <sheetName val="가설경비"/>
      <sheetName val="재1"/>
      <sheetName val="라멘교일반수량"/>
      <sheetName val="[YES.XLS][YES.XLS]A__9701A_O_22"/>
      <sheetName val="[YES.XLS][YES.XLS]A__9701A_O_21"/>
      <sheetName val="REACTION芨.헾⿁_x0005_"/>
      <sheetName val="³²¾ç½ÃÀÛµ¿ÀÚ105³ë65±"/>
      <sheetName val="고창터널(딈㩧0"/>
      <sheetName val="고창터널(딊㩧0"/>
      <sheetName val="6PILE _x0000__x0000_⩈_x0000__x0000_"/>
      <sheetName val="µ¿¿ø(_x0000__x0000_"/>
      <sheetName val="단가조정표"/>
      <sheetName val="가로등산출서 (작업1)"/>
      <sheetName val="신호등신출서 (작업1)"/>
      <sheetName val="육교등산출서(작업1)"/>
      <sheetName val="I.일위대가목차"/>
      <sheetName val="앵커(3안)"/>
      <sheetName val="변경집계표"/>
      <sheetName val="세금자료"/>
      <sheetName val="특2호하천산근"/>
      <sheetName val="특2호부관하천산근"/>
      <sheetName val="일"/>
      <sheetName val="한일양산"/>
      <sheetName val="운동장 (2)"/>
      <sheetName val="입력변수"/>
      <sheetName val="설계요율"/>
      <sheetName val="주재료비"/>
      <sheetName val="4.전기"/>
      <sheetName val="사각맨䠓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임시급식_(2)"/>
      <sheetName val="Summary_Sheets"/>
      <sheetName val="전차선로_물량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1공구_건정토건_토공"/>
      <sheetName val="TRE_TABLE"/>
      <sheetName val="3련_BOX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추천서"/>
      <sheetName val="설계변경내역"/>
      <sheetName val="INMD1198"/>
      <sheetName val="INFG1198"/>
      <sheetName val="M5_S"/>
      <sheetName val="M6_S"/>
      <sheetName val="SRAM_CHIP"/>
      <sheetName val="SRAM_생산"/>
      <sheetName val="YLD"/>
      <sheetName val="타견적(을)"/>
      <sheetName val="기성내역(건축)"/>
      <sheetName val="배수설비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작업내역"/>
      <sheetName val="유첨_x0005__x0000_"/>
      <sheetName val="유첨헾】"/>
      <sheetName val="A4"/>
      <sheetName val="패널"/>
      <sheetName val="Á¤»ê¼¼ºÎ¹°·®1Â÷º헾⾌_x0005__x0000_"/>
      <sheetName val="코드관리"/>
      <sheetName val="포장공사"/>
      <sheetName val="현장일반사항"/>
      <sheetName val="용집"/>
      <sheetName val="apt수량"/>
      <sheetName val="2공구하도䴃ᝎ䀁踢"/>
      <sheetName val="2공구하도԰_x0000__x0000__x0000_"/>
      <sheetName val="2공구하도_x0000__x0000_砀㞃"/>
      <sheetName val="2공구하도Ⰰ뱆_x0001_冧"/>
      <sheetName val="Á¤»ê¼¼ºÎ¹°·®1Â÷º닑⽶_x0005__x0000_"/>
      <sheetName val="[YES.XLS][YES.XLS]A__9701A_O_36"/>
      <sheetName val="[YES.XLS][YES.XLS]A__9701A_O_37"/>
      <sheetName val="[YES.XLS][YES.XLS]A__9701A_O_34"/>
      <sheetName val="[YES.XLS][YES.XLS]A__9701A_O_35"/>
      <sheetName val="[YES.XLS][YES.XLS]A__9701A_O_32"/>
      <sheetName val="[YES.XLS][YES.XLS]A__9701A_O_33"/>
      <sheetName val="[YES.XLS][YES.XLS]A__9701A_O_23"/>
      <sheetName val="[YES.XLS][YES.XLS]A__9701A_O_24"/>
      <sheetName val="[YES.XLS][YES.XLS]A__9701A_O_30"/>
      <sheetName val="[YES.XLS][YES.XLS]A__9701A_O_31"/>
      <sheetName val="[YES.XLS][YES.XLS]A__9701A_O_25"/>
      <sheetName val="[YES.XLS][YES.XLS]A__9701A_O_26"/>
      <sheetName val="[YES.XLS][YES.XLS]A__9701A_O_27"/>
      <sheetName val="[YES.XLS][YES.XLS]A__9701A_O_28"/>
      <sheetName val="[YES.XLS][YES.XLS]A__9701A_O_29"/>
      <sheetName val="[YES.XLS][YES.XLS]A__9701A_O_38"/>
      <sheetName val="[YES.XLS][YES.XLS]A__9701A_O_46"/>
      <sheetName val="[YES.XLS][YES.XLS]A__9701A_O_45"/>
      <sheetName val="º¹±¸·®»êÁ¤ ¹×׃⾅_x0000__x0000_䎸_x0000__x0000__x0000_姀_x001c__x0000__x0000_"/>
      <sheetName val="º¹±¸·®»êÁ¤ ¹×׃⾅_x0000__x0000_ᯐ_x0000__x0000__x0000_姀_x001c__x0000__x0000_"/>
      <sheetName val="[YES.XLS][YES.XLS]A__9701A_O_41"/>
      <sheetName val="[YES.XLS][YES.XLS]A__9701A_O_39"/>
      <sheetName val="[YES.XLS][YES.XLS]A__9701A_O_40"/>
      <sheetName val="[YES.XLS][YES.XLS]A__9701A_O_42"/>
      <sheetName val="[YES.XLS][YES.XLS]A__9701A_O_43"/>
      <sheetName val="[YES.XLS][YES.XLS]A__9701A_O_44"/>
      <sheetName val="[YES.XLS][YES.XLS]A__9701A_O_47"/>
      <sheetName val="REACTION(USE평시曐"/>
      <sheetName val="REACTION(USE평시沈"/>
      <sheetName val="RESOURCE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삭제금지단가"/>
      <sheetName val="YES-T"/>
      <sheetName val="흄관수량"/>
      <sheetName val="일_x0007__x0006__x0003__x0004__x0007_"/>
      <sheetName val="_x0000__x0005__x0000__x0004__x0000__x0008__x0000__x0005__x0000__x0008_"/>
      <sheetName val="5공철탑검토표"/>
      <sheetName val="4공철탑검토"/>
      <sheetName val="불변현금흐름표"/>
      <sheetName val="기타유틸리티설비"/>
      <sheetName val="철콘"/>
      <sheetName val="토공2"/>
      <sheetName val="말고개터널조명전압강⣓"/>
      <sheetName val="DAF-1"/>
      <sheetName val="F 월별기성수금현황 "/>
      <sheetName val="손료기준-공사부구두문의"/>
      <sheetName val="진행 DATA (2)"/>
      <sheetName val="외화계약"/>
      <sheetName val="J直_x0004__x0005_"/>
      <sheetName val="ༀༀ̀ఀЀ"/>
      <sheetName val="Á¤»ê¼¼ºÎ¹°·®1Â÷_x0005__x0000__x0000__x0000__x0000_"/>
      <sheetName val="교통표지"/>
      <sheetName val="단가 산출서(산근#1~#102)"/>
      <sheetName val="총괄BOQ"/>
      <sheetName val="DATA_입력란"/>
      <sheetName val="1__설계조건_2_단면가정_3__하중계산"/>
      <sheetName val="960318-1"/>
      <sheetName val="2006기계䈌ᅪ԰_x0000_缀"/>
      <sheetName val="음료실행"/>
      <sheetName val="FWBS7000,8000"/>
      <sheetName val="ANALYSER"/>
      <sheetName val="ring wall thickness"/>
      <sheetName val="공정표(전체)"/>
      <sheetName val="맨홀공 수량집계표"/>
      <sheetName val="펌프장수량䈀嵪ԯ_x0000_缀"/>
      <sheetName val="펌프장수량㔀቎԰_x0000_缀"/>
      <sheetName val="펌프장수량ԯ_x0000_缀_x0000__x0000_"/>
      <sheetName val="N︀軕"/>
      <sheetName val="평균물량산출서"/>
      <sheetName val="사진대지"/>
      <sheetName val="각종양식"/>
      <sheetName val="1층"/>
      <sheetName val="신호등일위대가"/>
      <sheetName val="ࠀ᎚"/>
      <sheetName val="재료할증"/>
      <sheetName val="교량현황"/>
      <sheetName val="커튼월(pfg)"/>
      <sheetName val="8. 안扬U员"/>
      <sheetName val="폐토수익화_"/>
      <sheetName val="공사비예산서"/>
      <sheetName val="09년실적"/>
      <sheetName val="중사"/>
      <sheetName val="국산화"/>
      <sheetName val="ARS"/>
      <sheetName val="도로구조공사비"/>
      <sheetName val="도로토공공사비"/>
      <sheetName val="여수토공사비"/>
      <sheetName val="(포장)BOQ-실적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KSTAR-M"/>
      <sheetName val="자금청구서 19년 3월 -응암2구역 롯데.xlsm"/>
      <sheetName val="도봉2지구"/>
      <sheetName val="규격"/>
      <sheetName val="수종"/>
      <sheetName val="깨기"/>
      <sheetName val="Parts"/>
      <sheetName val="Menu A"/>
      <sheetName val="구분"/>
      <sheetName val="1.산출근거"/>
      <sheetName val="S鮲"/>
      <sheetName val="재료비내역서"/>
      <sheetName val="방송(체육관)"/>
      <sheetName val="Á¤Ⴛêº¹±¸·®"/>
      <sheetName val="대조표(0108)"/>
      <sheetName val="제¬_x0000_"/>
      <sheetName val="발주설계서(Á_x0000_Ԁ"/>
      <sheetName val="산출1"/>
      <sheetName val="일 위 대 가 표"/>
      <sheetName val="일위집계"/>
      <sheetName val="22전선(P)"/>
      <sheetName val="22전선(L)"/>
      <sheetName val="22전선(R)"/>
      <sheetName val="인Ó_x0000_Ԁ"/>
      <sheetName val="123"/>
      <sheetName val="적용표"/>
      <sheetName val="보활"/>
      <sheetName val="필렛용접표"/>
      <sheetName val="공정집계"/>
      <sheetName val="206 무장,정비 장비용량 산출"/>
      <sheetName val="토류판설치(t=60)"/>
      <sheetName val="급수"/>
      <sheetName val="공량산출근거서"/>
      <sheetName val="ꢭ፺"/>
      <sheetName val="4.고용보험"/>
      <sheetName val="단위?ὗ␀"/>
      <sheetName val="실頀▀?"/>
      <sheetName val="일위대가집계"/>
      <sheetName val="정류기"/>
      <sheetName val="IPS0823"/>
      <sheetName val="철근집계"/>
      <sheetName val="[YES.XLS][YES.XLS]A__9701A_O_78"/>
      <sheetName val="[YES.XLS][YES.XLS]A__9701A_O_71"/>
      <sheetName val="[YES.XLS][YES.XLS]A__9701A_O_48"/>
      <sheetName val="[YES.XLS][YES.XLS]A__9701A_O_66"/>
      <sheetName val="[YES.XLS][YES.XLS]A__9701A_O_65"/>
      <sheetName val="[YES.XLS][YES.XLS]A__9701A_O_62"/>
      <sheetName val="[YES.XLS][YES.XLS]A__9701A_O_60"/>
      <sheetName val="[YES.XLS][YES.XLS]A__9701A_O_59"/>
      <sheetName val="[YES.XLS][YES.XLS]A__9701A_O_49"/>
      <sheetName val="[YES.XLS][YES.XLS]A__9701A_O_50"/>
      <sheetName val="[YES.XLS][YES.XLS]A__9701A_O_52"/>
      <sheetName val="[YES.XLS][YES.XLS]A__9701A_O_51"/>
      <sheetName val="[YES.XLS][YES.XLS]A__9701A_O_53"/>
      <sheetName val="[YES.XLS][YES.XLS]A__9701A_O_55"/>
      <sheetName val="[YES.XLS][YES.XLS]A__9701A_O_54"/>
      <sheetName val="[YES.XLS][YES.XLS]A__9701A_O_56"/>
      <sheetName val="[YES.XLS][YES.XLS]A__9701A_O_58"/>
      <sheetName val="[YES.XLS][YES.XLS]A__9701A_O_57"/>
      <sheetName val="[YES.XLS][YES.XLS]A__9701A_O_61"/>
      <sheetName val="[YES.XLS][YES.XLS]A__9701A_O_64"/>
      <sheetName val="[YES.XLS][YES.XLS]A__9701A_O_63"/>
      <sheetName val="[YES.XLS][YES.XLS]A__9701A_O_67"/>
      <sheetName val="[YES.XLS][YES.XLS]A__9701A_O_68"/>
      <sheetName val="[YES.XLS][YES.XLS]A__9701A_O_70"/>
      <sheetName val="[YES.XLS][YES.XLS]A__9701A_O_69"/>
      <sheetName val="[YES.XLS][YES.XLS]A__9701A_O_72"/>
      <sheetName val="[YES.XLS][YES.XLS]A__9701A_O_80"/>
      <sheetName val="PIPE내역(FCN)"/>
      <sheetName val="STEAM"/>
      <sheetName val="AIR"/>
      <sheetName val="항목별사㦬⊄㰀"/>
      <sheetName val="견적의뢰"/>
      <sheetName val="LG제품"/>
      <sheetName val="설계명세서 (장비)"/>
      <sheetName val="J直_x0000__x0000_"/>
      <sheetName val="010101"/>
      <sheetName val="96월별PL"/>
      <sheetName val="양식(직판용)"/>
      <sheetName val="수주추정"/>
      <sheetName val="대전21토목내역서"/>
      <sheetName val="TNC(1안)"/>
      <sheetName val="49-11g"/>
      <sheetName val="49-11H"/>
      <sheetName val="ÃÑÁý°ø_x0000_Ԁ"/>
      <sheetName val="아파ᵷħ⪄"/>
      <sheetName val="data_dci"/>
      <sheetName val="data_mci"/>
      <sheetName val="behind"/>
      <sheetName val="2.노무비명세서(수직보_x0005__x0000_"/>
      <sheetName val="2.노무비명세서(수직보丵⿰_x0005_"/>
      <sheetName val="방음벽_기초_일반수량"/>
      <sheetName val="I_설계조건"/>
      <sheetName val="Site_Expenses"/>
      <sheetName val="General_Data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sum1_(2)"/>
      <sheetName val="제원_설계조건"/>
      <sheetName val="2_노무비명세서(수직보丵⿰"/>
      <sheetName val="단가표_"/>
      <sheetName val="설계내역2"/>
      <sheetName val="시점부교대"/>
      <sheetName val="48전력선_x0002__x0000_㣸"/>
      <sheetName val="내역서(사업소)"/>
      <sheetName val="유역면적"/>
      <sheetName val="정보(MCC)"/>
      <sheetName val="##내역서##"/>
      <sheetName val="판매46"/>
      <sheetName val="관급자재대"/>
      <sheetName val="계정과목"/>
      <sheetName val="토공대비"/>
      <sheetName val="-몰탈콘크리트"/>
      <sheetName val="-배수구조물공토공"/>
      <sheetName val="횡배수관재료-"/>
      <sheetName val="계산서(직선부)"/>
      <sheetName val="콘크리트측구연장"/>
      <sheetName val="직원투입계획"/>
      <sheetName val="N閞㋁"/>
      <sheetName val="특수조명기구 단가조사서"/>
      <sheetName val="상수도토공_x0005__x0000_"/>
      <sheetName val="설직재0_x0000_"/>
      <sheetName val="설직재餀㒘"/>
      <sheetName val="설정"/>
      <sheetName val="VA_x0000__x0000__x0005_"/>
      <sheetName val="VA橂⼸_x0005_"/>
      <sheetName val="평당자료"/>
      <sheetName val="96_x0005__x0000_ø"/>
      <sheetName val="교통惨У԰_x0000_"/>
      <sheetName val="6.¾㉀ᩴ蛀"/>
      <sheetName val="예산조서-총ԯ"/>
      <sheetName val="예산조서-총頀"/>
      <sheetName val="1~6 설계조건...."/>
      <sheetName val="°ø±¸¼Õ·_x0000_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견적서갑지연속"/>
      <sheetName val="[YES.XLS][YES.XLS]A__9701A_O_73"/>
      <sheetName val="[YES.XLS][YES.XLS]A__9701A_O_76"/>
      <sheetName val="[YES.XLS][YES.XLS]A__9701A_O_74"/>
      <sheetName val="[YES.XLS][YES.XLS]A__9701A_O_75"/>
      <sheetName val="[YES.XLS][YES.XLS]A__9701A_O_77"/>
      <sheetName val="[YES.XLS][YES.XLS]A__9701A_O_79"/>
      <sheetName val="심의대상"/>
      <sheetName val="__192_168_0_210_LOTUS_9605P_B_2"/>
      <sheetName val="당초토량산출서"/>
      <sheetName val="근로자자료입력"/>
      <sheetName val="04030801"/>
      <sheetName val="물량산출"/>
      <sheetName val="ÀÌÀüºñ³»¿ª¼洂"/>
      <sheetName val="6È£㥝〒"/>
      <sheetName val="내부마감"/>
      <sheetName val="노임조서"/>
      <sheetName val="직접경비호표"/>
      <sheetName val="전산소모"/>
      <sheetName val="1.건축마감"/>
      <sheetName val="철골산출서"/>
      <sheetName val="수량명세서"/>
      <sheetName val="[YES.XLS][YES.XLS][YES.XLS]_Y_2"/>
      <sheetName val="[YES.XLS][YES.XLS][YES.XLS]_Y_3"/>
      <sheetName val="[YES.XLS][YES.XLS][YES.XLS]_Y_4"/>
      <sheetName val="3.사업추진현황(나~사.공사추진현황)"/>
      <sheetName val="Piping Cost"/>
      <sheetName val="°¡·Îµî耀퓬縺"/>
      <sheetName val="°¡·Îµî⸀朋ԯ_x0000_缀_x0000_"/>
      <sheetName val="N0_x0000_"/>
      <sheetName val="수정"/>
      <sheetName val="천마갑지"/>
      <sheetName val="견적대비(1차) (2)"/>
      <sheetName val="내역서적용수량집계표(가로)"/>
      <sheetName val="1._x0018_변԰_x0000__x0000_"/>
      <sheetName val="1._x0018_변ԯ_x0000_缀"/>
      <sheetName val="DEVI."/>
      <sheetName val="U.C."/>
      <sheetName val="차선도색수량집계"/>
      <sheetName val="OVERALL CURVE"/>
      <sheetName val="__"/>
      <sheetName val="차단기 BACK DATA"/>
      <sheetName val="³²¾ç½ÃÀÛµ¿ÀÚ105³ë65_x0000__x0000_Ԁ_x0000__x0000_贈_x0002__x0000__x0000__x0000_"/>
      <sheetName val="접지뀀Ῥ"/>
      <sheetName val="대우단가(풍산)"/>
      <sheetName val="공비대䠛"/>
      <sheetName val="공사비_내역_(가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현장식당(1)"/>
      <sheetName val="우석문틀"/>
      <sheetName val="2000_11¿ù¼³餀㢘ԯ缀"/>
      <sheetName val="인건비_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Tenants"/>
      <sheetName val="ES조서출력하기"/>
      <sheetName val="9.2.3 각 실별 조도계산(3단계)"/>
      <sheetName val="사전공헾"/>
      <sheetName val="사전공颙"/>
      <sheetName val="관로토공"/>
      <sheetName val="우수관"/>
      <sheetName val="지선량"/>
      <sheetName val="10_Ã¶丵⾥"/>
      <sheetName val="10_Ã¶堨û丵⽏"/>
      <sheetName val="Á¶µµ°è»ê¼­_(堨û丵⽏"/>
      <sheetName val="Á¶µµ°è»ê¼­_(헾⼵"/>
      <sheetName val="cost9702"/>
      <sheetName val="정의"/>
      <sheetName val="48단가"/>
      <sheetName val="DS-최종"/>
      <sheetName val="전체공사"/>
      <sheetName val="2004상반기"/>
      <sheetName val="조정율"/>
      <sheetName val="일반동력(380V)"/>
      <sheetName val="5.모델링"/>
      <sheetName val="¿ø°¡"/>
      <sheetName val="노무비(DB)"/>
      <sheetName val="수량산출(계측제어)"/>
      <sheetName val="rate"/>
      <sheetName val="토적"/>
      <sheetName val="Summar_x0000__x0000_ⵘ"/>
      <sheetName val="코드일람표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몰탈콘크리트"/>
      <sheetName val="2002자재가격"/>
      <sheetName val="중기손료"/>
      <sheetName val="목록표"/>
      <sheetName val="LOADS"/>
      <sheetName val="계측기"/>
      <sheetName val="암거 제원표-1단계"/>
      <sheetName val="WELDING"/>
      <sheetName val="제일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(4-2)열관류값-2"/>
      <sheetName val="PROJECT BRIEF(EX.NEW)"/>
      <sheetName val="검사조怀"/>
      <sheetName val="검사조ԯ"/>
      <sheetName val="검사조砀"/>
      <sheetName val="검사조⠀"/>
      <sheetName val="검사조瀀"/>
      <sheetName val="산출-설비"/>
      <sheetName val="49단_x0005_"/>
      <sheetName val="49단煀"/>
      <sheetName val="J__LOTUS_9605P_BB_C_BD_OUT_YE_2"/>
      <sheetName val="Nက_x0000_"/>
      <sheetName val="³ëÀ_x001f_"/>
      <sheetName val="토공A1"/>
      <sheetName val="부분별수량산출(조합기초)"/>
      <sheetName val="전신환매도洸"/>
      <sheetName val="전신환매도永"/>
      <sheetName val="전신환매도欸"/>
      <sheetName val="sum"/>
      <sheetName val="빙100장비사양"/>
      <sheetName val="Ⅱ1-0타"/>
      <sheetName val="POOM_MOTO2"/>
      <sheetName val="공사비내역 p1"/>
      <sheetName val="일위대가표(DEEP)"/>
      <sheetName val="관정비교"/>
      <sheetName val="유화"/>
      <sheetName val="PumpSpec"/>
      <sheetName val="수리계산(2021)"/>
      <sheetName val="수습"/>
      <sheetName val="견적2001(1분기)"/>
      <sheetName val="접지耀⧞"/>
      <sheetName val="접지_x0000__x0000_"/>
      <sheetName val="접지쀀ᗡ"/>
      <sheetName val="CA_x0000__x0000_"/>
      <sheetName val="위치�ᢘ"/>
      <sheetName val="1차증가원가怀፵"/>
      <sheetName val="산정기준"/>
      <sheetName val="기별"/>
      <sheetName val="철근집계표"/>
      <sheetName val="스포회원매출"/>
      <sheetName val="역T형교대舨&quot;헾⾪_x0005__x0000_"/>
      <sheetName val="배출수지B"/>
      <sheetName val="청주-교대(A1)"/>
      <sheetName val="pile bearing capa &amp; arrenge"/>
      <sheetName val="1000 DB구축 부표"/>
      <sheetName val="일위대가(4층원격)"/>
      <sheetName val="PILE"/>
      <sheetName val="싱가폴(실지급+인상율)"/>
      <sheetName val="재료집계표"/>
      <sheetName val="A공구"/>
      <sheetName val="1.2.1 마루높이결정"/>
      <sheetName val="단위중기"/>
      <sheetName val="부안변전"/>
      <sheetName val="외"/>
      <sheetName val="교량"/>
      <sheetName val="일반수량산출"/>
      <sheetName val="LH3 동양시스템"/>
      <sheetName val="검사조堀"/>
      <sheetName val="여주,이천(명세)"/>
      <sheetName val="N¬_x0000_"/>
      <sheetName val="전차선로 물֮_x0000_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공통"/>
      <sheetName val="J__LOTUS_9605P_BB_C_BD_OUT_YE_3"/>
      <sheetName val="5.개인보호구지급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000"/>
      <sheetName val="100"/>
      <sheetName val="4.  단락전류의 계산"/>
      <sheetName val="내역_ver1.0"/>
      <sheetName val="단_x0000__x0000_蠀"/>
      <sheetName val="A_x0005_þ"/>
      <sheetName val="잡철단가대비"/>
      <sheetName val="금액_x0000__x0000_鱀"/>
      <sheetName val="금액׃⼷_x0000_"/>
      <sheetName val="통신원가"/>
      <sheetName val="점검_x0000__x0000_"/>
      <sheetName val="YES_XLS"/>
      <sheetName val="2F_회의실견적(5_14_일대)1"/>
      <sheetName val="unit_41"/>
      <sheetName val="1_설계조건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단가_및_재료비1"/>
      <sheetName val="준검_내역서1"/>
      <sheetName val="1_수인터널1"/>
      <sheetName val="수목데이타_1"/>
      <sheetName val="변압기_및_발전기_용량1"/>
      <sheetName val="-_INFORMATION_-1"/>
      <sheetName val="5호광장_(만점)1"/>
      <sheetName val="인천국제_(만점)_(2)1"/>
      <sheetName val="설_계1"/>
      <sheetName val="3BL공동구_수량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도급b_balju"/>
      <sheetName val="conclusion"/>
      <sheetName val="comparables"/>
      <sheetName val="Deduction"/>
      <sheetName val="other"/>
      <sheetName val="건물현황"/>
      <sheetName val="재무가정"/>
      <sheetName val="단위ה_x0000_"/>
      <sheetName val="전도품의"/>
      <sheetName val="3F"/>
      <sheetName val="N렀"/>
      <sheetName val="Macro상수"/>
      <sheetName val="시운전연료비"/>
      <sheetName val="4.말뚝설계"/>
      <sheetName val="SLAB&quot;1_x0000_"/>
      <sheetName val="RH-BEAM"/>
      <sheetName val="부하자료"/>
      <sheetName val="국민연금표"/>
      <sheetName val="설치 일위대가(46~԰"/>
      <sheetName val="통계연보"/>
      <sheetName val="각사별공사비분개 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기기점검대상"/>
      <sheetName val="가설공사비"/>
      <sheetName val="항목별내_xdee0_⪏"/>
      <sheetName val="항목별내賐⪏"/>
      <sheetName val="항목별내㳏"/>
      <sheetName val="항목별내"/>
      <sheetName val="항목별내賐涙"/>
      <sheetName val="J__LOTUS_9605P_BB_C_BD_OUT_YE_4"/>
      <sheetName val="신호등"/>
      <sheetName val="미관등"/>
      <sheetName val="산출1-수변전"/>
      <sheetName val="산출1-전력"/>
      <sheetName val="산출6-TRAY"/>
      <sheetName val="산출7-본선1)"/>
      <sheetName val="산출7-본선2"/>
      <sheetName val="산출7-본선3"/>
      <sheetName val="하수처리장"/>
      <sheetName val="SUS"/>
      <sheetName val="기계단가"/>
      <sheetName val="금액내역㠀"/>
      <sheetName val="계약ITEM"/>
      <sheetName val="증감대쀀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Nª_x0000_"/>
      <sheetName val="PI壆の"/>
      <sheetName val="노무산_x0000__x0000_"/>
      <sheetName val="공문(신)"/>
      <sheetName val="품목단가"/>
      <sheetName val="°ø»ç¿ø°¡°èÊŬ䄘᳖"/>
      <sheetName val="연砀⪜︀"/>
      <sheetName val="연ࠀᢝ䰀"/>
      <sheetName val="Code-&gt;No"/>
      <sheetName val="sc0314 Index"/>
      <sheetName val="비䕝疄"/>
      <sheetName val="N᠀旸"/>
      <sheetName val="전기2က_x0000_"/>
      <sheetName val="기중"/>
      <sheetName val="일위2"/>
      <sheetName val="BOX단위철근"/>
      <sheetName val="일별 투입 현황(형틀,철근)"/>
      <sheetName val="98'자재"/>
      <sheetName val="Propo萘Ä헾"/>
      <sheetName val="Propo砨Ä硬"/>
      <sheetName val="__A46a_________project________2"/>
      <sheetName val="______JOB_LOTUS_9605P_BB_C_BD_2"/>
      <sheetName val="__3_c_My_Documents________DAT_2"/>
      <sheetName val="E__LOTUS_9605P_BB_C_BD_OUT_YE_2"/>
      <sheetName val="______________________________2"/>
      <sheetName val="진성이반"/>
      <sheetName val="말고개터넑조명전압강하"/>
      <sheetName val="수량산출(1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출력표"/>
      <sheetName val="미장"/>
      <sheetName val="2017 예정공정표 11월"/>
      <sheetName val="구조물견적서"/>
      <sheetName val="산거각호표"/>
      <sheetName val="[YES.XLS][YES.XLS]A__9701A__117"/>
      <sheetName val="[YES.XLS][YES.XLS]A__9701A_O_83"/>
      <sheetName val="[YES.XLS][YES.XLS]A__9701A_O_84"/>
      <sheetName val="[YES.XLS][YES.XLS]A__9701A_O_81"/>
      <sheetName val="[YES.XLS][YES.XLS]A__9701A_O_82"/>
      <sheetName val="[YES.XLS][YES.XLS]A__9701A_O_87"/>
      <sheetName val="[YES.XLS][YES.XLS]A__9701A_O_88"/>
      <sheetName val="[YES.XLS][YES.XLS]A__9701A_O_85"/>
      <sheetName val="[YES.XLS][YES.XLS]A__9701A_O_86"/>
      <sheetName val="[YES.XLS][YES.XLS]A__9701A_O_91"/>
      <sheetName val="[YES.XLS][YES.XLS]A__9701A_O_92"/>
      <sheetName val="[YES.XLS][YES.XLS]A__9701A_O_89"/>
      <sheetName val="[YES.XLS][YES.XLS]A__9701A_O_90"/>
      <sheetName val="[YES.XLS][YES.XLS]A__9701A_O_93"/>
      <sheetName val="[YES.XLS][YES.XLS]A__9701A_O_94"/>
      <sheetName val="[YES.XLS][YES.XLS]A__9701A_O_95"/>
      <sheetName val="[YES.XLS][YES.XLS]A__9701A_O_96"/>
      <sheetName val="[YES.XLS][YES.XLS]A__9701A_O_97"/>
      <sheetName val="[YES.XLS][YES.XLS]A__9701A_O_98"/>
      <sheetName val="[YES.XLS][YES.XLS]A__9701A_O_99"/>
      <sheetName val="[YES.XLS][YES.XLS]A__9701A__100"/>
      <sheetName val="[YES.XLS][YES.XLS]A__9701A__103"/>
      <sheetName val="[YES.XLS][YES.XLS]A__9701A__104"/>
      <sheetName val="[YES.XLS][YES.XLS]A__9701A__105"/>
      <sheetName val="[YES.XLS][YES.XLS]A__9701A__101"/>
      <sheetName val="[YES.XLS][YES.XLS]A__9701A__102"/>
      <sheetName val="[YES.XLS][YES.XLS]A__9701A__106"/>
      <sheetName val="[YES.XLS][YES.XLS]A__9701A__107"/>
      <sheetName val="[YES.XLS][YES.XLS]A__9701A__108"/>
      <sheetName val="[YES.XLS][YES.XLS]A__9701A__109"/>
      <sheetName val="[YES.XLS][YES.XLS]A__9701A__110"/>
      <sheetName val="[YES.XLS][YES.XLS]A__9701A__111"/>
      <sheetName val="[YES.XLS][YES.XLS]A__9701A__113"/>
      <sheetName val="[YES.XLS][YES.XLS]A__9701A__112"/>
      <sheetName val="[YES.XLS][YES.XLS]A__9701A__114"/>
      <sheetName val="[YES.XLS][YES.XLS]A__9701A__115"/>
      <sheetName val="¿¹Á¤(3_x0000_"/>
      <sheetName val="¿¹Á¤(3洀"/>
      <sheetName val="단가최종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배관"/>
      <sheetName val="Du toan"/>
      <sheetName val="Quantity"/>
      <sheetName val="Keothep"/>
      <sheetName val="Re-bar"/>
      <sheetName val="TEST1"/>
      <sheetName val="기계내역서"/>
      <sheetName val="집수정수량총집계"/>
      <sheetName val="배수장토목공사비"/>
      <sheetName val="검수고1-1층"/>
      <sheetName val="48신설단가"/>
      <sheetName val="Steam-Sys"/>
      <sheetName val="TOTAL인원"/>
      <sheetName val="견적을"/>
      <sheetName val="소방일위 "/>
      <sheetName val="INTRO.(X)"/>
      <sheetName val="crude.SLAB RE-bar"/>
      <sheetName val="보온 회사분"/>
      <sheetName val="금액내_x0005__x0000_"/>
      <sheetName val="B×a"/>
      <sheetName val="동원인钘C떰"/>
      <sheetName val="BQ List"/>
      <sheetName val="2007일_x0000__x0000_"/>
      <sheetName val="PVC 판"/>
      <sheetName val="Corrib Haz"/>
      <sheetName val="[YES.XLS][YES.XLS]A__9701A__116"/>
      <sheetName val="[YES.XLS][YES.XLS]A__9701A__118"/>
      <sheetName val="[YES.XLS][YES.XLS]A__9701A__119"/>
      <sheetName val="[YES.XLS][YES.XLS]A__9701A__122"/>
      <sheetName val="[YES.XLS][YES.XLS]A__9701A__120"/>
      <sheetName val="[YES.XLS][YES.XLS]A__9701A__121"/>
      <sheetName val="[YES.XLS][YES.XLS]A__9701A__123"/>
      <sheetName val="[YES.XLS][YES.XLS]A__9701A__124"/>
      <sheetName val="[YES.XLS][YES.XLS]A__9701A__125"/>
      <sheetName val="[YES.XLS][YES.XLS]A__9701A__134"/>
      <sheetName val="[YES.XLS][YES.XLS]A__9701A__135"/>
      <sheetName val="[YES.XLS][YES.XLS]A__9701A__126"/>
      <sheetName val="[YES.XLS][YES.XLS]A__9701A__127"/>
      <sheetName val="[YES.XLS][YES.XLS]A__9701A__128"/>
      <sheetName val="[YES.XLS][YES.XLS]A__9701A__129"/>
      <sheetName val="[YES.XLS][YES.XLS]A__9701A__130"/>
      <sheetName val="[YES.XLS][YES.XLS]A__9701A__131"/>
      <sheetName val="[YES.XLS][YES.XLS]A__9701A__132"/>
      <sheetName val="[YES.XLS][YES.XLS]A__9701A__133"/>
      <sheetName val="[YES.XLS][YES.XLS]A__9701A__138"/>
      <sheetName val="[YES.XLS][YES.XLS]A__9701A__139"/>
      <sheetName val="[YES.XLS][YES.XLS]A__9701A__136"/>
      <sheetName val="[YES.XLS][YES.XLS]A__9701A__137"/>
      <sheetName val="[YES.XLS][YES.XLS]A__9701A__142"/>
      <sheetName val="[YES.XLS][YES.XLS]A__9701A__143"/>
      <sheetName val="[YES.XLS][YES.XLS]A__9701A__140"/>
      <sheetName val="[YES.XLS][YES.XLS]A__9701A__141"/>
      <sheetName val="[YES.XLS][YES.XLS]A__9701A__144"/>
      <sheetName val="[YES.XLS][YES.XLS]A__9701A__145"/>
      <sheetName val="[YES.XLS][YES.XLS]A__9701A__146"/>
      <sheetName val="[YES.XLS][YES.XLS]A__9701A__147"/>
      <sheetName val="[YES.XLS][YES.XLS]A__9701A__148"/>
      <sheetName val="[YES.XLS][YES.XLS]A__9701A__149"/>
      <sheetName val="[YES.XLS][YES.XLS]A__9701A__150"/>
      <sheetName val="[YES.XLS][YES.XLS]A__9701A__151"/>
      <sheetName val="[YES.XLS][YES.XLS]A__9701A__152"/>
      <sheetName val="[YES.XLS][YES.XLS]A__9701A__153"/>
      <sheetName val="[YES.XLS][YES.XLS]A__9701A__156"/>
      <sheetName val="[YES.XLS][YES.XLS]A__9701A__157"/>
      <sheetName val="[YES.XLS][YES.XLS]A__9701A__158"/>
      <sheetName val="[YES.XLS][YES.XLS]A__9701A__159"/>
      <sheetName val="[YES.XLS][YES.XLS]A__9701A__154"/>
      <sheetName val="[YES.XLS][YES.XLS]A__9701A__155"/>
      <sheetName val="[YES.XLS][YES.XLS]A__9701A__160"/>
      <sheetName val="[YES.XLS][YES.XLS]A__9701A__161"/>
      <sheetName val="[YES.XLS][YES.XLS]A__9701A__164"/>
      <sheetName val="[YES.XLS][YES.XLS]A__9701A__165"/>
      <sheetName val="[YES.XLS][YES.XLS]A__9701A__162"/>
      <sheetName val="[YES.XLS][YES.XLS]A__9701A__163"/>
      <sheetName val="[YES.XLS][YES.XLS]A__9701A__166"/>
      <sheetName val="[YES.XLS][YES.XLS]A__9701A__167"/>
      <sheetName val="[YES.XLS][YES.XLS]A__9701A__168"/>
      <sheetName val="1차네트공정"/>
      <sheetName val="수리결과"/>
      <sheetName val="외주비"/>
      <sheetName val="◀암거수리계산조서"/>
      <sheetName val="배수공집계표"/>
      <sheetName val="5.À_xdcc0_脹¿"/>
      <sheetName val="5.À_x0000__x0000__x0005_"/>
      <sheetName val="5.À贠脹¿"/>
      <sheetName val="검사조_xd800_"/>
      <sheetName val="유첨#ᰖ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적용단가표"/>
      <sheetName val="인餀떘ԯ"/>
      <sheetName val="신규일위대가"/>
      <sheetName val="pc-tie"/>
      <sheetName val="97"/>
      <sheetName val="L1"/>
      <sheetName val="토공 토적표"/>
      <sheetName val="부재리스트"/>
      <sheetName val="N淓Ⲧ"/>
      <sheetName val="Nⷓ剆"/>
      <sheetName val="Nﺚ郕"/>
      <sheetName val="N렷"/>
      <sheetName val="기성내역서(토목)"/>
      <sheetName val="보안등"/>
      <sheetName val="준공갑지"/>
      <sheetName val="반응조"/>
      <sheetName val="검Ⴥ_x0000_"/>
      <sheetName val="검Å_x0000_"/>
      <sheetName val="검쏅_xda05_"/>
      <sheetName val="장비내역서"/>
      <sheetName val="주현(해보)"/>
      <sheetName val="철물"/>
      <sheetName val="시멘트 모래 수량산출"/>
      <sheetName val="중기(목록)"/>
      <sheetName val=" 유지관리시스템 구축_중앙처리구역 내역서(ver2.0)."/>
      <sheetName val="기계경비시간당뢬➩︀凕"/>
      <sheetName val="3련 B梯"/>
      <sheetName val="³²¾ç½ÃÀÛµ¿ÀÚ105³ë65±â1.냈㙖ﰁ"/>
      <sheetName val="³²¾ç½ÃÀÛµ¿ÀÚ105³ë65±â1.᫈ꍙԯ"/>
      <sheetName val="³²¾ç½ÃÀÛµ¿ÀÚ105³ë65±â1.毈䆺ԯ"/>
      <sheetName val="공정집계_국별"/>
      <sheetName val="3.일위대가"/>
      <sheetName val="부하퀀䅰ᰀ䅱"/>
      <sheetName val="건축전기"/>
      <sheetName val="처리단락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[YES.XLS][YES.XLS]A__9701A__169"/>
      <sheetName val="[YES.XLS][YES.XLS]A__9701A__170"/>
      <sheetName val="[YES.XLS][YES.XLS]A__9701A__173"/>
      <sheetName val="[YES.XLS][YES.XLS]A__9701A__174"/>
      <sheetName val="[YES.XLS][YES.XLS]A__9701A__176"/>
      <sheetName val="[YES.XLS][YES.XLS]A__9701A__171"/>
      <sheetName val="[YES.XLS][YES.XLS]A__9701A__172"/>
      <sheetName val="[YES.XLS][YES.XLS]A__9701A__177"/>
      <sheetName val="[YES.XLS][YES.XLS]A__9701A__175"/>
      <sheetName val="[YES.XLS][YES.XLS]A__9701A__178"/>
      <sheetName val="[YES.XLS][YES.XLS]A__9701A__179"/>
      <sheetName val="[YES.XLS][YES.XLS]A__9701A__182"/>
      <sheetName val="[YES.XLS][YES.XLS]A__9701A__183"/>
      <sheetName val="[YES.XLS][YES.XLS]A__9701A__180"/>
      <sheetName val="[YES.XLS][YES.XLS]A__9701A__181"/>
      <sheetName val="[YES.XLS][YES.XLS]A__9701A__184"/>
      <sheetName val="[YES.XLS][YES.XLS]A__9701A__186"/>
      <sheetName val="[YES.XLS][YES.XLS]A__9701A__187"/>
      <sheetName val="[YES.XLS][YES.XLS]A__9701A__188"/>
      <sheetName val="[YES.XLS][YES.XLS]A__9701A__189"/>
      <sheetName val="[YES.XLS][YES.XLS]A__9701A__185"/>
      <sheetName val="[YES.XLS][YES.XLS]A__9701A__190"/>
      <sheetName val="[YES.XLS][YES.XLS]A__9701A__191"/>
      <sheetName val="[YES.XLS][YES.XLS]A__9701A__193"/>
      <sheetName val="[YES.XLS][YES.XLS]A__9701A__192"/>
      <sheetName val="[YES.XLS][YES.XLS]A__9701A__204"/>
      <sheetName val="[YES.XLS][YES.XLS]A__9701A__195"/>
      <sheetName val="[YES.XLS][YES.XLS]A__9701A__194"/>
      <sheetName val="[YES.XLS][YES.XLS]A__9701A__196"/>
      <sheetName val="[YES.XLS][YES.XLS]A__9701A__199"/>
      <sheetName val="[YES.XLS][YES.XLS]A__9701A__197"/>
      <sheetName val="[YES.XLS][YES.XLS]A__9701A__198"/>
      <sheetName val="[YES.XLS][YES.XLS]A__9701A__200"/>
      <sheetName val="[YES.XLS][YES.XLS]A__9701A__201"/>
      <sheetName val="[YES.XLS][YES.XLS]A__9701A__202"/>
      <sheetName val="[YES.XLS][YES.XLS]A__9701A__203"/>
      <sheetName val="[YES.XLS][YES.XLS]A__9701A__206"/>
      <sheetName val="[YES.XLS][YES.XLS]A__9701A__205"/>
      <sheetName val="[YES.XLS][YES.XLS]A__9701A__207"/>
      <sheetName val="[YES.XLS][YES.XLS]A__9701A__209"/>
      <sheetName val="[YES.XLS][YES.XLS]A__9701A__208"/>
      <sheetName val="[YES.XLS][YES.XLS]A__9701A__210"/>
      <sheetName val="[YES.XLS][YES.XLS]A__9701A__211"/>
      <sheetName val="[YES.XLS][YES.XLS]A__9701A__212"/>
      <sheetName val="[YES.XLS][YES.XLS]A__9701A__213"/>
      <sheetName val="[YES.XLS][YES.XLS]A__9701A__214"/>
      <sheetName val="[YES.XLS][YES.XLS]A__9701A__215"/>
      <sheetName val="[YES.XLS][YES.XLS]A__9701A__218"/>
      <sheetName val="[YES.XLS][YES.XLS]A__9701A__219"/>
      <sheetName val="[YES.XLS][YES.XLS]A__9701A__216"/>
      <sheetName val="[YES.XLS][YES.XLS]A__9701A__217"/>
      <sheetName val="[YES.XLS][YES.XLS]A__9701A__220"/>
      <sheetName val="[YES.XLS][YES.XLS]A__9701A__221"/>
      <sheetName val="[YES.XLS][YES.XLS]A__9701A__223"/>
      <sheetName val="[YES.XLS][YES.XLS]A__9701A__224"/>
      <sheetName val="[YES.XLS][YES.XLS]A__9701A__222"/>
      <sheetName val="[YES.XLS][YES.XLS]A__9701A__227"/>
      <sheetName val="[YES.XLS][YES.XLS]A__9701A__225"/>
      <sheetName val="[YES.XLS][YES.XLS]A__9701A__226"/>
      <sheetName val="[YES.XLS][YES.XLS]A__9701A__230"/>
      <sheetName val="[YES.XLS][YES.XLS]A__9701A__228"/>
      <sheetName val="[YES.XLS][YES.XLS]A__9701A__229"/>
      <sheetName val="[YES.XLS][YES.XLS]A__9701A__233"/>
      <sheetName val="[YES.XLS][YES.XLS]A__9701A__234"/>
      <sheetName val="[YES.XLS][YES.XLS]A__9701A__235"/>
      <sheetName val="[YES.XLS][YES.XLS]A__9701A__236"/>
      <sheetName val="[YES.XLS][YES.XLS]A__9701A__231"/>
      <sheetName val="[YES.XLS][YES.XLS]A__9701A__232"/>
      <sheetName val="[YES.XLS][YES.XLS]A__9701A__237"/>
      <sheetName val="[YES.XLS][YES.XLS]A__9701A__238"/>
      <sheetName val="[YES.XLS][YES.XLS]A__9701A__239"/>
      <sheetName val="[YES.XLS][YES.XLS]A__9701A__240"/>
      <sheetName val="[YES.XLS][YES.XLS]A__9701A__241"/>
      <sheetName val="[YES.XLS][YES.XLS]A__9701A__246"/>
      <sheetName val="[YES.XLS][YES.XLS]A__9701A__247"/>
      <sheetName val="[YES.XLS][YES.XLS]A__9701A__249"/>
      <sheetName val="[YES.XLS][YES.XLS]A__9701A__242"/>
      <sheetName val="[YES.XLS][YES.XLS]A__9701A__243"/>
      <sheetName val="[YES.XLS][YES.XLS]A__9701A__244"/>
      <sheetName val="[YES.XLS][YES.XLS]A__9701A__245"/>
      <sheetName val="[YES.XLS][YES.XLS]A__9701A__248"/>
      <sheetName val="[YES.XLS][YES.XLS]A__9701A__252"/>
      <sheetName val="[YES.XLS][YES.XLS]A__9701A__250"/>
      <sheetName val="[YES.XLS][YES.XLS]A__9701A__251"/>
      <sheetName val="[YES.XLS][YES.XLS]A__9701A__254"/>
      <sheetName val="[YES.XLS][YES.XLS]A__9701A__253"/>
      <sheetName val="[YES.XLS][YES.XLS]A__9701A__255"/>
      <sheetName val="[YES.XLS][YES.XLS]A__9701A__256"/>
      <sheetName val="[YES.XLS][YES.XLS]A__9701A__257"/>
      <sheetName val="[YES.XLS][YES.XLS]A__9701A__258"/>
      <sheetName val="[YES.XLS][YES.XLS]A__9701A__259"/>
      <sheetName val="[YES.XLS][YES.XLS]A__9701A__260"/>
      <sheetName val="[YES.XLS][YES.XLS]A__9701A__261"/>
      <sheetName val="[YES.XLS][YES.XLS]A__9701A__262"/>
      <sheetName val="[YES.XLS][YES.XLS]A__9701A__263"/>
      <sheetName val="[YES.XLS][YES.XLS]A__9701A__264"/>
      <sheetName val="[YES.XLS][YES.XLS]A__9701A__267"/>
      <sheetName val="[YES.XLS][YES.XLS]A__9701A__268"/>
      <sheetName val="[YES.XLS][YES.XLS]A__9701A__271"/>
      <sheetName val="[YES.XLS][YES.XLS]A__9701A__272"/>
      <sheetName val="[YES.XLS][YES.XLS]A__9701A__265"/>
      <sheetName val="[YES.XLS][YES.XLS]A__9701A__266"/>
      <sheetName val="[YES.XLS][YES.XLS]A__9701A__269"/>
      <sheetName val="[YES.XLS][YES.XLS]A__9701A__270"/>
      <sheetName val="¹è¼±¼³°_x0005_"/>
      <sheetName val="포장"/>
      <sheetName val="포장닮"/>
      <sheetName val="¹è¼±¼³°헾"/>
      <sheetName val="발주설계서(당㲲"/>
      <sheetName val="발주설계서(당Ç䐪"/>
      <sheetName val="포장⨰"/>
      <sheetName val="¹è¼±¼³°悬"/>
      <sheetName val="¹è¼±¼³°怀"/>
      <sheetName val="포장⭠"/>
      <sheetName val="¹è¼±¼³°怂"/>
      <sheetName val="발주설계서(당悬绲"/>
      <sheetName val="¹è¼±¼³°惇"/>
      <sheetName val="발주설계서(당惇"/>
      <sheetName val="발주설계서(당侲"/>
      <sheetName val="발주설계서(당惇"/>
      <sheetName val="수문일悬"/>
      <sheetName val="수문일"/>
      <sheetName val="발주설계서(당惇㕷"/>
      <sheetName val="발주설계서(당_xdb7d_"/>
      <sheetName val="발주설계서(당郇㡻"/>
      <sheetName val="포장綀"/>
      <sheetName val="발주설계서(당⃇㝻"/>
      <sheetName val="발주설계서(당裇ᇿ"/>
      <sheetName val="포장称"/>
      <sheetName val="포장粰"/>
      <sheetName val="발주설계서(당Ç_x0000_"/>
      <sheetName val="포장節"/>
      <sheetName val="발주설계서(당탇᥾"/>
      <sheetName val="5지구단위"/>
      <sheetName val="산출기준"/>
      <sheetName val="DB@Acess"/>
      <sheetName val="공정율"/>
      <sheetName val="Bld App and perf"/>
      <sheetName val="cM9"/>
      <sheetName val="iM1"/>
      <sheetName val="Nand"/>
      <sheetName val="cM9p"/>
      <sheetName val="iM1p"/>
      <sheetName val="Nandp"/>
      <sheetName val="CABLE DATA"/>
      <sheetName val="TTL"/>
      <sheetName val="DESIGN"/>
      <sheetName val="8. _x0005_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총괄지출"/>
      <sheetName val="자재운반단가일람표"/>
      <sheetName val="제낼㝗"/>
      <sheetName val="공사별_가중치_산출근거(건축)"/>
      <sheetName val="단가산출서_(2)"/>
      <sheetName val="HRSG_SMALL07220"/>
      <sheetName val="자__재"/>
      <sheetName val="분수공별_면적"/>
      <sheetName val="4-7.중앙전기실(노임단가)"/>
      <sheetName val="광양 3기 유입수"/>
      <sheetName val="도급처리스트"/>
      <sheetName val="±◨̭벬"/>
      <sheetName val="FOB발"/>
      <sheetName val="General DaS_x0000_"/>
      <sheetName val="비용적자료"/>
      <sheetName val="원가&amp;하도급원가"/>
      <sheetName val="3.1주형보(수직)"/>
      <sheetName val="콘크리트타설집계표"/>
      <sheetName val="토공수량산출"/>
      <sheetName val="견적계산"/>
      <sheetName val="건설손익"/>
      <sheetName val="_____pc_________D__Min_pro____2"/>
      <sheetName val="2.노무비명세서(수직보_x0005_"/>
      <sheetName val="48전력선_x0002_"/>
      <sheetName val="펌프장수량ԯ"/>
      <sheetName val="하도급선정의뢰唈_x001f_ᛅ⾠_x0005_"/>
      <sheetName val="하도급선정의뢰ᛅ⼝_x0005_"/>
      <sheetName val="공사별 가중치0"/>
      <sheetName val="관급_File"/>
      <sheetName val="RM목표&amp;실적"/>
      <sheetName val="경율산정.XLS"/>
      <sheetName val="예산조서"/>
      <sheetName val="자재구매"/>
      <sheetName val="기계경비시ᛅ⾆_x0005__x0000__x0000_"/>
      <sheetName val="일위대가목록표"/>
      <sheetName val="GiaVL"/>
      <sheetName val="배수공수집"/>
      <sheetName val="3지구단위"/>
      <sheetName val="일대목차"/>
      <sheetName val="48단"/>
      <sheetName val="주요량(96)"/>
      <sheetName val="코드일람표2001년10월"/>
      <sheetName val="설계예산2"/>
      <sheetName val="Opening"/>
      <sheetName val="단가비교표 _계측제어_"/>
      <sheetName val="제수_x0005__x0000_"/>
      <sheetName val="P1(좌,우)"/>
      <sheetName val="감액︀ᷕԯ"/>
      <sheetName val="2회Ⴜ᧢_x0000_"/>
      <sheetName val="2회ゼᦏ_x0000_"/>
      <sheetName val="2회ゼ彎⸂"/>
      <sheetName val="시행후면적"/>
      <sheetName val="3회기_x0005_"/>
      <sheetName val="의׉_x0000_缀"/>
      <sheetName val="_x0000__x0003__x0000__x0004_"/>
      <sheetName val="대가"/>
      <sheetName val="예산내역서(총괄)"/>
      <sheetName val="공제대산출"/>
      <sheetName val="°ü±Þ³怀厾ꊍ_x0000__xda00_"/>
      <sheetName val="VST재료산출"/>
      <sheetName val="산1~6"/>
      <sheetName val="견적보고"/>
      <sheetName val="2.단면가정 "/>
      <sheetName val="master"/>
      <sheetName val="fs"/>
      <sheetName val="2009년설계(안)"/>
      <sheetName val="2002공임"/>
      <sheetName val="재료_x0000__x0000_Ԁ"/>
      <sheetName val="일위대_x0000__x0000_Ԁ_x0000_퀀"/>
      <sheetName val="일위대_x0000__x0000_Ԁ_x0000_耀"/>
      <sheetName val="전산.평가대상자용"/>
      <sheetName val="배점표"/>
      <sheetName val="물량표S"/>
      <sheetName val="수배전반"/>
      <sheetName val="일위목_x0000__x0000_Ā"/>
      <sheetName val="FC-101"/>
      <sheetName val="난간벽단위"/>
      <sheetName val="작업일보"/>
      <sheetName val="우수맨홀공_x0000__x0000__x0005__x0000_틀"/>
      <sheetName val="1련,2련"/>
      <sheetName val="TRE TABL_x0000_"/>
      <sheetName val="표지_(2ၒ"/>
      <sheetName val="영구_x0000__x0000_Ԁ"/>
      <sheetName val="아파¦⫬"/>
      <sheetName val="아파甸1畼"/>
      <sheetName val="아파硸5碼"/>
      <sheetName val="Discount Group"/>
      <sheetName val="RCMinput"/>
      <sheetName val="형상"/>
      <sheetName val="BOM"/>
      <sheetName val="AV시스템"/>
      <sheetName val="98N興Í헾"/>
      <sheetName val="RFP009"/>
      <sheetName val="RFP007"/>
      <sheetName val="SPC노임(5월)"/>
      <sheetName val="정산ISSUE(T)"/>
      <sheetName val="단가대_x0000__x0000_"/>
      <sheetName val="99차량"/>
      <sheetName val="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12?ጀ鮂"/>
      <sheetName val="역T형교대栄⿇"/>
      <sheetName val="펌프장수량䈀嵪ԯ"/>
      <sheetName val="펌프장수량㔀቎԰"/>
      <sheetName val="96_x0005_"/>
      <sheetName val="의჉"/>
      <sheetName val="Á¤»ê¼¼ºÎ¹°·®1Â÷º헾⾌_x0005_"/>
      <sheetName val="ÃÑÁý°ø"/>
      <sheetName val="상수도토공_x0005_"/>
      <sheetName val="VA"/>
      <sheetName val="cp-e1"/>
      <sheetName val="PNLIST"/>
      <sheetName val="문산방향-교대(A2)"/>
      <sheetName val="토공사(slope구간)"/>
      <sheetName val="ÃÑÁ²_x0000_瀀췕嬂"/>
      <sheetName val="ÃÑÁ²_x0000__x0000__x0001_Ԁ"/>
      <sheetName val="_____________DATABANK_2000____2"/>
      <sheetName val="______C________DATABANK_2000__2"/>
      <sheetName val="___________________7__________2"/>
      <sheetName val="기본1"/>
      <sheetName val="수정일위대가"/>
      <sheetName val="의왕¹_x0000_"/>
      <sheetName val="01노임적용기준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일위대가표-2"/>
      <sheetName val="dike도수로"/>
      <sheetName val="1공구 건정토건_xd803_ᑷᰀ"/>
      <sheetName val="설 Á"/>
      <sheetName val="일지-H"/>
      <sheetName val="김포IO"/>
      <sheetName val="Key Data_Y13"/>
      <sheetName val="wtdb"/>
      <sheetName val="동결보온"/>
      <sheetName val="\\Hjpark\c\HLOTUS\9801J\OUT\YES"/>
      <sheetName val="예산조서-신_x0000__x0000__x0005_"/>
      <sheetName val="REACTION(USE평시_x0000_"/>
      <sheetName val="REACTION(USD지진_x0000__x0000_"/>
      <sheetName val="REACTION(USD지진:"/>
      <sheetName val="공사֨_x0000_缀"/>
      <sheetName val="토목내역 (2)"/>
      <sheetName val="자재집계표"/>
      <sheetName val="공㣨_x0017_"/>
      <sheetName val="±â¼÷_x0000_捋"/>
      <sheetName val="수정계획3"/>
      <sheetName val="포장(수량)-관로부"/>
      <sheetName val="교각(P1)수량"/>
      <sheetName val="단柖Ń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»êÃâ⢀㒁氀㒁"/>
      <sheetName val="관로공정"/>
      <sheetName val="사업부구분코드"/>
      <sheetName val="__Server_SERVER__F__PROJECT_L_2"/>
      <sheetName val="산출동탄"/>
      <sheetName val="Identity"/>
      <sheetName val="Price Level"/>
      <sheetName val="Location"/>
      <sheetName val="Comment"/>
      <sheetName val="Physical"/>
      <sheetName val="S&amp;R"/>
      <sheetName val="수요"/>
      <sheetName val="판넬"/>
      <sheetName val="철골"/>
      <sheetName val="내역서(설비+소방)"/>
      <sheetName val="세부내역서(소방)"/>
      <sheetName val="2공구자재집"/>
      <sheetName val="도급견적가"/>
      <sheetName val="¹°·_x0000_"/>
      <sheetName val="반송"/>
      <sheetName val="진출철집"/>
      <sheetName val="°¡¿ÁÁ¶¸í¿_x0000__x0000_Ǡ_x0000_⿰"/>
      <sheetName val="ÀÌÀüºñ³»¿ª¼堁"/>
      <sheetName val="거래처등록"/>
      <sheetName val="유류대관리"/>
      <sheetName val="내역변"/>
      <sheetName val="내역서-전기"/>
      <sheetName val="주관﹝ᇕ"/>
      <sheetName val="호안사석"/>
      <sheetName val="배수자집"/>
      <sheetName val="기계(집계표)"/>
      <sheetName val="양식0201"/>
      <sheetName val="현장명"/>
      <sheetName val="MSS 2"/>
      <sheetName val="전기일球ꀀ"/>
      <sheetName val="평가자13"/>
      <sheetName val="기본입력"/>
      <sheetName val="½Å±ÔÇ_x0000__x0000_Ā"/>
      <sheetName val="가격"/>
      <sheetName val="List Of Values"/>
      <sheetName val="Version Control"/>
      <sheetName val="ÅÍÆÄ±â¹×Àç·"/>
      <sheetName val="적용200ꀀ"/>
      <sheetName val="동별집계표(인도대비)"/>
      <sheetName val="물집"/>
      <sheetName val="EA_x0000__x0000__x0005__x0000_"/>
      <sheetName val="별표1"/>
      <sheetName val="***********************00"/>
      <sheetName val="교각별철근수_x0000__x0000_釸_x0000_"/>
      <sheetName val="적0_x0000_ꠀ"/>
      <sheetName val="시멘트,모래,자갈 및 골재산출표1"/>
      <sheetName val="중기산출근거기초"/>
      <sheetName val="5회토적"/>
      <sheetName val="기성실행내역서 (1월금회)"/>
      <sheetName val="Mc_x0000_"/>
      <sheetName val="철거 일위대가(2_x0000__x0000__x0005__x0000_꼀"/>
      <sheetName val="Mc"/>
      <sheetName val="내역(2000년)"/>
      <sheetName val="GR"/>
      <sheetName val="000 단가"/>
      <sheetName val="일반자재"/>
      <sheetName val="기초견적가"/>
      <sheetName val="도로일위대가표"/>
      <sheetName val="out_prog"/>
      <sheetName val="선적schedule (2)"/>
      <sheetName val="설계서(본관)"/>
      <sheetName val="물질수지(2011)"/>
      <sheetName val="BI_x0000__x0000_Ԁ_x0000_"/>
      <sheetName val="BI_x0000_Ԁ_x0000_"/>
      <sheetName val="장비계산"/>
      <sheetName val="기별수량산출서"/>
      <sheetName val="제-벰ŕ"/>
      <sheetName val="제-ᩈۈ"/>
      <sheetName val="제-䰈ࣿ"/>
      <sheetName val="제-稐ࣞ"/>
      <sheetName val="지급보증금74"/>
      <sheetName val="설명서_"/>
      <sheetName val="IMPEADENCE_MAP_취수장"/>
      <sheetName val="형식별_개략공사비"/>
      <sheetName val="design_load"/>
      <sheetName val="[YES.XLS][YES.XLS]X__9701A_OU_2"/>
      <sheetName val="조도계산"/>
      <sheetName val="업무분장"/>
      <sheetName val="내역서(건축)"/>
      <sheetName val="1.관로"/>
      <sheetName val="분양가"/>
      <sheetName val="횡배수관단위수량"/>
      <sheetName val="공통비(전체)"/>
      <sheetName val="구㼨ㄬ"/>
      <sheetName val="구ㄬɭㇰ"/>
      <sheetName val="__Ihlee_e_LOTUS_9605P_BB_C_BD_2"/>
      <sheetName val="Shee_x0000__x0000_ࠀ"/>
      <sheetName val="Shee簀ᮐ_x0002_"/>
      <sheetName val="°¡¿ÁÁ¶¸í³»⽄ʓ㪀ᘖ"/>
      <sheetName val="°¡¿ÁÁ¶¸í³»_x0000__x0000__x0005__x0000_"/>
      <sheetName val="1월--7월"/>
      <sheetName val="8월--12월"/>
      <sheetName val="시황"/>
      <sheetName val="정비손익"/>
      <sheetName val="LNG 1호선 운임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Macro(전기)"/>
      <sheetName val="페이징 배관배선"/>
      <sheetName val="실행내역서(DCU)"/>
      <sheetName val="측구집계"/>
      <sheetName val="Hauptdaten"/>
      <sheetName val="성단물량"/>
      <sheetName val="h-013211-2"/>
      <sheetName val="1._x0018_변전_x0000__x0000_"/>
      <sheetName val="J__LOTUS_9605P_BB_C_BD_OUT_Y_10"/>
      <sheetName val="J__LOTUS_9605P_BB_C_BD_OUT_Y_11"/>
      <sheetName val="보험료산출"/>
      <sheetName val="산출내역(4월)"/>
      <sheetName val="산출내역(5월) (2)"/>
      <sheetName val="데이터"/>
      <sheetName val="99년하반기"/>
      <sheetName val="공사자료입력"/>
      <sheetName val="관접합_x0005__x0000_"/>
      <sheetName val="변경총괄표"/>
      <sheetName val="날개萹"/>
      <sheetName val="BLO_x0000__x0000_Ԁ_x0000_က"/>
      <sheetName val="설치 일위대가(46~_x0000__x0000_Ԁ_x0000_"/>
      <sheetName val="[YES.XLS]J__TEAM_5_Lhs_OUT_YE_2"/>
      <sheetName val="일위총괄표"/>
      <sheetName val="원형맨ჺ_x0000_䀀"/>
      <sheetName val="원형맨ჺ_x0000_쀀"/>
      <sheetName val="대구-교대(A1-_x0010__x0000_"/>
      <sheetName val="대구-교대(A1-_x0010__x0000_㣀"/>
      <sheetName val="기초노무비"/>
      <sheetName val="기타 정보통신공사"/>
      <sheetName val="Nè_x0000_"/>
      <sheetName val="__SJJ20826_B___HLOTUS_9801J_O_2"/>
      <sheetName val="표지1"/>
      <sheetName val="ELEC"/>
      <sheetName val="항목코드"/>
      <sheetName val="inputarea_ref"/>
      <sheetName val="REACTION(US¬_x0000_⑻"/>
      <sheetName val="REACTION(US颬⒅_xdc00_⒅"/>
      <sheetName val="REACTION(USﺬ藕ԯ_x0000_"/>
      <sheetName val="ccd원가"/>
      <sheetName val="¹è¼±¼³"/>
      <sheetName val="2000,9월墠:䟣"/>
      <sheetName val="Á¤»ê¼¼ºÎ¹°·®1_x0000__x0000__x0005__x0000_큀ɞ_x0000__x0000_"/>
      <sheetName val="전등"/>
      <sheetName val="사능~금곡간 신(1)"/>
      <sheetName val="용수개거 내역수량집계표"/>
      <sheetName val="실頀▀�"/>
      <sheetName val="제잡비1"/>
      <sheetName val="¹è¼_x0000__x0000_Ā_x0000__x0005_"/>
      <sheetName val="¹è¼"/>
      <sheetName val="인수공"/>
      <sheetName val="¹è¼娈0닑⽉_x0005_"/>
      <sheetName val="산근1(인건비)"/>
      <sheetName val="견적1"/>
      <sheetName val="예산조서-신닑"/>
      <sheetName val="하도급선정의뢰桑〒_x0005_"/>
      <sheetName val="2004,상노임"/>
      <sheetName val="\\이석중\충북선\LOTUS\9802A\OUT\YES.X"/>
      <sheetName val="예산명ۓ_x0001_"/>
      <sheetName val="2층전력간선"/>
      <sheetName val="36단가"/>
      <sheetName val="36수량"/>
      <sheetName val="시산표"/>
      <sheetName val="초"/>
      <sheetName val="설치 일위대가(4԰_x0000_缀_x0000__x0000"/>
      <sheetName val="C_d"/>
      <sheetName val="DNW"/>
      <sheetName val="직접경비"/>
      <sheetName val="울산시산표"/>
      <sheetName val="전 기"/>
      <sheetName val="율"/>
      <sheetName val="2원료가나다."/>
      <sheetName val="각종단가"/>
      <sheetName val="室内汇总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�᱓"/>
      <sheetName val="Sheet#_x0000_"/>
      <sheetName val="철거산䈀쩪ԯ"/>
      <sheetName val="범례표"/>
      <sheetName val="일반문틀 설치"/>
      <sheetName val="덧씌우기구간수량산출1"/>
      <sheetName val="4-1.공통가설공사"/>
      <sheetName val="우성교간선"/>
      <sheetName val="일위대가-2"/>
      <sheetName val="토지조서"/>
      <sheetName val="Sensitivity"/>
      <sheetName val="2004SS"/>
      <sheetName val="2004CJ"/>
      <sheetName val="Intro2"/>
      <sheetName val="Id"/>
      <sheetName val="Secured Master"/>
      <sheetName val="S-WORK"/>
      <sheetName val="S량산출서"/>
      <sheetName val="단가일람표"/>
      <sheetName val="2공구滘0"/>
      <sheetName val="생산매출 (4)"/>
      <sheetName val="1유리"/>
      <sheetName val="°¡·Îµî⸀朋ԯ"/>
      <sheetName val="³²¾ç½ÃÀÛµ¿ÀÚ105³ë65"/>
      <sheetName val="ÃÑ³"/>
      <sheetName val="수안보-"/>
      <sheetName val="Á¤»ê¼¼ºÎ¹°·®1Â÷_x0005_"/>
      <sheetName val="º¹±¸·®»êÁ¤ ¹×׃⾅"/>
      <sheetName val="10.Ã¶丵⾥_x0005_"/>
      <sheetName val="ÀÔԀ"/>
      <sheetName val="Á¶µµ°è»ê¼­ (헾⼵_x0005_"/>
      <sheetName val="감액ԯ"/>
      <sheetName val="주요자재단가"/>
      <sheetName val="6È£헾⽴"/>
      <sheetName val="°ßÀ¬_x0000_Ԁ"/>
      <sheetName val="°ßÀ悬␣"/>
      <sheetName val="LINE_LIST"/>
      <sheetName val="맨홀(2~4)"/>
      <sheetName val="우수공집계"/>
      <sheetName val="1.일위대가"/>
      <sheetName val="검_x0000__x0000_"/>
      <sheetName val="몰탈_xd801_䩭頁฾"/>
      <sheetName val="정부노임"/>
      <sheetName val="Summary S˨_x0000_ꀀ턂"/>
      <sheetName val="Summary Sȑ"/>
      <sheetName val="배명(단가)"/>
      <sheetName val="LV data"/>
      <sheetName val="PROJECT"/>
      <sheetName val="1 OF 9"/>
      <sheetName val="4_"/>
      <sheetName val="4쌇栅_"/>
      <sheetName val="뜃맟뭁돽띿맟_-BLDG"/>
      <sheetName val="_"/>
      <sheetName val="_YES.XLS__"/>
      <sheetName val="현설자료UT"/>
      <sheetName val="98수지배부(수정)"/>
      <sheetName val="단위_x005f_xdc00_ὗ␀"/>
      <sheetName val="현장설က_x005f_x0000_蠀ᛟ"/>
      <sheetName val="경산锼_x005f_x0013_閄"/>
      <sheetName val="AS_x005f_x0005__x005f_x0000_"/>
      <sheetName val="갑지(0_x005f_x0000_"/>
      <sheetName val="단0_x005f_x0000_退"/>
      <sheetName val="갑지(_x005f_x0000_뎰瘇"/>
      <sheetName val="기자재_x005f_x0000_"/>
      <sheetName val="단0_x005f_x0000__x005f_x0000_"/>
      <sheetName val="단ူ_x005f_x0000_䠀"/>
      <sheetName val="기자재_x005f_x0010_"/>
      <sheetName val="수안보-_x005f_x0005__x005f_x0000__x005f_x0000_"/>
      <sheetName val="_____________x005f_x0000___x005f_x0000__x_2"/>
      <sheetName val="_____________x005f_x0000___x005f_x0000__x_3"/>
      <sheetName val="_____________x005f_x0000___x005f_x0000__x_4"/>
      <sheetName val="노원열병합  건축렀こ렀䡟ԯ_x005f_x0000_缀"/>
      <sheetName val="적용(기尜_x005f_x0013_"/>
      <sheetName val="3련 B_x005f_x0005__x005f_x0000_"/>
      <sheetName val="________4__x005f_x0000___x005f_x0000__x00_2"/>
      <sheetName val="2000_x005f_x0005__x005f_x0000__x005f_x0000_"/>
      <sheetName val="원가계Ⴌ_x005f_x0000_"/>
      <sheetName val="몰탈㔀቎԰_x005f_x0000_"/>
      <sheetName val="3회기성_x005f_x0005__x005f_x0000_"/>
      <sheetName val="2000.11¿ù¼³餀㢘ԯ_x005f_x0000_缀_x005f_x0000_"/>
      <sheetName val="주관锼_x005f_x0013_"/>
      <sheetName val="백호헾】_x005f_x0005_"/>
      <sheetName val="수안보-徸〒_x005f_x0005__x005f_x0000_"/>
      <sheetName val="입출재고현⩿〚_x005f_x0005__x005f_x0000_"/>
      <sheetName val="º¯°æ»çÀ_x005f_x0000_"/>
      <sheetName val="수안보-ꮸ⿥_x005f_x0005__x005f_x0000_"/>
      <sheetName val="백호丵〒_x005f_x0005_"/>
      <sheetName val="단위_x005f_x0000__x005f_x0000_尀"/>
      <sheetName val="수로교총재료齘_x005f_x0013_"/>
      <sheetName val="공기԰_x005f_x0000_缀"/>
      <sheetName val="설계睮め_x005f_x0005_"/>
      <sheetName val="36신丵〒_x005f_x0005_"/>
      <sheetName val="신공항A-9헾】_x005f_x0005__x005f_x0000__x005f_x0000_"/>
      <sheetName val="기초ա_x005f_x0000_"/>
      <sheetName val="변경비丵〒_x005f_x0005_"/>
      <sheetName val="AILC00_x005f_x0000_"/>
      <sheetName val="AILC00_x005f_x0010_"/>
      <sheetName val="관_x005f_x0005_"/>
      <sheetName val="2000,_x005f_x0010__x005f_x0000_退˘踇"/>
      <sheetName val="2000,_x005f_x0010__x005f_x0000_蒘Ȭ踇"/>
      <sheetName val="2000__x005f_x0000__x005f_x0000___x005f_x0000__x_2"/>
      <sheetName val="2000__x005f_x0000__x005f_x0000___x005f_x0000__x_3"/>
      <sheetName val="2000__x005f_x0000__x005f_x0000___x005f_x0000__x_4"/>
      <sheetName val="2000,到_x005f_x0016_剼_x005f_x0016_徸"/>
      <sheetName val="2000,徸⽝_x005f_x0005__x005f_x0000_"/>
      <sheetName val="2000,午_x005f_x0013_꾈ૂ䡲"/>
      <sheetName val="2000,午_x005f_x0013_ॢ䡲"/>
      <sheetName val="2000,咘೿踇⽟_x005f_x0000_"/>
      <sheetName val="2000,ﳨǬ踇⾣_x005f_x0000_"/>
      <sheetName val="2000,螨_x005f_x0013_蟬_x005f_x0013_헾"/>
      <sheetName val="철거산출午_x005f_x0013_"/>
      <sheetName val="단가_x005f_x0005__x005f_x0000_"/>
      <sheetName val="영구_x005f_x0005_"/>
      <sheetName val="0_x005f_x0000_"/>
      <sheetName val="일위대가표 (ԯ_x005f_x0000_"/>
      <sheetName val="수안보-헾】_x005f_x0005__x005f_x0000_"/>
      <sheetName val="»êÃ렀䡟ԯ_x005f_x0000_缀"/>
      <sheetName val="»êÃ︀ᇕ԰_x005f_x0000_缀"/>
      <sheetName val="4/_x005f_x0000_䠀"/>
      <sheetName val="4က_x005f_x0000_က"/>
      <sheetName val="화재 탐지_x005f_x0005__x005f_x0000_"/>
      <sheetName val="등록_x005f_x0010__x005f_x0000_"/>
      <sheetName val="5.공종별尜_x005f_x0013_層_x005f_x0013_闰"/>
      <sheetName val="֭_x005f_x0000_"/>
      <sheetName val="방음벽기초(H_x005f_xd8d4_ㆂᰀㆃ"/>
      <sheetName val="토목원가계窨_x005f_x0013_"/>
      <sheetName val="실ԯ_x005f_x0000_缀"/>
      <sheetName val="실頀▀_x005f_xdc00_"/>
      <sheetName val="/_x005f_x0000_"/>
      <sheetName val="က_x005f_x0000_"/>
      <sheetName val="설계명세_x005f_x0000_"/>
      <sheetName val="설계명세_x005f_x0005_"/>
      <sheetName val="8. 안_x005f_x0000__x005f_x0000__x005f_x0005_"/>
      <sheetName val="총괄집_x005f_x0000__x005f_x0000_"/>
      <sheetName val="_x005f_xd810_᱓"/>
      <sheetName val="_______x005f_x0005__x005f_x0000___x005f_x0000___2"/>
      <sheetName val="주차구丵〒_x005f_x0005__x005f_x0000_"/>
      <sheetName val="옹벽수량萘_x005f_x0013_"/>
      <sheetName val="관리_x005f_x0000__x005f_x0000_Ԁ"/>
      <sheetName val="관리Ç_x005f_x0000_Ԁ"/>
      <sheetName val="신표鋐_x005f_x0014_"/>
      <sheetName val="신표_x005f_x0000__x005f_x0000_"/>
      <sheetName val="자재단가_x005f_x0005_"/>
      <sheetName val="변경비_x005f_x0000__x005f_x0000_Ѡ"/>
      <sheetName val="[YES.XLS][YES.XLS][YES.XLS]4__2"/>
      <sheetName val="[YES.XLS][YES.XLS]4/_x005f_x0000_䠀"/>
      <sheetName val="건0_x005f_x0000_蠀"/>
      <sheetName val="금0_x005f_x0000_䠀"/>
      <sheetName val="¹׃】_x005f_x0000_"/>
      <sheetName val="부대窨_x005f_x0013_"/>
      <sheetName val="하수급견적대_x005f_x0005_"/>
      <sheetName val="교대(A1_x005f_x0005_"/>
      <sheetName val="부대_x005f_x0005__x005f_x0000_"/>
      <sheetName val="전체내׃_x005f_x0000_"/>
      <sheetName val="9-1㔀቎԰_x005f_x0000_"/>
      <sheetName val="9-1԰_x005f_x0000_缀_x005f_x0000_"/>
      <sheetName val="전체내֬_x005f_x0000_"/>
      <sheetName val="_x005f_x0005__x005f_x0006__x005f_x0008__x005f_x0003_"/>
      <sheetName val="_x005f_x0000___x005f_x0000__x005f_x0006__x005f_x0000__2"/>
      <sheetName val="갑지(0_x005f_x0000_頀"/>
      <sheetName val="입출재고현황 (2_x005f_x0010_"/>
      <sheetName val="2.노무비명세서頀塔攀๦0_x005f_x0000_뀀"/>
      <sheetName val="2_________x005f_x0000____x005f_x0000__x00_2"/>
      <sheetName val="2_________x005f_x0000___x005f_x0013__x000_2"/>
      <sheetName val="전체내԰_x005f_x0000_"/>
      <sheetName val="Á¤»ê¼¼ºÎ¹°·®1Â÷駐˥侄鍀ᗚ"/>
      <sheetName val="배관일위"/>
      <sheetName val="원가계산서ԯ_x0000_缀_x0000__x0000_"/>
      <sheetName val="원가계산서頀亁_xdc00_亁︀"/>
      <sheetName val="기타공"/>
      <sheetName val="부표총괄표"/>
      <sheetName val="MOVE_TAT"/>
      <sheetName val="수불1Q"/>
      <sheetName val="수불2Q"/>
      <sheetName val="수불3Q"/>
      <sheetName val="수불4Q"/>
      <sheetName val="95TOTREV"/>
      <sheetName val="통계자료"/>
      <sheetName val="WOOD2"/>
      <sheetName val="Eq. Mobilization"/>
      <sheetName val="원가 계산(총괄)"/>
      <sheetName val="전기집계"/>
      <sheetName val="통신집계"/>
      <sheetName val="통신내역"/>
      <sheetName val="소방집계"/>
      <sheetName val="소방내역"/>
      <sheetName val="일위대가목록(전기)"/>
      <sheetName val="일위대가(전기)"/>
      <sheetName val="단가대비(전기)"/>
      <sheetName val="일위대가목록(통신)"/>
      <sheetName val="일위대가(통신)"/>
      <sheetName val="일위대가(전기소방)"/>
      <sheetName val="단가대비표(전기)"/>
      <sheetName val="합산자재"/>
      <sheetName val="단가 대비표(통신)"/>
      <sheetName val="방음벽 기초 일반_x0000__x0000_"/>
      <sheetName val="일반수"/>
      <sheetName val="°©Ál"/>
      <sheetName val="ASCEandUBC"/>
      <sheetName val="수량산근(출력X)"/>
      <sheetName val="표준화수량집계표(출력X)"/>
      <sheetName val="품셈총괄(출력X)"/>
      <sheetName val="관급총_x0010_"/>
      <sheetName val="EQ"/>
      <sheetName val="자본금99(수)"/>
      <sheetName val="______C_PROJECT_98s_5_____FIR_2"/>
      <sheetName val="__Isyou_project_HLOTUS_9801J__2"/>
      <sheetName val="기계경비시간당⢬㊀氀㊀"/>
      <sheetName val="기계경비시간당킬㑘ᰀ㑙"/>
      <sheetName val="2000.11¿ù¼³倃㒹送ᑉ倓ᑒ"/>
      <sheetName val="89평단_x0000_"/>
      <sheetName val="실행간접비潠"/>
      <sheetName val="Cable_schedule"/>
      <sheetName val="L_RPT耀侐_x0000_븀끊"/>
      <sheetName val="AS포장복구_1"/>
      <sheetName val="건축내역서_(경제상무실)"/>
      <sheetName val="수성페인트도장_내역서"/>
      <sheetName val="Toilet_1F01"/>
      <sheetName val="Toilet_1F03"/>
      <sheetName val="BOQ-Summary_Form_A1"/>
      <sheetName val="BOQ-Summary_Form_A2"/>
      <sheetName val="BOQ-Summary_Form_A3"/>
      <sheetName val="elect_QC"/>
      <sheetName val="Du_toan"/>
      <sheetName val="소포내역_(2)"/>
      <sheetName val="7_전산해석결과"/>
      <sheetName val="4_하중"/>
      <sheetName val="Top_PO"/>
      <sheetName val="Despacho_(c_civil)"/>
      <sheetName val="CHITIET_VL-NC-TT_-1p"/>
      <sheetName val="1공구_건정토건_철콘"/>
      <sheetName val="본선_토공_분배표"/>
      <sheetName val="1_토공"/>
      <sheetName val="제출내역_(2)"/>
      <sheetName val="전화번호DATA_(2001)"/>
      <sheetName val="BEND_LOSS"/>
      <sheetName val="적용(기尜"/>
      <sheetName val="2_1__노무비_평균단가산출"/>
      <sheetName val="배수공_시멘트_및_골재량_산출"/>
      <sheetName val="AS"/>
      <sheetName val="기초자료입력및_K치_확인"/>
      <sheetName val="1_우편집중내역서"/>
      <sheetName val="경산锼閄"/>
      <sheetName val="전기_원가계산서"/>
      <sheetName val="Working(wo_WTs)"/>
      <sheetName val="2_대외공문"/>
      <sheetName val="5_°í¹è¼±Ã¶°Å"/>
      <sheetName val="6_°í¾ÐÄÉÀÌºí½Å¼³"/>
      <sheetName val="7_ºñÀý¿¬¼±Á¶Á¤"/>
      <sheetName val="8_°¡µ¿ºê·¡Å°Æ®ÀÌ¼³"/>
      <sheetName val="9_HÇü°­ÁÖ½Å¼³(9m)"/>
      <sheetName val="10_°­°üÁÖ½Å¼³(9m)"/>
      <sheetName val="11_H°­ÁÖÃ¶°Å(11m)"/>
      <sheetName val="11_HÇü°­±âÃÊ"/>
      <sheetName val="13_°­°üÁÖ±âÃÊ"/>
      <sheetName val="14_Àå·ÂÁ¶Á¤ÀåÄ¡½Å¼³"/>
      <sheetName val="15_Àå·ÂÁ¶Á¤ÀåÄ¡Ã¶°Å___"/>
      <sheetName val="16_ÄÜÁÖÃ¶°Å(9m)"/>
      <sheetName val="17_Áö¼±½Å¼³(º¸Åë)"/>
      <sheetName val="18_Áö¼±½Å¼³(vÇü)"/>
      <sheetName val="19_Áö¼±Ã¶°Å"/>
      <sheetName val="20_±âÁß°³Æó±â½Å¼³"/>
      <sheetName val="11_자재단가"/>
      <sheetName val="_ｹ-ﾌﾞﾙ"/>
      <sheetName val="REINF_"/>
      <sheetName val="Cost_bd-&quot;A&quot;"/>
      <sheetName val="_냉각수펌프"/>
      <sheetName val="노원열병합__건축︀ᇕ԰缀"/>
      <sheetName val="노원열병합__건축ﻕᇕ԰缀"/>
      <sheetName val="VENDOR_LIST"/>
      <sheetName val="3_자재비(총괄)"/>
      <sheetName val="별표_"/>
      <sheetName val="현장별계약현황('98_10_31)"/>
      <sheetName val="구조______"/>
      <sheetName val="설내역서_"/>
      <sheetName val="단위ὗ␀"/>
      <sheetName val="8_현장관리비"/>
      <sheetName val="7_안전관리비"/>
      <sheetName val="자재집계_&amp;_총괄표"/>
      <sheetName val="1_¼³°èÁ¶°Ç"/>
      <sheetName val="BOX_본체"/>
      <sheetName val="_토목_처리장도급내역서_"/>
      <sheetName val="BOX(1_5X1_5)"/>
      <sheetName val="G_R300경비"/>
      <sheetName val="3련_B"/>
      <sheetName val="설치_일위대가(4԰缀"/>
      <sheetName val="금긋기_및_절단"/>
      <sheetName val="2_2_2입적표"/>
      <sheetName val="매입내역_"/>
      <sheetName val="Matériel_embarqué_PVC"/>
      <sheetName val="C_배수관공"/>
      <sheetName val="식재-외주_(2)"/>
      <sheetName val="유효폭의_계산"/>
      <sheetName val="토공_total"/>
      <sheetName val="1_취수장"/>
      <sheetName val="내역_"/>
      <sheetName val="3_하중산정4_지지력"/>
      <sheetName val="969910(_R)"/>
      <sheetName val="공사비_내역"/>
      <sheetName val="Pricelist_TAC_AB"/>
      <sheetName val="장비당단가_(1)"/>
      <sheetName val="화재_탐지"/>
      <sheetName val="1995년_섹터별_매출"/>
      <sheetName val="역T형옹벽(3_0)"/>
      <sheetName val="총괄분_설계서용지"/>
      <sheetName val="Ⅴ-2_공종별내역"/>
      <sheetName val="CT_"/>
      <sheetName val="5_공종별尜層闰"/>
      <sheetName val="2000"/>
      <sheetName val="3_상가"/>
      <sheetName val="w't_table"/>
      <sheetName val="공종별_집계"/>
      <sheetName val="설치_일위대가(46~԰缀"/>
      <sheetName val="4_일위대가목차"/>
      <sheetName val="설계변경내역_98"/>
      <sheetName val="일위대가_"/>
      <sheetName val="상_부"/>
      <sheetName val="수안보-"/>
      <sheetName val="수안보-徸〒"/>
      <sheetName val="입출재고현⩿〚"/>
      <sheetName val="백호헾】"/>
      <sheetName val="백호丵〒"/>
      <sheetName val="날개수량1_5"/>
      <sheetName val="96_12"/>
      <sheetName val="참조_DATA"/>
      <sheetName val="E_P_T수량산출서"/>
      <sheetName val="변경비丵〒"/>
      <sheetName val="자(3_0m)"/>
      <sheetName val="IMF_Code"/>
      <sheetName val="화재_颮㍓씀넖ԯ"/>
      <sheetName val="01__원가계산서"/>
      <sheetName val="full_(2)"/>
      <sheetName val="노원열병합__건축렀䡟ԯ缀"/>
      <sheetName val="P_M_별"/>
      <sheetName val="2_내역서"/>
      <sheetName val="원내역서_그대로"/>
      <sheetName val="1__가로등_설비_공사(산출)"/>
      <sheetName val="TYPE-B_평균H"/>
      <sheetName val="Pier_3"/>
      <sheetName val="5_단가대비표"/>
      <sheetName val="I_일위대가목차"/>
      <sheetName val="현장관리비_산출내역"/>
      <sheetName val="2_주요계수총괄"/>
      <sheetName val="도장_및_용접_수량"/>
      <sheetName val="영흥TL(UP,DOWN)_"/>
      <sheetName val="자재_집계표"/>
      <sheetName val="3련_B姨#"/>
      <sheetName val="노원열병합__건축렀こ렀䡟ԯ缀"/>
      <sheetName val="관기성공_내"/>
      <sheetName val="토목내역서_(도급단가)"/>
      <sheetName val="신규_품"/>
      <sheetName val="수로교총재료齘"/>
      <sheetName val="2000,退˘踇"/>
      <sheetName val="2000,蒘Ȭ踇"/>
      <sheetName val="2000,到剼徸"/>
      <sheetName val="2000,徸⽝"/>
      <sheetName val="2000,螨蟬헾"/>
      <sheetName val="4_2_1_마루높이_검토"/>
      <sheetName val="2000,午꾈ૂ䡲"/>
      <sheetName val="2000,午ॢ䡲"/>
      <sheetName val="주관锼"/>
      <sheetName val="9-1차이내역_"/>
      <sheetName val="studbolt_no_"/>
      <sheetName val="studbolt_size"/>
      <sheetName val="item_sort_no"/>
      <sheetName val="관"/>
      <sheetName val="토_적_표"/>
      <sheetName val="0_갑지"/>
      <sheetName val="Ext__Stone-P"/>
      <sheetName val="단위별_일위대가표"/>
      <sheetName val="FCU_(2)"/>
      <sheetName val="5_동별횡주관경"/>
      <sheetName val="건축공사_집계표"/>
      <sheetName val="B_O_M"/>
      <sheetName val="일반맨홀수량집계(A-7_LINE)"/>
      <sheetName val="하도내역_(철콘)"/>
      <sheetName val="총괄갑_"/>
      <sheetName val="설계睮め"/>
      <sheetName val="Sheet16_(2)"/>
      <sheetName val="표_지"/>
      <sheetName val="대가_(보완)"/>
      <sheetName val="토목원가계窨"/>
      <sheetName val="-15_0"/>
      <sheetName val="36신丵〒"/>
      <sheetName val="신공항A-9헾】"/>
      <sheetName val="A(Rev_3)"/>
      <sheetName val="입찰사유서_제4공종_(흙깎기)"/>
      <sheetName val="단가비교표_(계측제어)"/>
      <sheetName val="앉음벽_(2)"/>
      <sheetName val="DRAIN_DRUM_PIT_D-301"/>
      <sheetName val="PAD_TR보호대기초"/>
      <sheetName val="가로등제어반_설치공사(수량)"/>
      <sheetName val="광통신_견적내역서1"/>
      <sheetName val="개별직종노임단가(2005_1)"/>
      <sheetName val="배수관접합및부설__"/>
      <sheetName val="1__x005f_x0018_변전설비"/>
      <sheetName val="05_BOX"/>
      <sheetName val="02_SLAB"/>
      <sheetName val="철거산출午"/>
      <sheetName val="OCT_FDN"/>
      <sheetName val="º¯°æ»çÀ_"/>
      <sheetName val="노무비(DB)_이후_출력XXXXXX"/>
      <sheetName val="VS_P-Q"/>
      <sheetName val="AH-1_"/>
      <sheetName val="1_외주공사"/>
      <sheetName val="2_직영공사"/>
      <sheetName val="국도접속_차도부수량"/>
      <sheetName val="원곡IC교_내진성능보강공사_실시설계_용역_xlsx"/>
      <sheetName val="업체별_금액"/>
      <sheetName val="사__업__비__수__지__예__산__서"/>
      <sheetName val="공종별_집계표"/>
      <sheetName val="폐기물_(2)"/>
      <sheetName val="PANEL_내역"/>
      <sheetName val="EQUIP_LIST"/>
      <sheetName val="1_동력공사"/>
      <sheetName val="전체내역_(2)"/>
      <sheetName val="_소방공사_산출근거"/>
      <sheetName val="1__x005f_x005f_x005f_x0018_변전설비"/>
      <sheetName val="Change_rate"/>
      <sheetName val="B3_PERSONEL-Ucret"/>
      <sheetName val="nomi_"/>
      <sheetName val="노원열병합__건축︀ᇕ԰"/>
      <sheetName val="노원열병합__건축ﻕᇕ԰"/>
      <sheetName val="설치_일위대가(4԰"/>
      <sheetName val="화재_탐지"/>
      <sheetName val="2000_11¿ù¼³餀㢘ԯ"/>
      <sheetName val="설치_일위대가(46~԰"/>
      <sheetName val="입출재고현⩿〚"/>
      <sheetName val="노원열병합__건축렀䡟ԯ"/>
      <sheetName val="노원열병합__건축렀こ렀䡟ԯ"/>
      <sheetName val="2000,徸⽝"/>
      <sheetName val="신공항A-9헾】"/>
      <sheetName val="수안보-헾】"/>
      <sheetName val="DATA_입᠒ᎍ"/>
      <sheetName val="제조_경영"/>
      <sheetName val="991029UTP용_M_D_F"/>
      <sheetName val="현장점검_1"/>
      <sheetName val="상가을_"/>
      <sheetName val="3_사용전검사(1000KW이상)(본동-수정)"/>
      <sheetName val="신_분"/>
      <sheetName val="2_조명기구철거(일괄철거분)"/>
      <sheetName val="하도기성내역_수정"/>
      <sheetName val="기성공제_동의서"/>
      <sheetName val="기성공제_합의서(쓰레기처리비)"/>
      <sheetName val="5_3_단면가정"/>
      <sheetName val="변경실행(2차)_"/>
      <sheetName val="단가표_(2)"/>
      <sheetName val="안양동교_1안"/>
      <sheetName val="공정량산출내역서_"/>
      <sheetName val="제수午ὐ"/>
      <sheetName val="점검내역서(data)_(2)"/>
      <sheetName val="기계경비(贘짘ࣅ"/>
      <sheetName val="세정탑_설계"/>
      <sheetName val="조정"/>
      <sheetName val="7_PILE__(돌출)"/>
      <sheetName val="48전력선㣸"/>
      <sheetName val="8__내진해석"/>
      <sheetName val="BOX_ꠀ፺"/>
      <sheetName val="7_3_1_전력간선_굵기"/>
      <sheetName val="진행_DATA_(2)"/>
      <sheetName val="CAL_"/>
      <sheetName val="하수급견적대"/>
      <sheetName val="교대(A1"/>
      <sheetName val="부대窨"/>
      <sheetName val="Architecture_Work"/>
      <sheetName val="¼ö·®»êÃ"/>
      <sheetName val="한화_둔산_내역서"/>
      <sheetName val="4_2유효폭의_계산"/>
      <sheetName val="BOX_︀ᇕ"/>
      <sheetName val="BOX_저፺"/>
      <sheetName val="8_석축단위(H=1_5M)"/>
      <sheetName val="BOX_︀釕"/>
      <sheetName val="BOX_ᢝ"/>
      <sheetName val="BOX_᠀ᶛ"/>
      <sheetName val="BOX_︀鷕"/>
      <sheetName val="BOX_頀▀"/>
      <sheetName val="BOX_蠀⮂"/>
      <sheetName val="5__차단기_용량계산"/>
      <sheetName val="허용전류-IEC_DATA"/>
      <sheetName val="5_1단가조사"/>
      <sheetName val="배관배선_단가조사"/>
      <sheetName val="4___단락전류의_계산"/>
      <sheetName val="선로의_%임피던스_"/>
      <sheetName val="6_2_1_지하차도_조도계산"/>
      <sheetName val="설치_일위대가(4԰缀_x0000"/>
      <sheetName val="Instructions"/>
      <sheetName val="PANEL가격"/>
      <sheetName val="중기상_x0000_"/>
      <sheetName val="980731"/>
      <sheetName val="제잡비집계"/>
      <sheetName val="품셈Tꠀᕒ_xdb00_"/>
      <sheetName val="품셈T栀ㅗ턀窲"/>
      <sheetName val="품셈T耀ቓ찀ቓ"/>
      <sheetName val="품셈T栀⥒턀캲"/>
      <sheetName val="품셈TԀ_x0000_缀_x0000_"/>
      <sheetName val="품셈T턀ⶲԯ_x0000_"/>
      <sheetName val="__Isyou_c_PJT_2000_R__________2"/>
      <sheetName val="Generﾈȸ萹ü⛤È埈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우수맨홀ﻤԯ_x0000_缀_x0000_"/>
      <sheetName val="NO.3.PTA PLANT SD COST"/>
      <sheetName val="가은우회도로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신당동집계표"/>
      <sheetName val="기자재수량"/>
      <sheetName val="8.기타유틸리티설비"/>
      <sheetName val="BOJUNGGM"/>
      <sheetName val="A__PROJECT________HWP_HWP_DF9_2"/>
      <sheetName val="분전반공량산출근거"/>
      <sheetName val="ºÎÇ_x0000__x0000__x0005__x0000_"/>
      <sheetName val="ºÎÇ_x0000__x0000__x0005__x0000_᠐"/>
      <sheetName val="ºÎÇ_x0000__x0000__x0005__x0000_粐"/>
      <sheetName val="조명_x0010__x0000_"/>
      <sheetName val="MILL"/>
      <sheetName val="금리¬_x0000_"/>
      <sheetName val="금액결☦"/>
      <sheetName val="오존실배관내역"/>
      <sheetName val="수량집계표(배관배선)"/>
      <sheetName val="제2~7호표"/>
      <sheetName val="공사현황"/>
      <sheetName val="1.htm"/>
      <sheetName val="원가입력"/>
      <sheetName val="98԰_x0000__x0000__x0000_"/>
      <sheetName val="협력업체"/>
      <sheetName val="개별직종노임단가(2003.9)"/>
      <sheetName val="운반비(시흥)"/>
      <sheetName val="Xunit (단위환산)"/>
      <sheetName val="원가계0_x0000_"/>
      <sheetName val="원가계爊譈"/>
      <sheetName val="_x0004__x0000__x0003__x0000__x0003__x0000__x0004_"/>
      <sheetName val="방음벽 기초 일"/>
      <sheetName val="2.Cable Tray"/>
      <sheetName val="일위합"/>
      <sheetName val="A__KANG_HWP_HWP_DF98513_PROJE_2"/>
      <sheetName val="총투입계"/>
      <sheetName val="겉표지(견적서)"/>
      <sheetName val="겉표지"/>
      <sheetName val="집계표(장래분)"/>
      <sheetName val="2차설계변경설명서"/>
      <sheetName val="2차변경수량집계표"/>
      <sheetName val="2차변경수량산출서"/>
      <sheetName val="최초수량산출서"/>
      <sheetName val="내역서(장래분)"/>
      <sheetName val="수량집계표(장래분)"/>
      <sheetName val="변경수량산출"/>
      <sheetName val="수량산출서(장래분)"/>
      <sheetName val="견적단가비교표"/>
      <sheetName val="동력케이블스케즐"/>
      <sheetName val="동력케이블콘넥션"/>
      <sheetName val="계장케이블스케즐"/>
      <sheetName val="계장케이블콘넥션"/>
      <sheetName val="양식_자재단가조사표"/>
      <sheetName val="4.장비손료"/>
      <sheetName val="케이블류 OLD"/>
      <sheetName val="__Hjpark_c_HLOTUS_9801J_OUT_Y_2"/>
      <sheetName val="__Hjpark_c_HLOTUS_9801J_OUT_Y_3"/>
      <sheetName val="정산"/>
      <sheetName val="¹è¼ၒ_x0000__x0000__x0000_Ā"/>
      <sheetName val="발주설계서(당초_x0000_"/>
      <sheetName val="설도실현"/>
      <sheetName val="수성천정-아파트"/>
      <sheetName val="XZLC004_PART2"/>
      <sheetName val="Activity(new)"/>
      <sheetName val="Total(new)"/>
      <sheetName val="현장조사"/>
      <sheetName val="수직구(H-pile)"/>
      <sheetName val="보성조서"/>
      <sheetName val="계산서(곡선부)"/>
      <sheetName val="-치수표(곡선부)"/>
      <sheetName val="작업설단가"/>
      <sheetName val="1차3회-개소별명세서-빨간색-인쇄용(21873)"/>
      <sheetName val="기초계산(Pmax)"/>
      <sheetName val="한눌~상록"/>
      <sheetName val="산출기준(파견전산실)"/>
      <sheetName val="가설내ၒ"/>
      <sheetName val="ÃÑÁý°缸-罼"/>
      <sheetName val="ÀÏ¹Ýו_x0000_缀_x0000_"/>
      <sheetName val="부하리스트"/>
      <sheetName val="1.8 Cable(설명)-IEC"/>
      <sheetName val="1.8.2 전력간선 굵기"/>
      <sheetName val="Site E㽟Ĵ_x0000__x0000_䗐ଌ⃤"/>
      <sheetName val="부대단위수량"/>
      <sheetName val="단위량당중기사용료"/>
      <sheetName val="홍보비디오"/>
      <sheetName val="A__PROJECT________HWP_HWP_DF9_3"/>
      <sheetName val="노임표"/>
      <sheetName val="원가_내역(명세)"/>
      <sheetName val="ºÀ¾ç~Á¶Â÷Àå°£°_x0000__x0000_Ԁ_x0000__x0000_섧_x0002__x0000__x0000__x0000_Ā_x0000_ऀ"/>
      <sheetName val="ºÀ¾ç~Á¶Â÷Àå°£°_x0000__x0000_Ԁ_x0000_耀䚞_x0000__x0000__x0000__x0000_Ā_x0000_ऀ"/>
      <sheetName val="ºÀ¾ç~Á¶Â÷Àå°£°_x0000__x0000_Ԁ_x0000__x0000_毜_x0002__x0000__x0000__x0000_Ā_x0000_ऀ"/>
      <sheetName val="_상부공통집계(총괄)1"/>
      <sheetName val="5_정산서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2007일위_1"/>
      <sheetName val="토목일위_(83~)1"/>
      <sheetName val="노무비_1"/>
      <sheetName val="BASIC_(2)1"/>
      <sheetName val="입출재고현황_(2)1"/>
      <sheetName val="인건비_1"/>
      <sheetName val="BSD_(2)1"/>
      <sheetName val="현장관리비_1"/>
      <sheetName val="2000_11월설계내역2"/>
      <sheetName val="전선_및_전선관2"/>
      <sheetName val="준검_내역서2"/>
      <sheetName val="1_수인터널2"/>
      <sheetName val="단가_및_재료비2"/>
      <sheetName val="1_수변전설비공사2"/>
      <sheetName val="2__동력설비_공사2"/>
      <sheetName val="3__조명설비공사2"/>
      <sheetName val="4__접지설비공사2"/>
      <sheetName val="5__통신설비_공사2"/>
      <sheetName val="6__전기방식설비공사2"/>
      <sheetName val="6_전기방식_설비공사(2)2"/>
      <sheetName val="7_방호설비공사2"/>
      <sheetName val="8_가설전기공사2"/>
      <sheetName val="수목데이타_2"/>
      <sheetName val="변압기_및_발전기_용량2"/>
      <sheetName val="복구량산정_및_전용회선_사용2"/>
      <sheetName val="표지_(2)2"/>
      <sheetName val="원가계산서_(총괄)2"/>
      <sheetName val="원가계산서_(건축)2"/>
      <sheetName val="3BL공동구_수량2"/>
      <sheetName val="4월_실적추정(건축+토목)2"/>
      <sheetName val="4월_실적추정(건축)2"/>
      <sheetName val="인건비_2"/>
      <sheetName val="단면_(2)2"/>
      <sheetName val="AS포장복구_2"/>
      <sheetName val="-_INFORMATION_-2"/>
      <sheetName val="Sheet1_(2)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2000_11¿ù¼³°è³»¿ª2"/>
      <sheetName val="Àü¼±_¹×_Àü¼±°ü2"/>
      <sheetName val="ÁØ°Ë_³»¿ª¼­2"/>
      <sheetName val="¼ö¸ñµ¥ÀÌÅ¸_2"/>
      <sheetName val="º¯¾Ð±â_¹×_¹ßÀü±â_¿ë·®2"/>
      <sheetName val="1_¼öÀÎÅÍ³Î2"/>
      <sheetName val="CABLE_SIZE-32"/>
      <sheetName val="5호광장_(만점)2"/>
      <sheetName val="인천국제_(만점)_(2)2"/>
      <sheetName val="외주대비_-석축2"/>
      <sheetName val="외주대비-구조물_(2)2"/>
      <sheetName val="견적표지_(3)2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0_집계2"/>
      <sheetName val="입출재고현황_(2)2"/>
      <sheetName val="1_설계조건2"/>
      <sheetName val="3-1_CB2"/>
      <sheetName val="조도계산서_(도서)2"/>
      <sheetName val="설_계2"/>
      <sheetName val="IMP_(REACTOR)2"/>
      <sheetName val="1_설계기준2"/>
      <sheetName val="3_바닥판설계2"/>
      <sheetName val="BASIC_(2)2"/>
      <sheetName val="2000,9월_일위2"/>
      <sheetName val="2007일위_2"/>
      <sheetName val="토목일위_(83~)2"/>
      <sheetName val="노무비_2"/>
      <sheetName val="현장관리비_2"/>
      <sheetName val="_상부공통집계(총괄)2"/>
      <sheetName val="5_정산서2"/>
      <sheetName val="설계기준_및_하중계산1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BSD_(2)2"/>
      <sheetName val="전차선로_물량표2"/>
      <sheetName val="2F_회의실견적(5_14_일대)2"/>
      <sheetName val="제수변 수량집계표(보통)"/>
    </sheetNames>
    <definedNames>
      <definedName name="Macro10"/>
      <definedName name="Macro12"/>
      <definedName name="Macro13"/>
      <definedName name="Macro14"/>
      <definedName name="Macro2"/>
      <definedName name="Macro6"/>
      <definedName name="Macro7"/>
      <definedName name="Macro8"/>
      <definedName name="Macro9"/>
    </definedNames>
    <sheetDataSet>
      <sheetData sheetId="0">
        <row r="21">
          <cell r="H21">
            <v>0</v>
          </cell>
        </row>
      </sheetData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>
        <row r="22">
          <cell r="F22">
            <v>148</v>
          </cell>
        </row>
      </sheetData>
      <sheetData sheetId="173">
        <row r="22">
          <cell r="F22">
            <v>148</v>
          </cell>
        </row>
      </sheetData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/>
      <sheetData sheetId="105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/>
      <sheetData sheetId="1130"/>
      <sheetData sheetId="1131"/>
      <sheetData sheetId="1132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/>
      <sheetData sheetId="115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/>
      <sheetData sheetId="3042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/>
      <sheetData sheetId="3494"/>
      <sheetData sheetId="3495"/>
      <sheetData sheetId="3496"/>
      <sheetData sheetId="3497"/>
      <sheetData sheetId="3498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/>
      <sheetData sheetId="3617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/>
      <sheetData sheetId="3632" refreshError="1"/>
      <sheetData sheetId="3633" refreshError="1"/>
      <sheetData sheetId="3634" refreshError="1"/>
      <sheetData sheetId="3635"/>
      <sheetData sheetId="3636" refreshError="1"/>
      <sheetData sheetId="3637" refreshError="1"/>
      <sheetData sheetId="3638"/>
      <sheetData sheetId="3639"/>
      <sheetData sheetId="3640"/>
      <sheetData sheetId="3641"/>
      <sheetData sheetId="3642"/>
      <sheetData sheetId="3643"/>
      <sheetData sheetId="3644"/>
      <sheetData sheetId="3645" refreshError="1"/>
      <sheetData sheetId="3646"/>
      <sheetData sheetId="3647"/>
      <sheetData sheetId="3648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/>
      <sheetData sheetId="3717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/>
      <sheetData sheetId="3740"/>
      <sheetData sheetId="3741"/>
      <sheetData sheetId="3742"/>
      <sheetData sheetId="3743"/>
      <sheetData sheetId="3744"/>
      <sheetData sheetId="3745" refreshError="1"/>
      <sheetData sheetId="3746"/>
      <sheetData sheetId="3747"/>
      <sheetData sheetId="3748" refreshError="1"/>
      <sheetData sheetId="3749" refreshError="1"/>
      <sheetData sheetId="3750"/>
      <sheetData sheetId="375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 refreshError="1"/>
      <sheetData sheetId="3794"/>
      <sheetData sheetId="3795"/>
      <sheetData sheetId="3796"/>
      <sheetData sheetId="3797"/>
      <sheetData sheetId="3798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/>
      <sheetData sheetId="3838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/>
      <sheetData sheetId="3937"/>
      <sheetData sheetId="3938"/>
      <sheetData sheetId="3939" refreshError="1"/>
      <sheetData sheetId="3940"/>
      <sheetData sheetId="3941"/>
      <sheetData sheetId="3942" refreshError="1"/>
      <sheetData sheetId="3943" refreshError="1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/>
      <sheetData sheetId="4082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/>
      <sheetData sheetId="4144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/>
      <sheetData sheetId="4172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/>
      <sheetData sheetId="4190"/>
      <sheetData sheetId="4191" refreshError="1"/>
      <sheetData sheetId="4192" refreshError="1"/>
      <sheetData sheetId="4193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/>
      <sheetData sheetId="4376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/>
      <sheetData sheetId="4452"/>
      <sheetData sheetId="4453"/>
      <sheetData sheetId="4454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/>
      <sheetData sheetId="4580"/>
      <sheetData sheetId="4581" refreshError="1"/>
      <sheetData sheetId="4582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/>
      <sheetData sheetId="4825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/>
      <sheetData sheetId="4856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/>
      <sheetData sheetId="4884"/>
      <sheetData sheetId="4885"/>
      <sheetData sheetId="4886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/>
      <sheetData sheetId="4912" refreshError="1"/>
      <sheetData sheetId="4913" refreshError="1"/>
      <sheetData sheetId="4914" refreshError="1"/>
      <sheetData sheetId="4915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/>
      <sheetData sheetId="5067"/>
      <sheetData sheetId="5068" refreshError="1"/>
      <sheetData sheetId="5069"/>
      <sheetData sheetId="5070" refreshError="1"/>
      <sheetData sheetId="507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/>
      <sheetData sheetId="5237" refreshError="1"/>
      <sheetData sheetId="5238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/>
      <sheetData sheetId="5282" refreshError="1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/>
      <sheetData sheetId="5374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/>
      <sheetData sheetId="5453" refreshError="1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/>
      <sheetData sheetId="5496"/>
      <sheetData sheetId="5497"/>
      <sheetData sheetId="5498"/>
      <sheetData sheetId="5499"/>
      <sheetData sheetId="5500"/>
      <sheetData sheetId="5501" refreshError="1"/>
      <sheetData sheetId="5502" refreshError="1"/>
      <sheetData sheetId="5503"/>
      <sheetData sheetId="5504" refreshError="1"/>
      <sheetData sheetId="5505"/>
      <sheetData sheetId="5506"/>
      <sheetData sheetId="5507"/>
      <sheetData sheetId="5508"/>
      <sheetData sheetId="5509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/>
      <sheetData sheetId="5851"/>
      <sheetData sheetId="5852"/>
      <sheetData sheetId="5853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/>
      <sheetData sheetId="5883"/>
      <sheetData sheetId="5884"/>
      <sheetData sheetId="5885"/>
      <sheetData sheetId="5886" refreshError="1"/>
      <sheetData sheetId="5887"/>
      <sheetData sheetId="5888"/>
      <sheetData sheetId="5889" refreshError="1"/>
      <sheetData sheetId="5890"/>
      <sheetData sheetId="5891"/>
      <sheetData sheetId="5892" refreshError="1"/>
      <sheetData sheetId="5893"/>
      <sheetData sheetId="5894"/>
      <sheetData sheetId="5895"/>
      <sheetData sheetId="5896"/>
      <sheetData sheetId="5897" refreshError="1"/>
      <sheetData sheetId="5898"/>
      <sheetData sheetId="5899"/>
      <sheetData sheetId="5900"/>
      <sheetData sheetId="5901"/>
      <sheetData sheetId="5902"/>
      <sheetData sheetId="5903"/>
      <sheetData sheetId="5904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 refreshError="1"/>
      <sheetData sheetId="5953"/>
      <sheetData sheetId="5954"/>
      <sheetData sheetId="5955" refreshError="1"/>
      <sheetData sheetId="5956"/>
      <sheetData sheetId="5957" refreshError="1"/>
      <sheetData sheetId="5958"/>
      <sheetData sheetId="5959"/>
      <sheetData sheetId="5960" refreshError="1"/>
      <sheetData sheetId="596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/>
      <sheetData sheetId="6046" refreshError="1"/>
      <sheetData sheetId="6047"/>
      <sheetData sheetId="6048"/>
      <sheetData sheetId="6049"/>
      <sheetData sheetId="6050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/>
      <sheetData sheetId="6307" refreshError="1"/>
      <sheetData sheetId="6308" refreshError="1"/>
      <sheetData sheetId="6309" refreshError="1"/>
      <sheetData sheetId="6310"/>
      <sheetData sheetId="6311"/>
      <sheetData sheetId="6312"/>
      <sheetData sheetId="6313"/>
      <sheetData sheetId="6314"/>
      <sheetData sheetId="6315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/>
      <sheetData sheetId="6428"/>
      <sheetData sheetId="6429"/>
      <sheetData sheetId="6430"/>
      <sheetData sheetId="643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/>
      <sheetData sheetId="7011" refreshError="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 refreshError="1"/>
      <sheetData sheetId="7029" refreshError="1"/>
      <sheetData sheetId="7030" refreshError="1"/>
      <sheetData sheetId="7031"/>
      <sheetData sheetId="7032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/>
      <sheetData sheetId="7054"/>
      <sheetData sheetId="7055"/>
      <sheetData sheetId="7056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입력란"/>
      <sheetName val="표지"/>
      <sheetName val="1. 설계조건 2.단면가정 3. 하중계산"/>
      <sheetName val="3 8)하중조합"/>
      <sheetName val="4. 구조해석"/>
      <sheetName val="3) SAP90 DATA"/>
      <sheetName val="4) 구조해석 출력자료"/>
      <sheetName val="5. 단면설계"/>
      <sheetName val="6. 주철근 조립도"/>
      <sheetName val="7. 1) 우각부 검토"/>
      <sheetName val="2) 균열에 대한 검토"/>
      <sheetName val="8. 부력검토"/>
    </sheetNames>
    <sheetDataSet>
      <sheetData sheetId="0">
        <row r="3">
          <cell r="D3">
            <v>1</v>
          </cell>
        </row>
        <row r="4">
          <cell r="E4">
            <v>2</v>
          </cell>
          <cell r="G4">
            <v>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rd(mac)"/>
      <sheetName val="단면 (2)"/>
      <sheetName val="간선계산"/>
      <sheetName val="진주방향"/>
      <sheetName val="1.설계조건"/>
      <sheetName val="도장"/>
      <sheetName val="암거공"/>
      <sheetName val="금액내역서"/>
      <sheetName val="공무2과"/>
      <sheetName val="(C)원내역"/>
      <sheetName val="교각1"/>
      <sheetName val="woo(mac)"/>
      <sheetName val="박기사-면벽"/>
      <sheetName val="조건표 (2)"/>
      <sheetName val="퍼스트"/>
      <sheetName val="전체"/>
      <sheetName val="1공구산출내역서"/>
      <sheetName val="Sheet1 (2)"/>
      <sheetName val="집계표"/>
      <sheetName val="BID"/>
      <sheetName val="ABUT수량-A1"/>
      <sheetName val="LEGEND"/>
      <sheetName val="조건표"/>
      <sheetName val="Sheet1"/>
      <sheetName val="Sheet2"/>
      <sheetName val="Sheet3"/>
      <sheetName val="품셈"/>
      <sheetName val="대전월평내역"/>
      <sheetName val="danga"/>
      <sheetName val="ilch"/>
      <sheetName val="기본설계기준"/>
      <sheetName val="실행철강하도"/>
      <sheetName val="단위수량"/>
      <sheetName val="계화배수"/>
      <sheetName val="TOEIC기준점수"/>
      <sheetName val="2000년1차"/>
      <sheetName val="내역서"/>
      <sheetName val="설계"/>
      <sheetName val="주형"/>
      <sheetName val="단가비교"/>
      <sheetName val="INPUT(덕도방향-시점)"/>
      <sheetName val="노무단가"/>
      <sheetName val="INPUT"/>
      <sheetName val="지급자재"/>
      <sheetName val="입찰안"/>
      <sheetName val="포장직선구간"/>
      <sheetName val="교각계산"/>
      <sheetName val="2.주요계수총괄"/>
      <sheetName val="계산근거"/>
      <sheetName val="슬래브(유곡)"/>
      <sheetName val="B2BERP"/>
      <sheetName val="DATA 입력란"/>
      <sheetName val="단면설계"/>
      <sheetName val="안정검토"/>
    </sheetNames>
    <sheetDataSet>
      <sheetData sheetId="0" refreshError="1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-변수"/>
      <sheetName val="guard(mac)"/>
      <sheetName val="상-교대(A1-A2)"/>
      <sheetName val="단면상수 및 주빔설계"/>
      <sheetName val="공주방향"/>
      <sheetName val="교각1"/>
      <sheetName val="1.설계조건"/>
      <sheetName val="BOQ(전체)"/>
      <sheetName val="진주방향"/>
      <sheetName val="A-4"/>
      <sheetName val="수안보-MBR1"/>
      <sheetName val="INPUT"/>
      <sheetName val="설계"/>
      <sheetName val="말뚝기초"/>
      <sheetName val="단면특성치"/>
      <sheetName val="주beam"/>
      <sheetName val="6PILE  (돌출)"/>
      <sheetName val="하중"/>
      <sheetName val="DATA 입력란"/>
      <sheetName val="공사비집계"/>
      <sheetName val="단면 (2)"/>
      <sheetName val="금액내역서"/>
      <sheetName val="주형"/>
      <sheetName val="기둥(원형)"/>
      <sheetName val="단위수량"/>
      <sheetName val="산근"/>
      <sheetName val="성서방향-교대(A2)"/>
      <sheetName val="안정검토"/>
      <sheetName val="2.단면가정"/>
      <sheetName val="작성기준"/>
      <sheetName val="상행-교대(A1-A2)"/>
      <sheetName val="슬래브(유곡)"/>
      <sheetName val="일반부"/>
      <sheetName val="SLAB근거-1"/>
      <sheetName val="Summary Sheets"/>
      <sheetName val="WEON"/>
      <sheetName val="통합"/>
      <sheetName val="SLIDES"/>
      <sheetName val="부속동"/>
      <sheetName val="Sheet3"/>
      <sheetName val="3.하중계산"/>
      <sheetName val="ABUT수량-A1"/>
      <sheetName val="데리네이타현황"/>
      <sheetName val="표지"/>
      <sheetName val="일위대가"/>
      <sheetName val="DATA입력"/>
      <sheetName val="점수계산1-2"/>
      <sheetName val="입찰"/>
      <sheetName val="현경"/>
      <sheetName val="수량집계표"/>
      <sheetName val="간선계산"/>
      <sheetName val="단면설계"/>
      <sheetName val="1-1평균터파기고(1)"/>
      <sheetName val="중량산출"/>
      <sheetName val="Sheet1"/>
      <sheetName val="LEGEND"/>
      <sheetName val="포장복구집계"/>
      <sheetName val="법면단"/>
      <sheetName val="석축단"/>
      <sheetName val="법면수집"/>
      <sheetName val="석축설면"/>
      <sheetName val="1.설계기준"/>
      <sheetName val="터파기및재료"/>
      <sheetName val="측구집계"/>
      <sheetName val="입찰안"/>
      <sheetName val="IMPEADENCE MAP 취수장"/>
      <sheetName val="설계조건"/>
      <sheetName val="내역표지"/>
      <sheetName val="수량집계"/>
      <sheetName val="Sheet5"/>
      <sheetName val="집계표"/>
      <sheetName val="인원계획"/>
      <sheetName val="역T형"/>
      <sheetName val="Sheet1 (2)"/>
      <sheetName val="AS복구"/>
      <sheetName val="중기터파기"/>
      <sheetName val="변수값"/>
      <sheetName val="평가데이터"/>
      <sheetName val="중기상차"/>
      <sheetName val="노임단가"/>
      <sheetName val="Sheet6 (3)"/>
    </sheetNames>
    <definedNames>
      <definedName name="Button328_Clic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복부판보강재"/>
      <sheetName val="지점부"/>
      <sheetName val="정리"/>
      <sheetName val="STA.0"/>
      <sheetName val="guard(mac)"/>
      <sheetName val="날개벽(시점좌측)"/>
      <sheetName val="맨홀수량산출"/>
      <sheetName val="#REF"/>
      <sheetName val="설계조건"/>
      <sheetName val="안정계산"/>
      <sheetName val="input"/>
      <sheetName val="1호인버트수량"/>
      <sheetName val="석축설면"/>
      <sheetName val="법면단"/>
      <sheetName val="일위대가목록"/>
      <sheetName val="8.보강재설계(3경간)"/>
      <sheetName val="2.3지지력"/>
      <sheetName val="4.하중산정"/>
      <sheetName val="견적"/>
      <sheetName val="기초INPUT"/>
      <sheetName val="설계"/>
      <sheetName val="기계내역"/>
      <sheetName val="부대"/>
      <sheetName val="환률"/>
      <sheetName val="교각1"/>
      <sheetName val="원형1호맨홀토공수량"/>
      <sheetName val="ABUT수량-A1"/>
      <sheetName val="통합"/>
      <sheetName val="단면 (2)"/>
      <sheetName val="슬래브(유곡)"/>
      <sheetName val="SLAB"/>
      <sheetName val="주형"/>
      <sheetName val="버스운행안내"/>
      <sheetName val="예방접종계획"/>
      <sheetName val="근태계획서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점수계산1-2"/>
    </sheetNames>
    <sheetDataSet>
      <sheetData sheetId="0">
        <row r="79">
          <cell r="H79">
            <v>8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put"/>
      <sheetName val="1.2.제원"/>
      <sheetName val="3.하중계산"/>
      <sheetName val="4.1.안정검토"/>
      <sheetName val="4.2.안정검토"/>
      <sheetName val="5.1.단면력"/>
      <sheetName val="5.4.하중조합"/>
      <sheetName val="5.5.스프링"/>
      <sheetName val="7.부재검토"/>
      <sheetName val="6.단면력도"/>
      <sheetName val="8.1.기초검토용 부재력(1)"/>
      <sheetName val="8.2.기초검토용부재력(2)"/>
      <sheetName val="8.3.기초단면력(파일)입"/>
      <sheetName val="8.4.SD30 (2)"/>
      <sheetName val="9.SHOE"/>
      <sheetName val="10.낙교방지"/>
      <sheetName val="횡방향구속"/>
    </sheetNames>
    <sheetDataSet>
      <sheetData sheetId="0" refreshError="1"/>
      <sheetData sheetId="1">
        <row r="1">
          <cell r="N1">
            <v>240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Sheet1 (2)"/>
      <sheetName val="터널조도"/>
      <sheetName val="포장복구집계"/>
      <sheetName val="COPING"/>
      <sheetName val="INPUT"/>
      <sheetName val="전기"/>
      <sheetName val="11.1 단면hwp"/>
      <sheetName val="11.우각부 보강"/>
      <sheetName val="설계조건"/>
      <sheetName val="기별(종합)"/>
      <sheetName val="조도계산서"/>
      <sheetName val="정부노임단가"/>
      <sheetName val="공사비예산서(토목분)"/>
      <sheetName val="INPUT(덕도방향-시점)"/>
      <sheetName val="단가비교표"/>
      <sheetName val="손익분석"/>
      <sheetName val="공통가설"/>
      <sheetName val="SLAB&quot;1&quot;"/>
      <sheetName val="과천MAIN"/>
      <sheetName val="Macro(전선)"/>
      <sheetName val="내촌육교방음벽수량집계표"/>
      <sheetName val="ITEM"/>
      <sheetName val="전선"/>
      <sheetName val="견적"/>
      <sheetName val="말뚝물량"/>
      <sheetName val="조건표"/>
      <sheetName val="내역"/>
      <sheetName val="교량전기"/>
      <sheetName val="9GNG운반"/>
      <sheetName val="동원(3)"/>
      <sheetName val="예정(3)"/>
      <sheetName val="MOTOR"/>
      <sheetName val="당초수량"/>
      <sheetName val="DATE"/>
      <sheetName val="송라터널총괄"/>
      <sheetName val="직공비"/>
      <sheetName val="CODE"/>
      <sheetName val="북방3터널"/>
      <sheetName val="입출재고현황 (2)"/>
      <sheetName val="내역서"/>
      <sheetName val="CABLE SIZE-3"/>
      <sheetName val="단면 (2)"/>
      <sheetName val="간선계산"/>
      <sheetName val="guard(mac)"/>
      <sheetName val="Sheet5"/>
      <sheetName val="설 계"/>
      <sheetName val="단가"/>
      <sheetName val="공량산출서"/>
      <sheetName val="현장관리비"/>
      <sheetName val="실행철강하도"/>
      <sheetName val="하중계산"/>
      <sheetName val="3CHBDC"/>
      <sheetName val="Sheet1"/>
      <sheetName val="3련 BOX"/>
      <sheetName val="#REF"/>
      <sheetName val="노임"/>
      <sheetName val="FORM-0"/>
      <sheetName val="비용"/>
      <sheetName val="표지"/>
      <sheetName val="기계내역"/>
      <sheetName val="CIVIL"/>
      <sheetName val="11.자재단가"/>
      <sheetName val="사용성검토"/>
      <sheetName val="교각1"/>
      <sheetName val="조명시설"/>
      <sheetName val="BID"/>
      <sheetName val="전단면보수"/>
      <sheetName val="반단면보수"/>
      <sheetName val="콘크리트패칭"/>
      <sheetName val="아스.노면팻칭"/>
      <sheetName val="아스.노면절삭"/>
      <sheetName val="산출근거"/>
      <sheetName val="식생블럭단위수량"/>
      <sheetName val="입찰안"/>
      <sheetName val="성남여성복지내역"/>
      <sheetName val="역T형"/>
      <sheetName val="일위대가시트"/>
      <sheetName val="전차선로 물량표"/>
      <sheetName val="단가표"/>
      <sheetName val="TB-내역서"/>
      <sheetName val="케이블및전선관규격표"/>
      <sheetName val="안정검토"/>
      <sheetName val="단면설계"/>
      <sheetName val="ABUT수량-A1"/>
      <sheetName val="설계변경원가계산총괄표"/>
      <sheetName val="단면가정"/>
      <sheetName val="노임단가"/>
      <sheetName val="1-1"/>
      <sheetName val="작성기준"/>
      <sheetName val="기둥(하중)"/>
      <sheetName val="단가산출"/>
      <sheetName val="3.일반설비"/>
      <sheetName val="Macro(차단기)"/>
      <sheetName val="제품"/>
      <sheetName val="기본DATA"/>
      <sheetName val="예산서"/>
      <sheetName val="일위대가(계측기설치)"/>
      <sheetName val="PART_DISCOUNT"/>
      <sheetName val="Sheet3"/>
      <sheetName val="가점"/>
      <sheetName val="index"/>
      <sheetName val="etc"/>
      <sheetName val="부표총괄"/>
      <sheetName val="원가입력"/>
      <sheetName val="노무비"/>
      <sheetName val="수안보-MBR1"/>
      <sheetName val="01"/>
      <sheetName val="품셈1-17"/>
      <sheetName val="PARAMETER"/>
      <sheetName val="LEGEND"/>
      <sheetName val="옹벽기초자료"/>
      <sheetName val="현황산출서"/>
      <sheetName val="1.설계조건"/>
      <sheetName val="결재판"/>
      <sheetName val="Total"/>
      <sheetName val="표준건축비"/>
      <sheetName val="단면치수"/>
      <sheetName val="개요"/>
      <sheetName val="일반전기"/>
      <sheetName val="점수계산1-2"/>
      <sheetName val="CTDG"/>
      <sheetName val="THVT"/>
      <sheetName val="자판실행"/>
      <sheetName val="중기일위대가"/>
      <sheetName val="자재단가비교표"/>
      <sheetName val="대로근거"/>
      <sheetName val="중로근거"/>
      <sheetName val="추원 상가(1)"/>
      <sheetName val=" 견적서"/>
      <sheetName val="2000년1차"/>
      <sheetName val="신규(07년01월)"/>
      <sheetName val="A-4"/>
      <sheetName val="열린교실"/>
      <sheetName val="BSD (2)"/>
      <sheetName val="갑지1"/>
      <sheetName val="工완성공사율"/>
      <sheetName val="CAT_5"/>
      <sheetName val="표지 (2)"/>
      <sheetName val="교각계산"/>
      <sheetName val="LABTOTAL"/>
      <sheetName val="Manual Valve List"/>
      <sheetName val="간접비내역-1"/>
      <sheetName val="인건-측정"/>
      <sheetName val="대전노은1차_조적_집계표"/>
      <sheetName val="TEST1"/>
      <sheetName val="JUCK"/>
      <sheetName val="Dae_Jiju"/>
      <sheetName val="Sikje_ingun"/>
      <sheetName val="TREE_D"/>
      <sheetName val="sum1 (2)"/>
      <sheetName val="내역표지"/>
      <sheetName val="I一般比"/>
      <sheetName val="부하계산서"/>
      <sheetName val="단가 및 재료비"/>
      <sheetName val="중기사용료산출근거"/>
      <sheetName val="재료집계"/>
      <sheetName val="집수정"/>
      <sheetName val="KMT물량"/>
      <sheetName val="차도조도계산"/>
      <sheetName val="사급자재"/>
      <sheetName val="플랜트 설치"/>
      <sheetName val="건축내역"/>
      <sheetName val="선로정수계산"/>
      <sheetName val="COST"/>
      <sheetName val="인건비"/>
      <sheetName val="일위대가목록"/>
      <sheetName val="SILICATE"/>
      <sheetName val="EACT10"/>
      <sheetName val="gvl"/>
      <sheetName val="일위대가(목록)"/>
      <sheetName val="재료비"/>
      <sheetName val="DAN"/>
      <sheetName val="GAEYO"/>
      <sheetName val="眞비상(진주)"/>
      <sheetName val="001"/>
      <sheetName val="1월"/>
      <sheetName val="실행자재"/>
      <sheetName val="남양시작동자105노65기1.3화1.2"/>
      <sheetName val="관람석제출"/>
      <sheetName val="순공사비산출내역"/>
      <sheetName val="일위대가표1"/>
      <sheetName val="단가산출서 "/>
      <sheetName val="MAIN"/>
      <sheetName val="적용률"/>
      <sheetName val="MCC제원"/>
      <sheetName val="단가조사서"/>
      <sheetName val="날개벽(시점좌측)"/>
      <sheetName val="봉양~조차장간고하개명(신설)"/>
      <sheetName val="유기공정"/>
      <sheetName val="방송일위대가"/>
      <sheetName val="__MAIN"/>
      <sheetName val="Data&amp;Result"/>
      <sheetName val="원가계산서"/>
      <sheetName val="산5-7"/>
      <sheetName val="인건비 "/>
      <sheetName val="삼성전기"/>
      <sheetName val="조도계산서 (도서)"/>
      <sheetName val="BASIC (2)"/>
      <sheetName val="(포장)BOQ-실적공사"/>
      <sheetName val="설계"/>
      <sheetName val="통합"/>
      <sheetName val="공사비집계"/>
      <sheetName val="주방환기"/>
      <sheetName val="시멘트"/>
      <sheetName val="견적990322"/>
      <sheetName val="ilch"/>
      <sheetName val="CATCH BASIN"/>
      <sheetName val="구의33고"/>
      <sheetName val="투찰"/>
      <sheetName val="토목내역서"/>
      <sheetName val="공정코드"/>
      <sheetName val="공사개요"/>
      <sheetName val="WORK"/>
      <sheetName val="입력DATA"/>
      <sheetName val="건축집계"/>
      <sheetName val="연부97-1"/>
      <sheetName val="설비"/>
      <sheetName val="회로내역(승인)"/>
      <sheetName val="단가대비"/>
      <sheetName val="현황CODE"/>
      <sheetName val="손익현황"/>
      <sheetName val="수원역(전체분)설계서"/>
      <sheetName val="PS-2A구조물방수"/>
      <sheetName val="제수"/>
      <sheetName val="공기"/>
      <sheetName val="bearing"/>
      <sheetName val="증감대비"/>
      <sheetName val="BQ(실행)"/>
      <sheetName val="General Data"/>
      <sheetName val="70%"/>
      <sheetName val="시추주상도"/>
      <sheetName val="기초단가"/>
      <sheetName val="부속동"/>
      <sheetName val="예가표"/>
      <sheetName val="계산근거"/>
      <sheetName val="취수탑"/>
      <sheetName val="청산공사"/>
      <sheetName val="백암비스타내역"/>
      <sheetName val="L_RPTB02_01"/>
      <sheetName val="MAT"/>
      <sheetName val="포장직선구간"/>
      <sheetName val="원형1호맨홀토공수량"/>
      <sheetName val="DANGA"/>
      <sheetName val="조경일람"/>
      <sheetName val="경비"/>
      <sheetName val="뚝토공"/>
      <sheetName val="공사비 내역"/>
      <sheetName val="4)유동표"/>
      <sheetName val="기둥"/>
      <sheetName val="저판(버림100)"/>
      <sheetName val="물가자료"/>
      <sheetName val="일위대가"/>
      <sheetName val="홈통받이수량"/>
      <sheetName val="CLAUSE"/>
      <sheetName val="산업"/>
      <sheetName val="Y-WORK"/>
      <sheetName val="명세서"/>
      <sheetName val="현장관리비집계표"/>
      <sheetName val="기본 상수"/>
      <sheetName val="배수공"/>
      <sheetName val="sw1"/>
      <sheetName val="Cost bd-&quot;A&quot;"/>
      <sheetName val="산1"/>
      <sheetName val="기둥(원형)"/>
      <sheetName val="당초"/>
      <sheetName val="진주방향"/>
      <sheetName val="깨기"/>
      <sheetName val="copy"/>
      <sheetName val="서식"/>
      <sheetName val="일반공사"/>
      <sheetName val="LOPCALC"/>
      <sheetName val="2.가정단면"/>
      <sheetName val="수습"/>
      <sheetName val="AS복구"/>
      <sheetName val="중기터파기"/>
      <sheetName val="변수값"/>
      <sheetName val="중기상차"/>
      <sheetName val="5.모델링"/>
      <sheetName val="광로3 - 48m"/>
      <sheetName val="배수장공사비"/>
      <sheetName val="수량산출"/>
      <sheetName val="1"/>
      <sheetName val="LIST"/>
      <sheetName val="집행(2-1)"/>
      <sheetName val="가시설흙막이"/>
      <sheetName val="동관마찰손실표"/>
      <sheetName val="일위"/>
      <sheetName val="우각부보강"/>
      <sheetName val="일위(철거)"/>
      <sheetName val="목차"/>
      <sheetName val="참조"/>
      <sheetName val="매원개착터널총괄"/>
      <sheetName val="ACDIM6D"/>
      <sheetName val="원가"/>
      <sheetName val="원가계산(총괄)"/>
      <sheetName val="단위수량"/>
      <sheetName val="현황"/>
      <sheetName val="1공구 건정토건 토공"/>
      <sheetName val="말뚝설계"/>
      <sheetName val="부하(성남)"/>
      <sheetName val="FOOTING단면력"/>
      <sheetName val="간접비"/>
      <sheetName val="6.1.3단가산출서(노임단가)_신호무선전송"/>
      <sheetName val="CABLE"/>
      <sheetName val="전장품(관리용)"/>
      <sheetName val="전계가"/>
      <sheetName val="LS re sales"/>
      <sheetName val="MixBed"/>
      <sheetName val="CondPol"/>
      <sheetName val="Menu"/>
      <sheetName val="타공종이기"/>
      <sheetName val="POOM_MOTO"/>
      <sheetName val="POOM_MOTO2"/>
      <sheetName val="AILC004"/>
      <sheetName val="품목납기"/>
      <sheetName val="Sheet7"/>
      <sheetName val="각종양식"/>
      <sheetName val="견적기준"/>
      <sheetName val="PIPE"/>
      <sheetName val="FLANGE"/>
      <sheetName val="VALVE"/>
      <sheetName val="일대목차"/>
      <sheetName val="UNIT"/>
      <sheetName val="하중"/>
      <sheetName val="4 &amp; 10-inch, CO2 Combo &amp; Sweep"/>
      <sheetName val="현장관리비 산출내역"/>
      <sheetName val="SPEC"/>
      <sheetName val="주형"/>
      <sheetName val="관기성공.내"/>
      <sheetName val="내역총괄"/>
      <sheetName val="내역총괄2"/>
      <sheetName val="내역총괄3"/>
      <sheetName val="품목"/>
      <sheetName val="단중표"/>
      <sheetName val="양산물금"/>
      <sheetName val="횡배수관토공수량"/>
      <sheetName val="우석문틀"/>
      <sheetName val="매입부가세율(동림)"/>
      <sheetName val="수량3"/>
      <sheetName val="출근부"/>
      <sheetName val="대전월평내역"/>
      <sheetName val="보할공정"/>
      <sheetName val="C1ㅇ"/>
      <sheetName val="기준"/>
      <sheetName val="Sheet4"/>
      <sheetName val="기본"/>
      <sheetName val="도급예산내역서총괄표"/>
      <sheetName val="PW3"/>
      <sheetName val="PW4"/>
      <sheetName val="SC1"/>
      <sheetName val="PE"/>
      <sheetName val="PM"/>
      <sheetName val="TR"/>
      <sheetName val="품셈기준"/>
      <sheetName val="내역(을)"/>
      <sheetName val="데이타"/>
      <sheetName val="단가조서"/>
      <sheetName val="COVER"/>
      <sheetName val="L형 옹벽"/>
      <sheetName val="실행비교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estm_mech"/>
      <sheetName val="금액내역서"/>
      <sheetName val="토목"/>
      <sheetName val="98수문일위"/>
      <sheetName val="기초공"/>
      <sheetName val="실행내역서 "/>
      <sheetName val="견적시담(송포2공구)"/>
      <sheetName val="154TW"/>
      <sheetName val="1SPAN"/>
      <sheetName val="_15_0"/>
      <sheetName val="Assump"/>
      <sheetName val="CONCRETE"/>
      <sheetName val="자압"/>
      <sheetName val="간지"/>
      <sheetName val="교통처리우회도로"/>
      <sheetName val="안정계산"/>
      <sheetName val="단면검토"/>
      <sheetName val="CPM챠트"/>
      <sheetName val="CF"/>
      <sheetName val="SG"/>
      <sheetName val="운영및유지보수"/>
      <sheetName val="노무비 근거"/>
      <sheetName val="T6-6(2)"/>
      <sheetName val="기준자료"/>
      <sheetName val="소상 &quot;1&quot;"/>
      <sheetName val="산근"/>
      <sheetName val="본관토공 및 포장공 산출조서"/>
      <sheetName val="재료"/>
      <sheetName val="직노"/>
      <sheetName val="실행내역"/>
      <sheetName val="기준액"/>
      <sheetName val="tggwan(mac)"/>
      <sheetName val="토공A"/>
      <sheetName val="토공"/>
      <sheetName val="산출근거1"/>
      <sheetName val="ⴭⴭⴭⴭⴭ"/>
      <sheetName val="사다리"/>
      <sheetName val="기계경비(시간당)"/>
      <sheetName val="램머"/>
      <sheetName val="일위대가표"/>
      <sheetName val="96정변2"/>
      <sheetName val="사통"/>
      <sheetName val="내역변"/>
      <sheetName val="KHRCPB_99"/>
      <sheetName val="Supplier Code"/>
      <sheetName val="부대공Ⅱ"/>
      <sheetName val="DESIGN"/>
      <sheetName val="가공비"/>
      <sheetName val="NOMUBI"/>
      <sheetName val="Front"/>
      <sheetName val="ITEMLIST990101"/>
      <sheetName val="배수장공사비명세서"/>
      <sheetName val="MFAB"/>
      <sheetName val="MFRT"/>
      <sheetName val="MPKG"/>
      <sheetName val="MPRD"/>
      <sheetName val="종합기별"/>
      <sheetName val="노무비명세서"/>
      <sheetName val="소요자재명세서"/>
      <sheetName val="갑지"/>
      <sheetName val="1.취수장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장문교(대전)"/>
      <sheetName val="신내택지내역서"/>
      <sheetName val="Summary Sheets"/>
      <sheetName val="품셈TABLE"/>
      <sheetName val="Option"/>
      <sheetName val="금액"/>
      <sheetName val="IMPEADENCE MAP 취수장"/>
      <sheetName val="RE9604"/>
      <sheetName val="민감도분석"/>
      <sheetName val="ROI"/>
      <sheetName val="세부추진"/>
      <sheetName val="상용보강"/>
      <sheetName val="표면정지 집계"/>
      <sheetName val="PET MAT집계"/>
      <sheetName val="LP-S"/>
      <sheetName val="별표 "/>
      <sheetName val="견적조건"/>
      <sheetName val="요율"/>
      <sheetName val="견적서"/>
      <sheetName val="맨홀수량집계"/>
      <sheetName val="3BL공동구 수량"/>
      <sheetName val="단위중량"/>
      <sheetName val="공문"/>
      <sheetName val="COPING설계"/>
      <sheetName val="일위대가목차"/>
      <sheetName val="일위대가집계표"/>
      <sheetName val="품산출서"/>
      <sheetName val="6PILE  (돌출)"/>
      <sheetName val="특별교실"/>
      <sheetName val="표지판단위"/>
      <sheetName val="2.단면가정"/>
      <sheetName val="Sat tron"/>
      <sheetName val="원가총괄"/>
      <sheetName val="L-type"/>
      <sheetName val="SIHEUNG"/>
      <sheetName val="전기공사 산출집계"/>
      <sheetName val="전기공사 산출"/>
      <sheetName val="CALCULATION"/>
      <sheetName val="프랜트면허"/>
      <sheetName val="산출내역서집계표"/>
      <sheetName val="Inputs"/>
      <sheetName val="Cost Inputs"/>
      <sheetName val="케이블"/>
      <sheetName val="물가대비표"/>
      <sheetName val="토공산출(주차장)"/>
      <sheetName val="00000000"/>
      <sheetName val="10000000"/>
      <sheetName val="PROCESS"/>
      <sheetName val="장비부하"/>
      <sheetName val="공사내역"/>
      <sheetName val="품셈(기초)"/>
      <sheetName val="Hours.CodeST"/>
      <sheetName val="Eq. Mobilization"/>
      <sheetName val="2.4.1 여수토수량산출"/>
      <sheetName val="장비"/>
      <sheetName val="TYPE-A"/>
      <sheetName val="와동25-3(변경)"/>
      <sheetName val="매입세율"/>
      <sheetName val="PROJECT BRIEF(EX.NEW)"/>
      <sheetName val="부재치수입력"/>
      <sheetName val="계화배수"/>
      <sheetName val="데리네이타현황"/>
      <sheetName val="중기(목록)"/>
      <sheetName val="산근(목록)"/>
      <sheetName val="HANDHOLE(2)"/>
      <sheetName val="국공유지및사유지"/>
      <sheetName val="No-&gt;Code"/>
      <sheetName val="투찰판"/>
      <sheetName val="piping"/>
      <sheetName val="9-1차이내역"/>
      <sheetName val="지급자재"/>
      <sheetName val="예산M11A"/>
      <sheetName val="을"/>
      <sheetName val="기계경비"/>
      <sheetName val="인건비(환율)"/>
      <sheetName val="약품공급2"/>
      <sheetName val="삼보지질"/>
      <sheetName val="토목주소"/>
      <sheetName val="F-Assump"/>
      <sheetName val="말뚝기초"/>
      <sheetName val="부재리스트"/>
      <sheetName val="철거산출근거"/>
      <sheetName val="OD5000"/>
      <sheetName val="c_balju"/>
      <sheetName val="COA-17"/>
      <sheetName val="C-18"/>
      <sheetName val="콤보박스와 리스트박스의 연결"/>
      <sheetName val="TB_내역서"/>
      <sheetName val="PBS"/>
      <sheetName val="2000.11월설계내역"/>
      <sheetName val="ENG_prog"/>
      <sheetName val="Tables"/>
      <sheetName val="통계연보"/>
      <sheetName val="전체도급"/>
      <sheetName val="반중력식옹벽"/>
      <sheetName val="허용전류-IEC"/>
      <sheetName val="Piping(Methanol)"/>
      <sheetName val="D-3109"/>
      <sheetName val="말뚝지지력산정"/>
      <sheetName val="TOT"/>
      <sheetName val="가로등"/>
      <sheetName val="식재인부"/>
      <sheetName val="기술자료 (광화문)"/>
      <sheetName val="데이터"/>
      <sheetName val="초기화면"/>
      <sheetName val="배수공 주요자재 집계표"/>
      <sheetName val="소비자가"/>
      <sheetName val="6동"/>
      <sheetName val="50"/>
      <sheetName val="갑지(추정)"/>
      <sheetName val="SUMMARY"/>
      <sheetName val="PAINT"/>
      <sheetName val="기초분물량표"/>
      <sheetName val="가설건물"/>
      <sheetName val="총괄표"/>
      <sheetName val="처리단락"/>
      <sheetName val="부산4"/>
      <sheetName val="단면확대공"/>
      <sheetName val="H-BEAM(S2,3)"/>
      <sheetName val="단부정착장치"/>
      <sheetName val="결과조달"/>
      <sheetName val="터파기및재료"/>
      <sheetName val="전기일위대가"/>
      <sheetName val="부대내역"/>
      <sheetName val="단면상수 및 주빔설계"/>
      <sheetName val="RCMinput"/>
      <sheetName val="-15.0"/>
      <sheetName val="unit 4"/>
      <sheetName val="집계표"/>
      <sheetName val="제출내역 (2)"/>
      <sheetName val="YANG"/>
      <sheetName val="Breakdown"/>
      <sheetName val="UnitRate"/>
      <sheetName val="견적사양비교표"/>
      <sheetName val="일위대가 "/>
      <sheetName val="견적대비"/>
      <sheetName val="공종구간"/>
      <sheetName val="설계명세서"/>
      <sheetName val="기초자료입력"/>
      <sheetName val="工관리비율"/>
      <sheetName val="Imp-Data"/>
      <sheetName val="변품8-37"/>
      <sheetName val="EQUIP-H"/>
      <sheetName val="철근단면적"/>
      <sheetName val="견적업체"/>
      <sheetName val="단위집계표"/>
      <sheetName val="입력1"/>
      <sheetName val="MECH HW GRP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지중자재단가"/>
      <sheetName val="경비_원본"/>
      <sheetName val="건축"/>
      <sheetName val="단가및재료비"/>
      <sheetName val="교통대책내역"/>
      <sheetName val="자료입력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실행예산"/>
      <sheetName val="배선DATA"/>
      <sheetName val="장척총괄"/>
      <sheetName val="수로교총재료집계"/>
      <sheetName val="횡배위치"/>
      <sheetName val="찍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김천일위"/>
      <sheetName val="200"/>
      <sheetName val="가로등내역서"/>
      <sheetName val="FILE1"/>
      <sheetName val="설계내역서"/>
      <sheetName val="000000"/>
      <sheetName val="DANGA"/>
      <sheetName val="부대공Ⅱ"/>
      <sheetName val="단중표"/>
      <sheetName val="자재단가"/>
      <sheetName val="입찰보고"/>
      <sheetName val="#REF"/>
      <sheetName val="부대단위수량"/>
      <sheetName val="제경비율"/>
      <sheetName val="1차설계변경내역"/>
      <sheetName val="청천내"/>
      <sheetName val="노임"/>
      <sheetName val="일위대가목차"/>
      <sheetName val="설계조건"/>
      <sheetName val="지급자재"/>
      <sheetName val="A-4"/>
      <sheetName val="총괄표"/>
      <sheetName val="산출근거"/>
      <sheetName val="집계표"/>
      <sheetName val="1.수인터널"/>
      <sheetName val="DATA"/>
      <sheetName val="재료"/>
      <sheetName val="내역서"/>
      <sheetName val="노임단가"/>
      <sheetName val="예산변경사항"/>
      <sheetName val="요율"/>
      <sheetName val="직노"/>
      <sheetName val="SLAB&quot;1&quot;"/>
      <sheetName val="평3"/>
      <sheetName val="자료입력"/>
      <sheetName val="관리,공감"/>
      <sheetName val="단가비교표_공통1"/>
      <sheetName val="손익분석"/>
      <sheetName val="전기일위대가"/>
      <sheetName val="합천내역"/>
      <sheetName val="조명율표"/>
      <sheetName val="실행내역"/>
      <sheetName val="토사(PE)"/>
      <sheetName val="백암비스타내역"/>
      <sheetName val="Sheet5"/>
      <sheetName val="Sheet1"/>
      <sheetName val="20관리비율"/>
      <sheetName val="지하1층"/>
      <sheetName val="48일위"/>
      <sheetName val="WORK"/>
      <sheetName val="과세내역(세부)"/>
      <sheetName val="일위집계"/>
      <sheetName val="수량산출서"/>
      <sheetName val="2000년 공정표"/>
      <sheetName val="개요"/>
      <sheetName val="하수처리장"/>
      <sheetName val="보호"/>
      <sheetName val="96정변2"/>
      <sheetName val="전기BOX내역서"/>
      <sheetName val="도급내역서(재노경)"/>
      <sheetName val="설계예산서"/>
      <sheetName val="견적서"/>
      <sheetName val="Tbom-tot"/>
      <sheetName val="골재산출"/>
      <sheetName val="일위대가표"/>
      <sheetName val="일위대가(계측기설치)"/>
      <sheetName val="금액내역서"/>
      <sheetName val="통로box전기"/>
      <sheetName val="TOTAL"/>
      <sheetName val="갑지"/>
      <sheetName val="BOX전기내역"/>
      <sheetName val="공사비명세서"/>
      <sheetName val="공사설계서"/>
      <sheetName val="5(철거수량)"/>
      <sheetName val="CAT_5"/>
      <sheetName val="I一般比"/>
      <sheetName val="간선계산"/>
      <sheetName val="초기화면"/>
      <sheetName val="101동"/>
      <sheetName val="노임,재료비"/>
      <sheetName val="관람석제출"/>
      <sheetName val="식생블럭단위수량"/>
      <sheetName val="입찰안"/>
      <sheetName val="공사직종별노임"/>
      <sheetName val="원가입력"/>
      <sheetName val="관개"/>
      <sheetName val="수량집계 (2)"/>
      <sheetName val="처리단락"/>
      <sheetName val="자재"/>
      <sheetName val="#3_일위대가목록"/>
      <sheetName val="법면"/>
      <sheetName val="부대공"/>
      <sheetName val="배수공1"/>
      <sheetName val="구조물공"/>
      <sheetName val="중기일위대가"/>
      <sheetName val="포장공"/>
      <sheetName val="토공"/>
      <sheetName val="7. Cable(설명)-IEC"/>
      <sheetName val="내역서01"/>
      <sheetName val="설계명세서"/>
      <sheetName val="토공 total"/>
      <sheetName val="깨기"/>
      <sheetName val="CODE"/>
      <sheetName val="b_balju_cho"/>
      <sheetName val="단가조사"/>
      <sheetName val="수량산출서 갑지"/>
      <sheetName val="차수공개요"/>
      <sheetName val="전기내역서(총계)"/>
      <sheetName val="공통가설"/>
      <sheetName val="Macro(전기)"/>
      <sheetName val="N賃率-職"/>
      <sheetName val="조경일람"/>
      <sheetName val="교각1"/>
      <sheetName val="터널조도"/>
      <sheetName val="guard(mac)"/>
      <sheetName val="단가 및 재료비"/>
      <sheetName val="토공총괄집계"/>
      <sheetName val="1공구 건정토건 토공"/>
      <sheetName val="종배수관설치현황"/>
      <sheetName val="총공사내역서"/>
      <sheetName val="3본사"/>
      <sheetName val="램머"/>
      <sheetName val="MCC제원"/>
      <sheetName val="당초"/>
      <sheetName val="시공(팔라우)"/>
      <sheetName val="순성토"/>
      <sheetName val="VXXXXX"/>
      <sheetName val="기계경비(시간당)"/>
      <sheetName val="비용"/>
      <sheetName val="Macro(전선)"/>
      <sheetName val="Macro(차단기)"/>
      <sheetName val="참조"/>
      <sheetName val="2.단면가정"/>
      <sheetName val="제수"/>
      <sheetName val="공기"/>
      <sheetName val="소방 "/>
      <sheetName val="5.정산서"/>
      <sheetName val="실행"/>
      <sheetName val="장비당단가 (1)"/>
      <sheetName val="건축공사"/>
      <sheetName val="내역서(전기)"/>
      <sheetName val="소야공정계획표"/>
      <sheetName val="예산M11A"/>
      <sheetName val="단가산출"/>
      <sheetName val="공사비대비표B(토공)"/>
      <sheetName val="현장"/>
      <sheetName val="Y-WORK"/>
      <sheetName val="건축개요"/>
      <sheetName val="부안일위"/>
      <sheetName val="투찰추정"/>
      <sheetName val="6차2회변경내역서"/>
      <sheetName val="점수계산1-2"/>
      <sheetName val="3.내역서"/>
      <sheetName val="부대내역"/>
      <sheetName val="b_balju"/>
      <sheetName val="세부내역"/>
      <sheetName val="문학간접"/>
      <sheetName val="조명시설"/>
      <sheetName val="단면가정"/>
      <sheetName val="기초분물량표"/>
      <sheetName val="FORM-0"/>
      <sheetName val="IW-LIST"/>
      <sheetName val="220 (2)"/>
      <sheetName val="TB-내역서"/>
      <sheetName val="준검 내역서"/>
      <sheetName val="수전기기DATA"/>
      <sheetName val="산업"/>
      <sheetName val="하조서"/>
      <sheetName val="LD"/>
      <sheetName val="벽산건설"/>
      <sheetName val="전차선로 물량표"/>
      <sheetName val="집계"/>
      <sheetName val="원가계산서"/>
      <sheetName val="Baby일위대가"/>
      <sheetName val="품셈TABLE"/>
      <sheetName val="수량산출"/>
      <sheetName val="약품공급2"/>
      <sheetName val="공사서류양식"/>
      <sheetName val="반응조"/>
      <sheetName val="년도별시공"/>
      <sheetName val="계수시트"/>
      <sheetName val="내역_ver1.0"/>
      <sheetName val="원형1호맨홀토공수량"/>
      <sheetName val="단면 (2)"/>
      <sheetName val="내역을"/>
      <sheetName val="횡배수관토공수량"/>
      <sheetName val="입적표"/>
      <sheetName val="항공측량노임단가"/>
      <sheetName val="예산서"/>
      <sheetName val="기타 정보통신공사"/>
      <sheetName val="COST"/>
      <sheetName val="표지"/>
      <sheetName val="토 적 표"/>
      <sheetName val="Inputs"/>
      <sheetName val="Cost Inputs"/>
      <sheetName val="실행내역(현대)"/>
      <sheetName val="기둥(원형)"/>
      <sheetName val="내역총괄"/>
      <sheetName val="내역총괄2"/>
      <sheetName val="내역총괄3"/>
      <sheetName val="정산내역서"/>
      <sheetName val="일위대가(가설)"/>
      <sheetName val="Sheet1 (2)"/>
      <sheetName val="견적의뢰"/>
      <sheetName val="8.PILE  (돌출)"/>
      <sheetName val="사다리"/>
      <sheetName val="본사업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11"/>
      <sheetName val="DAT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UBI"/>
      <sheetName val="일위대가표 O"/>
      <sheetName val="WORK"/>
      <sheetName val="Module1"/>
      <sheetName val="Module3"/>
      <sheetName val="Module5"/>
      <sheetName val="ILWI"/>
      <sheetName val="Y-WORK"/>
    </sheetNames>
    <sheetDataSet>
      <sheetData sheetId="0" refreshError="1"/>
      <sheetData sheetId="1" refreshError="1"/>
      <sheetData sheetId="2" refreshError="1">
        <row r="22">
          <cell r="A22">
            <v>1</v>
          </cell>
          <cell r="B22" t="str">
            <v>전선</v>
          </cell>
          <cell r="C22" t="str">
            <v>GV 3.5㎟</v>
          </cell>
          <cell r="D22">
            <v>1.1000000000000001</v>
          </cell>
          <cell r="E22" t="str">
            <v>m</v>
          </cell>
          <cell r="F22">
            <v>30</v>
          </cell>
          <cell r="G22">
            <v>790</v>
          </cell>
          <cell r="I22">
            <v>479</v>
          </cell>
          <cell r="J22">
            <v>270</v>
          </cell>
          <cell r="K22">
            <v>297</v>
          </cell>
          <cell r="M22">
            <v>14</v>
          </cell>
          <cell r="N22" t="str">
            <v>잡재료비</v>
          </cell>
          <cell r="O22" t="str">
            <v>배선의 5%</v>
          </cell>
          <cell r="P22">
            <v>1</v>
          </cell>
          <cell r="Q22" t="str">
            <v>식</v>
          </cell>
          <cell r="W22">
            <v>14</v>
          </cell>
          <cell r="AM22">
            <v>1</v>
          </cell>
          <cell r="AN22">
            <v>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3-72</v>
          </cell>
          <cell r="BC22">
            <v>1</v>
          </cell>
        </row>
        <row r="23">
          <cell r="A23">
            <v>2</v>
          </cell>
          <cell r="B23" t="str">
            <v>전선</v>
          </cell>
          <cell r="C23" t="str">
            <v>GV 5.5㎟</v>
          </cell>
          <cell r="D23">
            <v>1.1000000000000001</v>
          </cell>
          <cell r="E23" t="str">
            <v>m</v>
          </cell>
          <cell r="F23">
            <v>30</v>
          </cell>
          <cell r="G23">
            <v>896</v>
          </cell>
          <cell r="I23">
            <v>479</v>
          </cell>
          <cell r="J23">
            <v>367</v>
          </cell>
          <cell r="K23">
            <v>403</v>
          </cell>
          <cell r="M23">
            <v>14</v>
          </cell>
          <cell r="N23" t="str">
            <v>잡재료비</v>
          </cell>
          <cell r="O23" t="str">
            <v>배선의 5%</v>
          </cell>
          <cell r="P23">
            <v>1</v>
          </cell>
          <cell r="Q23" t="str">
            <v>식</v>
          </cell>
          <cell r="W23">
            <v>20</v>
          </cell>
          <cell r="AM23">
            <v>1</v>
          </cell>
          <cell r="AN23">
            <v>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3-72</v>
          </cell>
          <cell r="BC23">
            <v>1</v>
          </cell>
        </row>
        <row r="24">
          <cell r="A24">
            <v>3</v>
          </cell>
          <cell r="B24" t="str">
            <v>전선</v>
          </cell>
          <cell r="C24" t="str">
            <v>GV 8㎟</v>
          </cell>
          <cell r="D24">
            <v>1.1000000000000001</v>
          </cell>
          <cell r="E24" t="str">
            <v>m</v>
          </cell>
          <cell r="F24">
            <v>30</v>
          </cell>
          <cell r="G24">
            <v>1110</v>
          </cell>
          <cell r="I24">
            <v>479</v>
          </cell>
          <cell r="J24">
            <v>561</v>
          </cell>
          <cell r="K24">
            <v>617</v>
          </cell>
          <cell r="M24">
            <v>14</v>
          </cell>
          <cell r="N24" t="str">
            <v>잡재료비</v>
          </cell>
          <cell r="O24" t="str">
            <v>배선의 5%</v>
          </cell>
          <cell r="P24">
            <v>1</v>
          </cell>
          <cell r="Q24" t="str">
            <v>식</v>
          </cell>
          <cell r="W24">
            <v>30</v>
          </cell>
          <cell r="AM24">
            <v>1</v>
          </cell>
          <cell r="AN24">
            <v>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3-72</v>
          </cell>
          <cell r="BC24">
            <v>1</v>
          </cell>
        </row>
        <row r="25">
          <cell r="A25">
            <v>4</v>
          </cell>
          <cell r="B25" t="str">
            <v>전선</v>
          </cell>
          <cell r="C25" t="str">
            <v>GV 14㎟</v>
          </cell>
          <cell r="D25">
            <v>1.1000000000000001</v>
          </cell>
          <cell r="E25" t="str">
            <v>m</v>
          </cell>
          <cell r="F25">
            <v>30</v>
          </cell>
          <cell r="G25">
            <v>1533</v>
          </cell>
          <cell r="I25">
            <v>479</v>
          </cell>
          <cell r="J25">
            <v>946</v>
          </cell>
          <cell r="K25">
            <v>1040</v>
          </cell>
          <cell r="M25">
            <v>14</v>
          </cell>
          <cell r="N25" t="str">
            <v>잡재료비</v>
          </cell>
          <cell r="O25" t="str">
            <v>배선의 5%</v>
          </cell>
          <cell r="P25">
            <v>1</v>
          </cell>
          <cell r="Q25" t="str">
            <v>식</v>
          </cell>
          <cell r="W25">
            <v>52</v>
          </cell>
          <cell r="AM25">
            <v>1</v>
          </cell>
          <cell r="AN25">
            <v>1</v>
          </cell>
          <cell r="AO25">
            <v>1</v>
          </cell>
          <cell r="AP25" t="str">
            <v>내선전공</v>
          </cell>
          <cell r="AQ25">
            <v>0.01</v>
          </cell>
          <cell r="BB25" t="str">
            <v>전 3-72</v>
          </cell>
          <cell r="BC25">
            <v>1</v>
          </cell>
        </row>
        <row r="26">
          <cell r="A26">
            <v>5</v>
          </cell>
          <cell r="B26" t="str">
            <v>전선</v>
          </cell>
          <cell r="C26" t="str">
            <v>GV 22㎟</v>
          </cell>
          <cell r="D26">
            <v>1.1000000000000001</v>
          </cell>
          <cell r="E26" t="str">
            <v>m</v>
          </cell>
          <cell r="F26">
            <v>30</v>
          </cell>
          <cell r="G26">
            <v>2035</v>
          </cell>
          <cell r="I26">
            <v>574</v>
          </cell>
          <cell r="J26">
            <v>1313</v>
          </cell>
          <cell r="K26">
            <v>1444</v>
          </cell>
          <cell r="M26">
            <v>17</v>
          </cell>
          <cell r="N26" t="str">
            <v>잡재료비</v>
          </cell>
          <cell r="O26" t="str">
            <v>배선의 5%</v>
          </cell>
          <cell r="P26">
            <v>1</v>
          </cell>
          <cell r="Q26" t="str">
            <v>식</v>
          </cell>
          <cell r="W26">
            <v>72</v>
          </cell>
          <cell r="AM26">
            <v>1</v>
          </cell>
          <cell r="AN26">
            <v>1</v>
          </cell>
          <cell r="AO26">
            <v>1</v>
          </cell>
          <cell r="AP26" t="str">
            <v>내선전공</v>
          </cell>
          <cell r="AQ26">
            <v>1.2E-2</v>
          </cell>
          <cell r="BB26" t="str">
            <v>전 3-72</v>
          </cell>
          <cell r="BC26">
            <v>1</v>
          </cell>
        </row>
        <row r="27">
          <cell r="B27" t="str">
            <v>전선</v>
          </cell>
          <cell r="C27" t="str">
            <v>GV 38㎟</v>
          </cell>
          <cell r="D27">
            <v>1.1000000000000001</v>
          </cell>
          <cell r="E27" t="str">
            <v>m</v>
          </cell>
          <cell r="F27">
            <v>30</v>
          </cell>
          <cell r="G27">
            <v>2826</v>
          </cell>
          <cell r="I27">
            <v>574</v>
          </cell>
          <cell r="J27">
            <v>2032</v>
          </cell>
          <cell r="K27">
            <v>2235</v>
          </cell>
          <cell r="M27">
            <v>17</v>
          </cell>
          <cell r="N27" t="str">
            <v>잡재료비</v>
          </cell>
          <cell r="O27" t="str">
            <v>배선의 5%</v>
          </cell>
          <cell r="P27">
            <v>1</v>
          </cell>
          <cell r="Q27" t="str">
            <v>식</v>
          </cell>
          <cell r="W27">
            <v>111</v>
          </cell>
          <cell r="AM27">
            <v>1</v>
          </cell>
          <cell r="AN27">
            <v>1</v>
          </cell>
          <cell r="AO27">
            <v>1</v>
          </cell>
          <cell r="AP27" t="str">
            <v>내선전공</v>
          </cell>
          <cell r="AQ27">
            <v>1.2E-2</v>
          </cell>
          <cell r="BB27" t="str">
            <v>전 3-76</v>
          </cell>
          <cell r="BC27">
            <v>1</v>
          </cell>
        </row>
        <row r="28">
          <cell r="A28">
            <v>6</v>
          </cell>
          <cell r="B28" t="str">
            <v>전선</v>
          </cell>
          <cell r="C28" t="str">
            <v>GV 60㎟</v>
          </cell>
          <cell r="D28">
            <v>1.1000000000000001</v>
          </cell>
          <cell r="E28" t="str">
            <v>m</v>
          </cell>
          <cell r="F28">
            <v>30</v>
          </cell>
          <cell r="G28">
            <v>4179</v>
          </cell>
          <cell r="I28">
            <v>718</v>
          </cell>
          <cell r="J28">
            <v>3128</v>
          </cell>
          <cell r="K28">
            <v>3440</v>
          </cell>
          <cell r="M28">
            <v>21</v>
          </cell>
          <cell r="N28" t="str">
            <v>잡재료비</v>
          </cell>
          <cell r="O28" t="str">
            <v>배선의 5%</v>
          </cell>
          <cell r="P28">
            <v>1</v>
          </cell>
          <cell r="Q28" t="str">
            <v>식</v>
          </cell>
          <cell r="W28">
            <v>172</v>
          </cell>
          <cell r="AM28">
            <v>1</v>
          </cell>
          <cell r="AN28">
            <v>1</v>
          </cell>
          <cell r="AO28">
            <v>1</v>
          </cell>
          <cell r="AP28" t="str">
            <v>내선전공</v>
          </cell>
          <cell r="AQ28">
            <v>1.4999999999999999E-2</v>
          </cell>
          <cell r="BB28" t="str">
            <v>전 3-72</v>
          </cell>
          <cell r="BC28">
            <v>1</v>
          </cell>
        </row>
        <row r="29">
          <cell r="B29" t="str">
            <v>전선</v>
          </cell>
          <cell r="C29" t="str">
            <v>GV 80㎟</v>
          </cell>
          <cell r="D29">
            <v>1.1000000000000001</v>
          </cell>
          <cell r="E29" t="str">
            <v>m</v>
          </cell>
          <cell r="F29">
            <v>30</v>
          </cell>
          <cell r="G29">
            <v>7401</v>
          </cell>
          <cell r="I29">
            <v>7186</v>
          </cell>
          <cell r="K29">
            <v>0</v>
          </cell>
          <cell r="M29">
            <v>215</v>
          </cell>
          <cell r="N29" t="str">
            <v>잡재료비</v>
          </cell>
          <cell r="O29" t="str">
            <v>배선의 5%</v>
          </cell>
          <cell r="P29">
            <v>1</v>
          </cell>
          <cell r="Q29" t="str">
            <v>식</v>
          </cell>
          <cell r="W29">
            <v>0</v>
          </cell>
          <cell r="AM29">
            <v>1</v>
          </cell>
          <cell r="AN29">
            <v>1</v>
          </cell>
          <cell r="AO29">
            <v>1</v>
          </cell>
          <cell r="AP29" t="str">
            <v>내선전공</v>
          </cell>
          <cell r="AQ29">
            <v>0.15</v>
          </cell>
          <cell r="BB29" t="str">
            <v>전 3-76</v>
          </cell>
          <cell r="BC29">
            <v>1</v>
          </cell>
        </row>
        <row r="30">
          <cell r="A30">
            <v>7</v>
          </cell>
          <cell r="B30" t="str">
            <v>전선</v>
          </cell>
          <cell r="C30" t="str">
            <v>GV 100㎟</v>
          </cell>
          <cell r="D30">
            <v>1.1000000000000001</v>
          </cell>
          <cell r="E30" t="str">
            <v>m</v>
          </cell>
          <cell r="F30">
            <v>30</v>
          </cell>
          <cell r="G30">
            <v>6046</v>
          </cell>
          <cell r="I30">
            <v>958</v>
          </cell>
          <cell r="J30">
            <v>4600</v>
          </cell>
          <cell r="K30">
            <v>5060</v>
          </cell>
          <cell r="M30">
            <v>28</v>
          </cell>
          <cell r="N30" t="str">
            <v>잡재료비</v>
          </cell>
          <cell r="O30" t="str">
            <v>배선의 5%</v>
          </cell>
          <cell r="P30">
            <v>1</v>
          </cell>
          <cell r="Q30" t="str">
            <v>식</v>
          </cell>
          <cell r="W30">
            <v>253</v>
          </cell>
          <cell r="AM30">
            <v>1</v>
          </cell>
          <cell r="AN30">
            <v>1</v>
          </cell>
          <cell r="AO30">
            <v>1</v>
          </cell>
          <cell r="AP30" t="str">
            <v>내선전공</v>
          </cell>
          <cell r="AQ30">
            <v>0.02</v>
          </cell>
          <cell r="BB30" t="str">
            <v>전 3-72</v>
          </cell>
          <cell r="BC30">
            <v>1</v>
          </cell>
        </row>
        <row r="31">
          <cell r="A31">
            <v>8</v>
          </cell>
          <cell r="B31" t="str">
            <v>전선</v>
          </cell>
          <cell r="C31" t="str">
            <v>GV 150㎟</v>
          </cell>
          <cell r="D31">
            <v>1.1000000000000001</v>
          </cell>
          <cell r="E31" t="str">
            <v>m</v>
          </cell>
          <cell r="F31">
            <v>30</v>
          </cell>
          <cell r="G31">
            <v>9190</v>
          </cell>
          <cell r="I31">
            <v>958</v>
          </cell>
          <cell r="J31">
            <v>7459</v>
          </cell>
          <cell r="K31">
            <v>8204</v>
          </cell>
          <cell r="M31">
            <v>28</v>
          </cell>
          <cell r="N31" t="str">
            <v>잡재료비</v>
          </cell>
          <cell r="O31" t="str">
            <v>배선의 5%</v>
          </cell>
          <cell r="P31">
            <v>1</v>
          </cell>
          <cell r="Q31" t="str">
            <v>식</v>
          </cell>
          <cell r="W31">
            <v>410</v>
          </cell>
          <cell r="AM31">
            <v>1</v>
          </cell>
          <cell r="AN31">
            <v>1</v>
          </cell>
          <cell r="AO31">
            <v>1</v>
          </cell>
          <cell r="AP31" t="str">
            <v>내선전공</v>
          </cell>
          <cell r="AQ31">
            <v>0.02</v>
          </cell>
          <cell r="BB31" t="str">
            <v>전 3-72</v>
          </cell>
          <cell r="BC31">
            <v>1</v>
          </cell>
        </row>
        <row r="32">
          <cell r="B32" t="str">
            <v>전선</v>
          </cell>
          <cell r="C32" t="str">
            <v>GV 200㎟</v>
          </cell>
          <cell r="D32">
            <v>1.1000000000000001</v>
          </cell>
          <cell r="E32" t="str">
            <v>m</v>
          </cell>
          <cell r="F32">
            <v>30</v>
          </cell>
          <cell r="G32">
            <v>1232</v>
          </cell>
          <cell r="I32">
            <v>1197</v>
          </cell>
          <cell r="K32">
            <v>0</v>
          </cell>
          <cell r="M32">
            <v>35</v>
          </cell>
          <cell r="N32" t="str">
            <v>잡재료비</v>
          </cell>
          <cell r="O32" t="str">
            <v>배선의 5%</v>
          </cell>
          <cell r="P32">
            <v>1</v>
          </cell>
          <cell r="Q32" t="str">
            <v>식</v>
          </cell>
          <cell r="W32">
            <v>0</v>
          </cell>
          <cell r="AM32">
            <v>1</v>
          </cell>
          <cell r="AN32">
            <v>1</v>
          </cell>
          <cell r="AO32">
            <v>1</v>
          </cell>
          <cell r="AP32" t="str">
            <v>내선전공</v>
          </cell>
          <cell r="AQ32">
            <v>2.5000000000000001E-2</v>
          </cell>
          <cell r="BB32" t="str">
            <v>전 3-76</v>
          </cell>
          <cell r="BC32">
            <v>1</v>
          </cell>
        </row>
        <row r="33">
          <cell r="B33" t="str">
            <v>전선</v>
          </cell>
          <cell r="C33" t="str">
            <v>GV 325㎟</v>
          </cell>
          <cell r="D33">
            <v>1.1000000000000001</v>
          </cell>
          <cell r="E33" t="str">
            <v>m</v>
          </cell>
          <cell r="F33">
            <v>30</v>
          </cell>
          <cell r="G33">
            <v>1232</v>
          </cell>
          <cell r="I33">
            <v>1197</v>
          </cell>
          <cell r="K33">
            <v>0</v>
          </cell>
          <cell r="M33">
            <v>35</v>
          </cell>
          <cell r="N33" t="str">
            <v>잡재료비</v>
          </cell>
          <cell r="O33" t="str">
            <v>배선의 5%</v>
          </cell>
          <cell r="P33">
            <v>1</v>
          </cell>
          <cell r="Q33" t="str">
            <v>식</v>
          </cell>
          <cell r="W33">
            <v>0</v>
          </cell>
          <cell r="AM33">
            <v>1</v>
          </cell>
          <cell r="AN33">
            <v>1</v>
          </cell>
          <cell r="AO33">
            <v>1</v>
          </cell>
          <cell r="AP33" t="str">
            <v>내선전공</v>
          </cell>
          <cell r="AQ33">
            <v>2.5000000000000001E-2</v>
          </cell>
          <cell r="BB33" t="str">
            <v>전 3-76</v>
          </cell>
          <cell r="BC33">
            <v>1</v>
          </cell>
        </row>
        <row r="34">
          <cell r="B34" t="str">
            <v>전선</v>
          </cell>
          <cell r="C34" t="str">
            <v>BC 5.5㎟</v>
          </cell>
          <cell r="D34">
            <v>1.1000000000000001</v>
          </cell>
          <cell r="E34" t="str">
            <v>m</v>
          </cell>
          <cell r="F34">
            <v>50</v>
          </cell>
          <cell r="G34">
            <v>493</v>
          </cell>
          <cell r="I34">
            <v>479</v>
          </cell>
          <cell r="K34">
            <v>0</v>
          </cell>
          <cell r="M34">
            <v>14</v>
          </cell>
          <cell r="N34" t="str">
            <v>잡재료비</v>
          </cell>
          <cell r="O34" t="str">
            <v>배선의 5%</v>
          </cell>
          <cell r="P34">
            <v>1</v>
          </cell>
          <cell r="Q34" t="str">
            <v>식</v>
          </cell>
          <cell r="W34">
            <v>0</v>
          </cell>
          <cell r="AM34">
            <v>1</v>
          </cell>
          <cell r="AN34">
            <v>1</v>
          </cell>
          <cell r="AO34">
            <v>1</v>
          </cell>
          <cell r="AP34" t="str">
            <v>내선전공</v>
          </cell>
          <cell r="AQ34">
            <v>0.01</v>
          </cell>
          <cell r="BB34" t="str">
            <v>전 3-76</v>
          </cell>
          <cell r="BC34">
            <v>1</v>
          </cell>
        </row>
        <row r="35">
          <cell r="B35" t="str">
            <v>전선</v>
          </cell>
          <cell r="C35" t="str">
            <v>BC 14㎟</v>
          </cell>
          <cell r="D35">
            <v>1.1000000000000001</v>
          </cell>
          <cell r="E35" t="str">
            <v>m</v>
          </cell>
          <cell r="F35">
            <v>50</v>
          </cell>
          <cell r="G35">
            <v>493</v>
          </cell>
          <cell r="I35">
            <v>479</v>
          </cell>
          <cell r="K35">
            <v>0</v>
          </cell>
          <cell r="M35">
            <v>14</v>
          </cell>
          <cell r="N35" t="str">
            <v>잡재료비</v>
          </cell>
          <cell r="O35" t="str">
            <v>배선의 5%</v>
          </cell>
          <cell r="P35">
            <v>1</v>
          </cell>
          <cell r="Q35" t="str">
            <v>식</v>
          </cell>
          <cell r="W35">
            <v>0</v>
          </cell>
          <cell r="AM35">
            <v>1</v>
          </cell>
          <cell r="AN35">
            <v>1</v>
          </cell>
          <cell r="AO35">
            <v>1</v>
          </cell>
          <cell r="AP35" t="str">
            <v>내선전공</v>
          </cell>
          <cell r="AQ35">
            <v>0.01</v>
          </cell>
          <cell r="BB35" t="str">
            <v>전 3-76</v>
          </cell>
          <cell r="BC35">
            <v>1</v>
          </cell>
        </row>
        <row r="36">
          <cell r="B36" t="str">
            <v>전선</v>
          </cell>
          <cell r="C36" t="str">
            <v>BC 22㎟</v>
          </cell>
          <cell r="D36">
            <v>1.1000000000000001</v>
          </cell>
          <cell r="E36" t="str">
            <v>m</v>
          </cell>
          <cell r="F36">
            <v>50</v>
          </cell>
          <cell r="G36">
            <v>591</v>
          </cell>
          <cell r="I36">
            <v>574</v>
          </cell>
          <cell r="K36">
            <v>0</v>
          </cell>
          <cell r="M36">
            <v>17</v>
          </cell>
          <cell r="N36" t="str">
            <v>잡재료비</v>
          </cell>
          <cell r="O36" t="str">
            <v>배선의 5%</v>
          </cell>
          <cell r="P36">
            <v>1</v>
          </cell>
          <cell r="Q36" t="str">
            <v>식</v>
          </cell>
          <cell r="W36">
            <v>0</v>
          </cell>
          <cell r="AM36">
            <v>1</v>
          </cell>
          <cell r="AN36">
            <v>1</v>
          </cell>
          <cell r="AO36">
            <v>1</v>
          </cell>
          <cell r="AP36" t="str">
            <v>내선전공</v>
          </cell>
          <cell r="AQ36">
            <v>1.2E-2</v>
          </cell>
          <cell r="BB36" t="str">
            <v>전 3-76</v>
          </cell>
          <cell r="BC36">
            <v>1</v>
          </cell>
        </row>
        <row r="37">
          <cell r="B37" t="str">
            <v>전선</v>
          </cell>
          <cell r="C37" t="str">
            <v>BC 38㎟</v>
          </cell>
          <cell r="D37">
            <v>1.1000000000000001</v>
          </cell>
          <cell r="E37" t="str">
            <v>m</v>
          </cell>
          <cell r="F37">
            <v>50</v>
          </cell>
          <cell r="G37">
            <v>591</v>
          </cell>
          <cell r="I37">
            <v>574</v>
          </cell>
          <cell r="K37">
            <v>0</v>
          </cell>
          <cell r="M37">
            <v>17</v>
          </cell>
          <cell r="N37" t="str">
            <v>잡재료비</v>
          </cell>
          <cell r="O37" t="str">
            <v>배선의 5%</v>
          </cell>
          <cell r="P37">
            <v>1</v>
          </cell>
          <cell r="Q37" t="str">
            <v>식</v>
          </cell>
          <cell r="W37">
            <v>0</v>
          </cell>
          <cell r="AM37">
            <v>1</v>
          </cell>
          <cell r="AN37">
            <v>1</v>
          </cell>
          <cell r="AO37">
            <v>1</v>
          </cell>
          <cell r="AP37" t="str">
            <v>내선전공</v>
          </cell>
          <cell r="AQ37">
            <v>1.2E-2</v>
          </cell>
          <cell r="BB37" t="str">
            <v>전 3-76</v>
          </cell>
          <cell r="BC37">
            <v>1</v>
          </cell>
        </row>
        <row r="38">
          <cell r="B38" t="str">
            <v>전선</v>
          </cell>
          <cell r="C38" t="str">
            <v>BC 60㎟</v>
          </cell>
          <cell r="D38">
            <v>1.1000000000000001</v>
          </cell>
          <cell r="E38" t="str">
            <v>m</v>
          </cell>
          <cell r="F38">
            <v>50</v>
          </cell>
          <cell r="G38">
            <v>739</v>
          </cell>
          <cell r="I38">
            <v>718</v>
          </cell>
          <cell r="K38">
            <v>0</v>
          </cell>
          <cell r="M38">
            <v>21</v>
          </cell>
          <cell r="N38" t="str">
            <v>잡재료비</v>
          </cell>
          <cell r="O38" t="str">
            <v>배선의 5%</v>
          </cell>
          <cell r="P38">
            <v>1</v>
          </cell>
          <cell r="Q38" t="str">
            <v>식</v>
          </cell>
          <cell r="W38">
            <v>0</v>
          </cell>
          <cell r="AM38">
            <v>1</v>
          </cell>
          <cell r="AN38">
            <v>1</v>
          </cell>
          <cell r="AO38">
            <v>1</v>
          </cell>
          <cell r="AP38" t="str">
            <v>내선전공</v>
          </cell>
          <cell r="AQ38">
            <v>1.4999999999999999E-2</v>
          </cell>
          <cell r="BB38" t="str">
            <v>전 3-76</v>
          </cell>
          <cell r="BC38">
            <v>1</v>
          </cell>
        </row>
        <row r="39">
          <cell r="B39" t="str">
            <v>전선</v>
          </cell>
          <cell r="C39" t="str">
            <v>BC 100㎟</v>
          </cell>
          <cell r="D39">
            <v>1.1000000000000001</v>
          </cell>
          <cell r="E39" t="str">
            <v>m</v>
          </cell>
          <cell r="F39">
            <v>50</v>
          </cell>
          <cell r="G39">
            <v>739</v>
          </cell>
          <cell r="I39">
            <v>718</v>
          </cell>
          <cell r="K39">
            <v>0</v>
          </cell>
          <cell r="M39">
            <v>21</v>
          </cell>
          <cell r="N39" t="str">
            <v>잡재료비</v>
          </cell>
          <cell r="O39" t="str">
            <v>배선의 5%</v>
          </cell>
          <cell r="P39">
            <v>1</v>
          </cell>
          <cell r="Q39" t="str">
            <v>식</v>
          </cell>
          <cell r="W39">
            <v>0</v>
          </cell>
          <cell r="AM39">
            <v>1</v>
          </cell>
          <cell r="AN39">
            <v>1</v>
          </cell>
          <cell r="AO39">
            <v>1</v>
          </cell>
          <cell r="AP39" t="str">
            <v>내선전공</v>
          </cell>
          <cell r="AQ39">
            <v>1.4999999999999999E-2</v>
          </cell>
          <cell r="BB39" t="str">
            <v>전 3-76</v>
          </cell>
          <cell r="BC39">
            <v>1</v>
          </cell>
        </row>
        <row r="40">
          <cell r="A40">
            <v>9</v>
          </cell>
          <cell r="B40" t="str">
            <v>전선</v>
          </cell>
          <cell r="C40" t="str">
            <v>BC 150㎟</v>
          </cell>
          <cell r="D40">
            <v>1.1000000000000001</v>
          </cell>
          <cell r="E40" t="str">
            <v>m</v>
          </cell>
          <cell r="F40">
            <v>50</v>
          </cell>
          <cell r="G40">
            <v>9190</v>
          </cell>
          <cell r="I40">
            <v>958</v>
          </cell>
          <cell r="J40">
            <v>7459</v>
          </cell>
          <cell r="K40">
            <v>8204</v>
          </cell>
          <cell r="M40">
            <v>28</v>
          </cell>
          <cell r="N40" t="str">
            <v>잡재료비</v>
          </cell>
          <cell r="O40" t="str">
            <v>배선의 5%</v>
          </cell>
          <cell r="P40">
            <v>1</v>
          </cell>
          <cell r="Q40" t="str">
            <v>식</v>
          </cell>
          <cell r="W40">
            <v>410</v>
          </cell>
          <cell r="AM40">
            <v>1</v>
          </cell>
          <cell r="AN40">
            <v>1</v>
          </cell>
          <cell r="AO40">
            <v>1</v>
          </cell>
          <cell r="AP40" t="str">
            <v>내선전공</v>
          </cell>
          <cell r="AQ40">
            <v>0.02</v>
          </cell>
          <cell r="BB40" t="str">
            <v>전 3-72</v>
          </cell>
          <cell r="BC40">
            <v>1</v>
          </cell>
        </row>
        <row r="41">
          <cell r="A41">
            <v>10</v>
          </cell>
          <cell r="B41" t="str">
            <v>전선</v>
          </cell>
          <cell r="C41" t="str">
            <v>IV 1.2㎜</v>
          </cell>
          <cell r="D41">
            <v>1.1000000000000001</v>
          </cell>
          <cell r="E41" t="str">
            <v>m</v>
          </cell>
          <cell r="F41">
            <v>50</v>
          </cell>
          <cell r="G41">
            <v>544</v>
          </cell>
          <cell r="I41">
            <v>479</v>
          </cell>
          <cell r="J41">
            <v>47</v>
          </cell>
          <cell r="K41">
            <v>51</v>
          </cell>
          <cell r="M41">
            <v>14</v>
          </cell>
          <cell r="N41" t="str">
            <v>잡재료비</v>
          </cell>
          <cell r="O41" t="str">
            <v>배선의 5%</v>
          </cell>
          <cell r="P41">
            <v>1</v>
          </cell>
          <cell r="Q41" t="str">
            <v>식</v>
          </cell>
          <cell r="W41">
            <v>2</v>
          </cell>
          <cell r="AM41">
            <v>1</v>
          </cell>
          <cell r="AN41">
            <v>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  <cell r="BC41">
            <v>1</v>
          </cell>
        </row>
        <row r="42">
          <cell r="A42">
            <v>11</v>
          </cell>
          <cell r="B42" t="str">
            <v>전선</v>
          </cell>
          <cell r="C42" t="str">
            <v>IV 1.6㎜</v>
          </cell>
          <cell r="D42">
            <v>1.1000000000000001</v>
          </cell>
          <cell r="E42" t="str">
            <v>m</v>
          </cell>
          <cell r="F42">
            <v>50</v>
          </cell>
          <cell r="G42">
            <v>576</v>
          </cell>
          <cell r="I42">
            <v>479</v>
          </cell>
          <cell r="J42">
            <v>76</v>
          </cell>
          <cell r="K42">
            <v>83</v>
          </cell>
          <cell r="M42">
            <v>14</v>
          </cell>
          <cell r="N42" t="str">
            <v>잡재료비</v>
          </cell>
          <cell r="O42" t="str">
            <v>배선의 5%</v>
          </cell>
          <cell r="P42">
            <v>1</v>
          </cell>
          <cell r="Q42" t="str">
            <v>식</v>
          </cell>
          <cell r="W42">
            <v>4</v>
          </cell>
          <cell r="AM42">
            <v>1</v>
          </cell>
          <cell r="AN42">
            <v>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  <cell r="BC42">
            <v>1</v>
          </cell>
        </row>
        <row r="43">
          <cell r="A43">
            <v>12</v>
          </cell>
          <cell r="B43" t="str">
            <v>전선</v>
          </cell>
          <cell r="C43" t="str">
            <v>IV 2㎜</v>
          </cell>
          <cell r="D43">
            <v>1.1000000000000001</v>
          </cell>
          <cell r="E43" t="str">
            <v>m</v>
          </cell>
          <cell r="F43">
            <v>50</v>
          </cell>
          <cell r="G43">
            <v>617</v>
          </cell>
          <cell r="I43">
            <v>479</v>
          </cell>
          <cell r="J43">
            <v>113</v>
          </cell>
          <cell r="K43">
            <v>124</v>
          </cell>
          <cell r="M43">
            <v>14</v>
          </cell>
          <cell r="N43" t="str">
            <v>잡재료비</v>
          </cell>
          <cell r="O43" t="str">
            <v>배선의 5%</v>
          </cell>
          <cell r="P43">
            <v>1</v>
          </cell>
          <cell r="Q43" t="str">
            <v>식</v>
          </cell>
          <cell r="W43">
            <v>6</v>
          </cell>
          <cell r="AM43">
            <v>1</v>
          </cell>
          <cell r="AN43">
            <v>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  <cell r="BC43">
            <v>1</v>
          </cell>
        </row>
        <row r="44">
          <cell r="B44" t="str">
            <v>전선</v>
          </cell>
          <cell r="C44" t="str">
            <v>IV 3.5㎟</v>
          </cell>
          <cell r="D44">
            <v>1.1000000000000001</v>
          </cell>
          <cell r="E44" t="str">
            <v>m</v>
          </cell>
          <cell r="F44">
            <v>50</v>
          </cell>
          <cell r="G44">
            <v>493</v>
          </cell>
          <cell r="I44">
            <v>479</v>
          </cell>
          <cell r="K44">
            <v>0</v>
          </cell>
          <cell r="M44">
            <v>14</v>
          </cell>
          <cell r="N44" t="str">
            <v>잡재료비</v>
          </cell>
          <cell r="O44" t="str">
            <v>배선의 5%</v>
          </cell>
          <cell r="P44">
            <v>1</v>
          </cell>
          <cell r="Q44" t="str">
            <v>식</v>
          </cell>
          <cell r="W44">
            <v>0</v>
          </cell>
          <cell r="AM44">
            <v>1</v>
          </cell>
          <cell r="AN44">
            <v>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  <cell r="BC44">
            <v>1</v>
          </cell>
        </row>
        <row r="45">
          <cell r="B45" t="str">
            <v>전선</v>
          </cell>
          <cell r="C45" t="str">
            <v>IV 5.5㎟</v>
          </cell>
          <cell r="D45">
            <v>1.1000000000000001</v>
          </cell>
          <cell r="E45" t="str">
            <v>m</v>
          </cell>
          <cell r="F45">
            <v>50</v>
          </cell>
          <cell r="G45">
            <v>493</v>
          </cell>
          <cell r="I45">
            <v>479</v>
          </cell>
          <cell r="K45">
            <v>0</v>
          </cell>
          <cell r="M45">
            <v>14</v>
          </cell>
          <cell r="N45" t="str">
            <v>잡재료비</v>
          </cell>
          <cell r="O45" t="str">
            <v>배선의 5%</v>
          </cell>
          <cell r="P45">
            <v>1</v>
          </cell>
          <cell r="Q45" t="str">
            <v>식</v>
          </cell>
          <cell r="W45">
            <v>0</v>
          </cell>
          <cell r="AM45">
            <v>1</v>
          </cell>
          <cell r="AN45">
            <v>1</v>
          </cell>
          <cell r="AO45">
            <v>1</v>
          </cell>
          <cell r="AP45" t="str">
            <v>내선전공</v>
          </cell>
          <cell r="AQ45">
            <v>0.01</v>
          </cell>
          <cell r="BB45" t="str">
            <v>전 7-8</v>
          </cell>
          <cell r="BC45">
            <v>1</v>
          </cell>
        </row>
        <row r="46">
          <cell r="B46" t="str">
            <v>전선</v>
          </cell>
          <cell r="C46" t="str">
            <v>IV 8㎟</v>
          </cell>
          <cell r="D46">
            <v>1.1000000000000001</v>
          </cell>
          <cell r="E46" t="str">
            <v>m</v>
          </cell>
          <cell r="F46">
            <v>50</v>
          </cell>
          <cell r="G46">
            <v>986</v>
          </cell>
          <cell r="I46">
            <v>958</v>
          </cell>
          <cell r="K46">
            <v>0</v>
          </cell>
          <cell r="M46">
            <v>28</v>
          </cell>
          <cell r="N46" t="str">
            <v>잡재료비</v>
          </cell>
          <cell r="O46" t="str">
            <v>배선의 5%</v>
          </cell>
          <cell r="P46">
            <v>1</v>
          </cell>
          <cell r="Q46" t="str">
            <v>식</v>
          </cell>
          <cell r="W46">
            <v>0</v>
          </cell>
          <cell r="AM46">
            <v>1</v>
          </cell>
          <cell r="AN46">
            <v>1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  <cell r="BC46">
            <v>1</v>
          </cell>
        </row>
        <row r="47">
          <cell r="B47" t="str">
            <v>전선</v>
          </cell>
          <cell r="C47" t="str">
            <v>IV 14㎟</v>
          </cell>
          <cell r="D47">
            <v>1.1000000000000001</v>
          </cell>
          <cell r="E47" t="str">
            <v>m</v>
          </cell>
          <cell r="F47">
            <v>50</v>
          </cell>
          <cell r="G47">
            <v>986</v>
          </cell>
          <cell r="I47">
            <v>958</v>
          </cell>
          <cell r="K47">
            <v>0</v>
          </cell>
          <cell r="M47">
            <v>28</v>
          </cell>
          <cell r="N47" t="str">
            <v>잡재료비</v>
          </cell>
          <cell r="O47" t="str">
            <v>배선의 5%</v>
          </cell>
          <cell r="P47">
            <v>1</v>
          </cell>
          <cell r="Q47" t="str">
            <v>식</v>
          </cell>
          <cell r="W47">
            <v>0</v>
          </cell>
          <cell r="AM47">
            <v>1</v>
          </cell>
          <cell r="AN47">
            <v>1</v>
          </cell>
          <cell r="AO47">
            <v>1</v>
          </cell>
          <cell r="AP47" t="str">
            <v>내선전공</v>
          </cell>
          <cell r="AQ47">
            <v>0.02</v>
          </cell>
          <cell r="BB47" t="str">
            <v>전 7-8</v>
          </cell>
          <cell r="BC47">
            <v>1</v>
          </cell>
        </row>
        <row r="48">
          <cell r="B48" t="str">
            <v>전선</v>
          </cell>
          <cell r="C48" t="str">
            <v>IV 22㎟</v>
          </cell>
          <cell r="D48">
            <v>1.1000000000000001</v>
          </cell>
          <cell r="E48" t="str">
            <v>m</v>
          </cell>
          <cell r="F48">
            <v>50</v>
          </cell>
          <cell r="G48">
            <v>1529</v>
          </cell>
          <cell r="I48">
            <v>1485</v>
          </cell>
          <cell r="K48">
            <v>0</v>
          </cell>
          <cell r="M48">
            <v>44</v>
          </cell>
          <cell r="N48" t="str">
            <v>잡재료비</v>
          </cell>
          <cell r="O48" t="str">
            <v>배선의 5%</v>
          </cell>
          <cell r="P48">
            <v>1</v>
          </cell>
          <cell r="Q48" t="str">
            <v>식</v>
          </cell>
          <cell r="W48">
            <v>0</v>
          </cell>
          <cell r="AM48">
            <v>1</v>
          </cell>
          <cell r="AN48">
            <v>1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  <cell r="BC48">
            <v>1</v>
          </cell>
        </row>
        <row r="49">
          <cell r="B49" t="str">
            <v>전선</v>
          </cell>
          <cell r="C49" t="str">
            <v>IV 38㎟</v>
          </cell>
          <cell r="D49">
            <v>1.1000000000000001</v>
          </cell>
          <cell r="E49" t="str">
            <v>m</v>
          </cell>
          <cell r="F49">
            <v>50</v>
          </cell>
          <cell r="G49">
            <v>1529</v>
          </cell>
          <cell r="I49">
            <v>1485</v>
          </cell>
          <cell r="K49">
            <v>0</v>
          </cell>
          <cell r="M49">
            <v>44</v>
          </cell>
          <cell r="N49" t="str">
            <v>잡재료비</v>
          </cell>
          <cell r="O49" t="str">
            <v>배선의 5%</v>
          </cell>
          <cell r="P49">
            <v>1</v>
          </cell>
          <cell r="Q49" t="str">
            <v>식</v>
          </cell>
          <cell r="W49">
            <v>0</v>
          </cell>
          <cell r="AM49">
            <v>1</v>
          </cell>
          <cell r="AN49">
            <v>1</v>
          </cell>
          <cell r="AO49">
            <v>1</v>
          </cell>
          <cell r="AP49" t="str">
            <v>내선전공</v>
          </cell>
          <cell r="AQ49">
            <v>3.1E-2</v>
          </cell>
          <cell r="BB49" t="str">
            <v>전 7-8</v>
          </cell>
          <cell r="BC49">
            <v>1</v>
          </cell>
        </row>
        <row r="50">
          <cell r="B50" t="str">
            <v>전선</v>
          </cell>
          <cell r="C50" t="str">
            <v>HIV 1.2㎜</v>
          </cell>
          <cell r="D50">
            <v>1.1000000000000001</v>
          </cell>
          <cell r="E50" t="str">
            <v>m</v>
          </cell>
          <cell r="F50">
            <v>50</v>
          </cell>
          <cell r="G50">
            <v>554</v>
          </cell>
          <cell r="I50">
            <v>479</v>
          </cell>
          <cell r="J50">
            <v>56</v>
          </cell>
          <cell r="K50">
            <v>61</v>
          </cell>
          <cell r="M50">
            <v>14</v>
          </cell>
          <cell r="N50" t="str">
            <v>잡재료비</v>
          </cell>
          <cell r="O50" t="str">
            <v>배선의 5%</v>
          </cell>
          <cell r="P50">
            <v>1</v>
          </cell>
          <cell r="Q50" t="str">
            <v>식</v>
          </cell>
          <cell r="W50">
            <v>3</v>
          </cell>
          <cell r="AM50">
            <v>1</v>
          </cell>
          <cell r="AN50">
            <v>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  <cell r="BC50">
            <v>1</v>
          </cell>
        </row>
        <row r="51">
          <cell r="A51">
            <v>13</v>
          </cell>
          <cell r="B51" t="str">
            <v>전선</v>
          </cell>
          <cell r="C51" t="str">
            <v>HIV 1.6㎜</v>
          </cell>
          <cell r="D51">
            <v>1.1000000000000001</v>
          </cell>
          <cell r="E51" t="str">
            <v>m</v>
          </cell>
          <cell r="F51">
            <v>50</v>
          </cell>
          <cell r="G51">
            <v>582</v>
          </cell>
          <cell r="I51">
            <v>479</v>
          </cell>
          <cell r="J51">
            <v>81</v>
          </cell>
          <cell r="K51">
            <v>89</v>
          </cell>
          <cell r="M51">
            <v>14</v>
          </cell>
          <cell r="N51" t="str">
            <v>잡재료비</v>
          </cell>
          <cell r="O51" t="str">
            <v>배선의 5%</v>
          </cell>
          <cell r="P51">
            <v>1</v>
          </cell>
          <cell r="Q51" t="str">
            <v>식</v>
          </cell>
          <cell r="W51">
            <v>4</v>
          </cell>
          <cell r="AM51">
            <v>1</v>
          </cell>
          <cell r="AN51">
            <v>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  <cell r="BC51">
            <v>1</v>
          </cell>
        </row>
        <row r="52">
          <cell r="A52">
            <v>14</v>
          </cell>
          <cell r="B52" t="str">
            <v>전선</v>
          </cell>
          <cell r="C52" t="str">
            <v>HIV 2㎜</v>
          </cell>
          <cell r="D52">
            <v>1.1000000000000001</v>
          </cell>
          <cell r="E52" t="str">
            <v>m</v>
          </cell>
          <cell r="F52">
            <v>50</v>
          </cell>
          <cell r="G52">
            <v>625</v>
          </cell>
          <cell r="I52">
            <v>479</v>
          </cell>
          <cell r="J52">
            <v>120</v>
          </cell>
          <cell r="K52">
            <v>132</v>
          </cell>
          <cell r="M52">
            <v>14</v>
          </cell>
          <cell r="N52" t="str">
            <v>잡재료비</v>
          </cell>
          <cell r="O52" t="str">
            <v>배선의 5%</v>
          </cell>
          <cell r="P52">
            <v>1</v>
          </cell>
          <cell r="Q52" t="str">
            <v>식</v>
          </cell>
          <cell r="W52">
            <v>6</v>
          </cell>
          <cell r="AM52">
            <v>1</v>
          </cell>
          <cell r="AN52">
            <v>1</v>
          </cell>
          <cell r="AO52">
            <v>1</v>
          </cell>
          <cell r="AP52" t="str">
            <v>내선전공</v>
          </cell>
          <cell r="AQ52">
            <v>0.01</v>
          </cell>
          <cell r="BB52" t="str">
            <v>전 7-8</v>
          </cell>
          <cell r="BC52">
            <v>1</v>
          </cell>
        </row>
        <row r="53">
          <cell r="B53" t="str">
            <v>케이블</v>
          </cell>
          <cell r="C53" t="str">
            <v>FR-3 2C/2㎟</v>
          </cell>
          <cell r="D53">
            <v>1.05</v>
          </cell>
          <cell r="E53" t="str">
            <v>m</v>
          </cell>
          <cell r="F53">
            <v>50</v>
          </cell>
          <cell r="G53">
            <v>2083</v>
          </cell>
          <cell r="I53">
            <v>828</v>
          </cell>
          <cell r="J53">
            <v>1173</v>
          </cell>
          <cell r="K53">
            <v>1231</v>
          </cell>
          <cell r="M53">
            <v>24</v>
          </cell>
          <cell r="N53" t="str">
            <v>잡재료비</v>
          </cell>
          <cell r="O53" t="str">
            <v>배선의 5%</v>
          </cell>
          <cell r="P53">
            <v>1</v>
          </cell>
          <cell r="Q53" t="str">
            <v>식</v>
          </cell>
          <cell r="W53">
            <v>61</v>
          </cell>
          <cell r="AM53">
            <v>1</v>
          </cell>
          <cell r="AN53">
            <v>1</v>
          </cell>
          <cell r="AO53">
            <v>1</v>
          </cell>
          <cell r="AP53" t="str">
            <v>저압케이블공</v>
          </cell>
          <cell r="AQ53">
            <v>1.4E-2</v>
          </cell>
          <cell r="BB53" t="str">
            <v>전 7-10</v>
          </cell>
          <cell r="BC53">
            <v>1</v>
          </cell>
        </row>
        <row r="54">
          <cell r="B54" t="str">
            <v>케이블</v>
          </cell>
          <cell r="C54" t="str">
            <v>FR-3 3C/2㎟</v>
          </cell>
          <cell r="D54">
            <v>1.05</v>
          </cell>
          <cell r="E54" t="str">
            <v>m</v>
          </cell>
          <cell r="F54">
            <v>50</v>
          </cell>
          <cell r="G54">
            <v>2640</v>
          </cell>
          <cell r="I54">
            <v>1123</v>
          </cell>
          <cell r="J54">
            <v>1414</v>
          </cell>
          <cell r="K54">
            <v>1484</v>
          </cell>
          <cell r="M54">
            <v>33</v>
          </cell>
          <cell r="N54" t="str">
            <v>잡재료비</v>
          </cell>
          <cell r="O54" t="str">
            <v>배선의 5%</v>
          </cell>
          <cell r="P54">
            <v>1</v>
          </cell>
          <cell r="Q54" t="str">
            <v>식</v>
          </cell>
          <cell r="W54">
            <v>74</v>
          </cell>
          <cell r="AM54">
            <v>1</v>
          </cell>
          <cell r="AN54">
            <v>1</v>
          </cell>
          <cell r="AO54">
            <v>1</v>
          </cell>
          <cell r="AP54" t="str">
            <v>저압케이블공</v>
          </cell>
          <cell r="AQ54">
            <v>1.9E-2</v>
          </cell>
          <cell r="BB54" t="str">
            <v>전 7-10</v>
          </cell>
          <cell r="BC54">
            <v>1</v>
          </cell>
        </row>
        <row r="55">
          <cell r="A55">
            <v>15</v>
          </cell>
          <cell r="B55" t="str">
            <v>케이블</v>
          </cell>
          <cell r="C55" t="str">
            <v>FR-3 4C/2㎟</v>
          </cell>
          <cell r="D55">
            <v>1.05</v>
          </cell>
          <cell r="E55" t="str">
            <v>m</v>
          </cell>
          <cell r="F55">
            <v>50</v>
          </cell>
          <cell r="G55">
            <v>2909</v>
          </cell>
          <cell r="I55">
            <v>1537</v>
          </cell>
          <cell r="J55">
            <v>1263</v>
          </cell>
          <cell r="K55">
            <v>1326</v>
          </cell>
          <cell r="M55">
            <v>46</v>
          </cell>
          <cell r="N55" t="str">
            <v>잡재료비</v>
          </cell>
          <cell r="O55" t="str">
            <v>배선의 5%</v>
          </cell>
          <cell r="P55">
            <v>1</v>
          </cell>
          <cell r="Q55" t="str">
            <v>식</v>
          </cell>
          <cell r="W55">
            <v>66</v>
          </cell>
          <cell r="AM55">
            <v>1</v>
          </cell>
          <cell r="AN55">
            <v>1</v>
          </cell>
          <cell r="AO55">
            <v>1</v>
          </cell>
          <cell r="AP55" t="str">
            <v>저압케이블공</v>
          </cell>
          <cell r="AQ55">
            <v>2.5999999999999999E-2</v>
          </cell>
          <cell r="BB55" t="str">
            <v>전 7-10</v>
          </cell>
          <cell r="BC55">
            <v>1</v>
          </cell>
        </row>
        <row r="56">
          <cell r="A56">
            <v>16</v>
          </cell>
          <cell r="B56" t="str">
            <v>케이블</v>
          </cell>
          <cell r="C56" t="str">
            <v>FR-3 5C/2㎟</v>
          </cell>
          <cell r="D56">
            <v>1.05</v>
          </cell>
          <cell r="E56" t="str">
            <v>m</v>
          </cell>
          <cell r="F56">
            <v>50</v>
          </cell>
          <cell r="G56">
            <v>3730</v>
          </cell>
          <cell r="I56">
            <v>1892</v>
          </cell>
          <cell r="J56">
            <v>1698</v>
          </cell>
          <cell r="K56">
            <v>1782</v>
          </cell>
          <cell r="M56">
            <v>56</v>
          </cell>
          <cell r="N56" t="str">
            <v>잡재료비</v>
          </cell>
          <cell r="O56" t="str">
            <v>배선의 5%</v>
          </cell>
          <cell r="P56">
            <v>1</v>
          </cell>
          <cell r="Q56" t="str">
            <v>식</v>
          </cell>
          <cell r="W56">
            <v>89</v>
          </cell>
          <cell r="AM56">
            <v>1</v>
          </cell>
          <cell r="AN56">
            <v>1</v>
          </cell>
          <cell r="AO56">
            <v>1</v>
          </cell>
          <cell r="AP56" t="str">
            <v>저압케이블공</v>
          </cell>
          <cell r="AQ56">
            <v>3.2000000000000001E-2</v>
          </cell>
          <cell r="BB56" t="str">
            <v>전 7-10</v>
          </cell>
          <cell r="BC56">
            <v>1</v>
          </cell>
        </row>
        <row r="57">
          <cell r="A57">
            <v>17</v>
          </cell>
          <cell r="B57" t="str">
            <v>케이블</v>
          </cell>
          <cell r="C57" t="str">
            <v>FR-3 6C/2㎟</v>
          </cell>
          <cell r="D57">
            <v>1.05</v>
          </cell>
          <cell r="E57" t="str">
            <v>m</v>
          </cell>
          <cell r="F57">
            <v>50</v>
          </cell>
          <cell r="G57">
            <v>4121</v>
          </cell>
          <cell r="I57">
            <v>2070</v>
          </cell>
          <cell r="J57">
            <v>1895</v>
          </cell>
          <cell r="K57">
            <v>1989</v>
          </cell>
          <cell r="M57">
            <v>62</v>
          </cell>
          <cell r="N57" t="str">
            <v>잡재료비</v>
          </cell>
          <cell r="O57" t="str">
            <v>배선의 5%</v>
          </cell>
          <cell r="P57">
            <v>1</v>
          </cell>
          <cell r="Q57" t="str">
            <v>식</v>
          </cell>
          <cell r="W57">
            <v>99</v>
          </cell>
          <cell r="AM57">
            <v>1</v>
          </cell>
          <cell r="AN57">
            <v>1</v>
          </cell>
          <cell r="AO57">
            <v>1</v>
          </cell>
          <cell r="AP57" t="str">
            <v>저압케이블공</v>
          </cell>
          <cell r="AQ57">
            <v>3.5000000000000003E-2</v>
          </cell>
          <cell r="BB57" t="str">
            <v>전 7-10</v>
          </cell>
          <cell r="BC57">
            <v>1</v>
          </cell>
        </row>
        <row r="58">
          <cell r="A58">
            <v>18</v>
          </cell>
          <cell r="B58" t="str">
            <v>케이블</v>
          </cell>
          <cell r="C58" t="str">
            <v>FR-3 7C/2㎟</v>
          </cell>
          <cell r="D58">
            <v>1.05</v>
          </cell>
          <cell r="E58" t="str">
            <v>m</v>
          </cell>
          <cell r="F58">
            <v>50</v>
          </cell>
          <cell r="G58">
            <v>4532</v>
          </cell>
          <cell r="I58">
            <v>2306</v>
          </cell>
          <cell r="J58">
            <v>2055</v>
          </cell>
          <cell r="K58">
            <v>2157</v>
          </cell>
          <cell r="M58">
            <v>69</v>
          </cell>
          <cell r="N58" t="str">
            <v>잡재료비</v>
          </cell>
          <cell r="O58" t="str">
            <v>배선의 5%</v>
          </cell>
          <cell r="P58">
            <v>1</v>
          </cell>
          <cell r="Q58" t="str">
            <v>식</v>
          </cell>
          <cell r="W58">
            <v>107</v>
          </cell>
          <cell r="AM58">
            <v>1</v>
          </cell>
          <cell r="AN58">
            <v>1</v>
          </cell>
          <cell r="AO58">
            <v>1</v>
          </cell>
          <cell r="AP58" t="str">
            <v>저압케이블공</v>
          </cell>
          <cell r="AQ58">
            <v>3.9E-2</v>
          </cell>
          <cell r="BB58" t="str">
            <v>전 7-10</v>
          </cell>
          <cell r="BC58">
            <v>1</v>
          </cell>
        </row>
        <row r="59">
          <cell r="A59">
            <v>19</v>
          </cell>
          <cell r="B59" t="str">
            <v>케이블</v>
          </cell>
          <cell r="C59" t="str">
            <v>FR-3 8C/2㎟</v>
          </cell>
          <cell r="D59">
            <v>1.05</v>
          </cell>
          <cell r="E59" t="str">
            <v>m</v>
          </cell>
          <cell r="F59">
            <v>50</v>
          </cell>
          <cell r="G59">
            <v>4971</v>
          </cell>
          <cell r="I59">
            <v>2484</v>
          </cell>
          <cell r="J59">
            <v>2299</v>
          </cell>
          <cell r="K59">
            <v>2413</v>
          </cell>
          <cell r="M59">
            <v>74</v>
          </cell>
          <cell r="N59" t="str">
            <v>잡재료비</v>
          </cell>
          <cell r="O59" t="str">
            <v>배선의 5%</v>
          </cell>
          <cell r="P59">
            <v>1</v>
          </cell>
          <cell r="Q59" t="str">
            <v>식</v>
          </cell>
          <cell r="W59">
            <v>120</v>
          </cell>
          <cell r="AM59">
            <v>1</v>
          </cell>
          <cell r="AN59">
            <v>1</v>
          </cell>
          <cell r="AO59">
            <v>1</v>
          </cell>
          <cell r="AP59" t="str">
            <v>저압케이블공</v>
          </cell>
          <cell r="AQ59">
            <v>4.2000000000000003E-2</v>
          </cell>
          <cell r="BB59" t="str">
            <v>전 7-10</v>
          </cell>
          <cell r="BC59">
            <v>1</v>
          </cell>
        </row>
        <row r="60">
          <cell r="A60">
            <v>20</v>
          </cell>
          <cell r="B60" t="str">
            <v>케이블</v>
          </cell>
          <cell r="C60" t="str">
            <v>FR-3 10C/2㎟</v>
          </cell>
          <cell r="D60">
            <v>1.05</v>
          </cell>
          <cell r="E60" t="str">
            <v>m</v>
          </cell>
          <cell r="F60">
            <v>50</v>
          </cell>
          <cell r="G60">
            <v>5809</v>
          </cell>
          <cell r="I60">
            <v>2839</v>
          </cell>
          <cell r="J60">
            <v>2748</v>
          </cell>
          <cell r="K60">
            <v>2885</v>
          </cell>
          <cell r="M60">
            <v>85</v>
          </cell>
          <cell r="N60" t="str">
            <v>잡재료비</v>
          </cell>
          <cell r="O60" t="str">
            <v>배선의 5%</v>
          </cell>
          <cell r="P60">
            <v>1</v>
          </cell>
          <cell r="Q60" t="str">
            <v>식</v>
          </cell>
          <cell r="W60">
            <v>144</v>
          </cell>
          <cell r="AM60">
            <v>1</v>
          </cell>
          <cell r="AN60">
            <v>1</v>
          </cell>
          <cell r="AO60">
            <v>1</v>
          </cell>
          <cell r="AP60" t="str">
            <v>저압케이블공</v>
          </cell>
          <cell r="AQ60">
            <v>4.8000000000000001E-2</v>
          </cell>
          <cell r="BB60" t="str">
            <v>전 7-10</v>
          </cell>
          <cell r="BC60">
            <v>1</v>
          </cell>
        </row>
        <row r="61">
          <cell r="B61" t="str">
            <v>케이블</v>
          </cell>
          <cell r="C61" t="str">
            <v>FR-3 12C/2㎟</v>
          </cell>
          <cell r="D61">
            <v>1.05</v>
          </cell>
          <cell r="E61" t="str">
            <v>m</v>
          </cell>
          <cell r="F61">
            <v>50</v>
          </cell>
          <cell r="G61">
            <v>3288</v>
          </cell>
          <cell r="I61">
            <v>3193</v>
          </cell>
          <cell r="K61">
            <v>0</v>
          </cell>
          <cell r="M61">
            <v>95</v>
          </cell>
          <cell r="N61" t="str">
            <v>잡재료비</v>
          </cell>
          <cell r="O61" t="str">
            <v>배선의 5%</v>
          </cell>
          <cell r="P61">
            <v>1</v>
          </cell>
          <cell r="Q61" t="str">
            <v>식</v>
          </cell>
          <cell r="W61">
            <v>0</v>
          </cell>
          <cell r="AM61">
            <v>1</v>
          </cell>
          <cell r="AN61">
            <v>1</v>
          </cell>
          <cell r="AO61">
            <v>1</v>
          </cell>
          <cell r="AP61" t="str">
            <v>저압케이블공</v>
          </cell>
          <cell r="AQ61">
            <v>5.3999999999999999E-2</v>
          </cell>
          <cell r="BB61" t="str">
            <v>전 7-10</v>
          </cell>
          <cell r="BC61">
            <v>1</v>
          </cell>
        </row>
        <row r="62">
          <cell r="B62" t="str">
            <v>케이블</v>
          </cell>
          <cell r="C62" t="str">
            <v>FR-3 19C/2㎟</v>
          </cell>
          <cell r="D62">
            <v>1.05</v>
          </cell>
          <cell r="E62" t="str">
            <v>m</v>
          </cell>
          <cell r="F62">
            <v>50</v>
          </cell>
          <cell r="G62">
            <v>4385</v>
          </cell>
          <cell r="I62">
            <v>4258</v>
          </cell>
          <cell r="K62">
            <v>0</v>
          </cell>
          <cell r="M62">
            <v>127</v>
          </cell>
          <cell r="N62" t="str">
            <v>잡재료비</v>
          </cell>
          <cell r="O62" t="str">
            <v>배선의 5%</v>
          </cell>
          <cell r="P62">
            <v>1</v>
          </cell>
          <cell r="Q62" t="str">
            <v>식</v>
          </cell>
          <cell r="W62">
            <v>0</v>
          </cell>
          <cell r="AM62">
            <v>1</v>
          </cell>
          <cell r="AN62">
            <v>1</v>
          </cell>
          <cell r="AO62">
            <v>1</v>
          </cell>
          <cell r="AP62" t="str">
            <v>저압케이블공</v>
          </cell>
          <cell r="AQ62">
            <v>7.1999999999999995E-2</v>
          </cell>
          <cell r="BB62" t="str">
            <v>전 7-10</v>
          </cell>
          <cell r="BC62">
            <v>1</v>
          </cell>
        </row>
        <row r="63">
          <cell r="B63" t="str">
            <v>케이블</v>
          </cell>
          <cell r="C63" t="str">
            <v>FR-8 1C/60㎟</v>
          </cell>
          <cell r="D63">
            <v>1.05</v>
          </cell>
          <cell r="E63" t="str">
            <v>m</v>
          </cell>
          <cell r="F63">
            <v>50</v>
          </cell>
          <cell r="G63">
            <v>2984</v>
          </cell>
          <cell r="I63">
            <v>2898</v>
          </cell>
          <cell r="K63">
            <v>0</v>
          </cell>
          <cell r="M63">
            <v>86</v>
          </cell>
          <cell r="N63" t="str">
            <v>잡재료비</v>
          </cell>
          <cell r="O63" t="str">
            <v>배선의 5%</v>
          </cell>
          <cell r="P63">
            <v>1</v>
          </cell>
          <cell r="Q63" t="str">
            <v>식</v>
          </cell>
          <cell r="W63">
            <v>0</v>
          </cell>
          <cell r="AM63">
            <v>1</v>
          </cell>
          <cell r="AN63">
            <v>1</v>
          </cell>
          <cell r="AO63">
            <v>1</v>
          </cell>
          <cell r="AP63" t="str">
            <v>저압케이블공</v>
          </cell>
          <cell r="AQ63">
            <v>4.9000000000000002E-2</v>
          </cell>
          <cell r="BB63" t="str">
            <v>전 7-9</v>
          </cell>
          <cell r="BC63">
            <v>1</v>
          </cell>
        </row>
        <row r="64">
          <cell r="B64" t="str">
            <v>케이블</v>
          </cell>
          <cell r="C64" t="str">
            <v>FR-8 1C/100㎟</v>
          </cell>
          <cell r="D64">
            <v>1.05</v>
          </cell>
          <cell r="E64" t="str">
            <v>m</v>
          </cell>
          <cell r="F64">
            <v>50</v>
          </cell>
          <cell r="G64">
            <v>7127</v>
          </cell>
          <cell r="I64">
            <v>6920</v>
          </cell>
          <cell r="K64">
            <v>0</v>
          </cell>
          <cell r="M64">
            <v>207</v>
          </cell>
          <cell r="N64" t="str">
            <v>잡재료비</v>
          </cell>
          <cell r="O64" t="str">
            <v>배선의 5%</v>
          </cell>
          <cell r="P64">
            <v>1</v>
          </cell>
          <cell r="Q64" t="str">
            <v>식</v>
          </cell>
          <cell r="W64">
            <v>0</v>
          </cell>
          <cell r="AM64">
            <v>1</v>
          </cell>
          <cell r="AN64">
            <v>1</v>
          </cell>
          <cell r="AO64">
            <v>1</v>
          </cell>
          <cell r="AP64" t="str">
            <v>저압케이블공</v>
          </cell>
          <cell r="AQ64">
            <v>0.11700000000000001</v>
          </cell>
          <cell r="BB64" t="str">
            <v>전 7-9</v>
          </cell>
          <cell r="BC64">
            <v>1</v>
          </cell>
        </row>
        <row r="65">
          <cell r="A65">
            <v>21</v>
          </cell>
          <cell r="B65" t="str">
            <v>케이블</v>
          </cell>
          <cell r="C65" t="str">
            <v>FR-8 1C/200㎟</v>
          </cell>
          <cell r="D65">
            <v>1.05</v>
          </cell>
          <cell r="E65" t="str">
            <v>m</v>
          </cell>
          <cell r="F65">
            <v>50</v>
          </cell>
          <cell r="G65">
            <v>18752</v>
          </cell>
          <cell r="I65">
            <v>6920</v>
          </cell>
          <cell r="J65">
            <v>11072</v>
          </cell>
          <cell r="K65">
            <v>11625</v>
          </cell>
          <cell r="M65">
            <v>207</v>
          </cell>
          <cell r="N65" t="str">
            <v>잡재료비</v>
          </cell>
          <cell r="O65" t="str">
            <v>배선의 5%</v>
          </cell>
          <cell r="P65">
            <v>1</v>
          </cell>
          <cell r="Q65" t="str">
            <v>식</v>
          </cell>
          <cell r="W65">
            <v>581</v>
          </cell>
          <cell r="AM65">
            <v>1</v>
          </cell>
          <cell r="AN65">
            <v>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  <cell r="BC65">
            <v>1</v>
          </cell>
        </row>
        <row r="66">
          <cell r="A66">
            <v>22</v>
          </cell>
          <cell r="B66" t="str">
            <v>케이블</v>
          </cell>
          <cell r="C66" t="str">
            <v>FR-8 2C/38㎟</v>
          </cell>
          <cell r="D66">
            <v>1.05</v>
          </cell>
          <cell r="E66" t="str">
            <v>m</v>
          </cell>
          <cell r="F66">
            <v>50</v>
          </cell>
          <cell r="G66">
            <v>9491</v>
          </cell>
          <cell r="I66">
            <v>2980</v>
          </cell>
          <cell r="J66">
            <v>6117</v>
          </cell>
          <cell r="K66">
            <v>6422</v>
          </cell>
          <cell r="M66">
            <v>89</v>
          </cell>
          <cell r="N66" t="str">
            <v>잡재료비</v>
          </cell>
          <cell r="O66" t="str">
            <v>배선의 5%</v>
          </cell>
          <cell r="P66">
            <v>1</v>
          </cell>
          <cell r="Q66" t="str">
            <v>식</v>
          </cell>
          <cell r="W66">
            <v>321</v>
          </cell>
          <cell r="AM66">
            <v>1</v>
          </cell>
          <cell r="AN66">
            <v>1.4</v>
          </cell>
          <cell r="AO66">
            <v>1.4</v>
          </cell>
          <cell r="AP66" t="str">
            <v>저압케이블공</v>
          </cell>
          <cell r="AQ66">
            <v>3.5999999999999997E-2</v>
          </cell>
          <cell r="BB66" t="str">
            <v>전 7-9</v>
          </cell>
          <cell r="BC66">
            <v>1</v>
          </cell>
        </row>
        <row r="67">
          <cell r="A67">
            <v>23</v>
          </cell>
          <cell r="B67" t="str">
            <v>케이블</v>
          </cell>
          <cell r="C67" t="str">
            <v>FR-8 3C/3.5㎟</v>
          </cell>
          <cell r="D67">
            <v>1.05</v>
          </cell>
          <cell r="E67" t="str">
            <v>m</v>
          </cell>
          <cell r="F67">
            <v>50</v>
          </cell>
          <cell r="G67">
            <v>3519</v>
          </cell>
          <cell r="I67">
            <v>1301</v>
          </cell>
          <cell r="J67">
            <v>2076</v>
          </cell>
          <cell r="K67">
            <v>2179</v>
          </cell>
          <cell r="M67">
            <v>39</v>
          </cell>
          <cell r="N67" t="str">
            <v>잡재료비</v>
          </cell>
          <cell r="O67" t="str">
            <v>배선의 5%</v>
          </cell>
          <cell r="P67">
            <v>1</v>
          </cell>
          <cell r="Q67" t="str">
            <v>식</v>
          </cell>
          <cell r="W67">
            <v>108</v>
          </cell>
          <cell r="AM67">
            <v>1</v>
          </cell>
          <cell r="AN67">
            <v>1</v>
          </cell>
          <cell r="AO67">
            <v>1</v>
          </cell>
          <cell r="AP67" t="str">
            <v>저압케이블공</v>
          </cell>
          <cell r="AQ67">
            <v>2.1999999999999999E-2</v>
          </cell>
          <cell r="BB67" t="str">
            <v>전 7-10</v>
          </cell>
          <cell r="BC67">
            <v>1</v>
          </cell>
        </row>
        <row r="68">
          <cell r="A68">
            <v>24</v>
          </cell>
          <cell r="B68" t="str">
            <v>케이블</v>
          </cell>
          <cell r="C68" t="str">
            <v>FR-8 3C/5.5㎟</v>
          </cell>
          <cell r="D68">
            <v>1.05</v>
          </cell>
          <cell r="E68" t="str">
            <v>m</v>
          </cell>
          <cell r="F68">
            <v>50</v>
          </cell>
          <cell r="G68">
            <v>4157</v>
          </cell>
          <cell r="I68">
            <v>1537</v>
          </cell>
          <cell r="J68">
            <v>2452</v>
          </cell>
          <cell r="K68">
            <v>2574</v>
          </cell>
          <cell r="M68">
            <v>46</v>
          </cell>
          <cell r="N68" t="str">
            <v>잡재료비</v>
          </cell>
          <cell r="O68" t="str">
            <v>배선의 5%</v>
          </cell>
          <cell r="P68">
            <v>1</v>
          </cell>
          <cell r="Q68" t="str">
            <v>식</v>
          </cell>
          <cell r="W68">
            <v>128</v>
          </cell>
          <cell r="AM68">
            <v>1</v>
          </cell>
          <cell r="AN68">
            <v>1</v>
          </cell>
          <cell r="AO68">
            <v>1</v>
          </cell>
          <cell r="AP68" t="str">
            <v>저압케이블공</v>
          </cell>
          <cell r="AQ68">
            <v>2.5999999999999999E-2</v>
          </cell>
          <cell r="BB68" t="str">
            <v>전 7-10</v>
          </cell>
          <cell r="BC68">
            <v>1</v>
          </cell>
        </row>
        <row r="69">
          <cell r="A69">
            <v>25</v>
          </cell>
          <cell r="B69" t="str">
            <v>케이블</v>
          </cell>
          <cell r="C69" t="str">
            <v>FR-8 4C/8㎟</v>
          </cell>
          <cell r="D69">
            <v>1.05</v>
          </cell>
          <cell r="E69" t="str">
            <v>m</v>
          </cell>
          <cell r="F69">
            <v>50</v>
          </cell>
          <cell r="G69">
            <v>6523</v>
          </cell>
          <cell r="I69">
            <v>2306</v>
          </cell>
          <cell r="J69">
            <v>3951</v>
          </cell>
          <cell r="K69">
            <v>4148</v>
          </cell>
          <cell r="M69">
            <v>69</v>
          </cell>
          <cell r="N69" t="str">
            <v>잡재료비</v>
          </cell>
          <cell r="O69" t="str">
            <v>배선의 5%</v>
          </cell>
          <cell r="P69">
            <v>1</v>
          </cell>
          <cell r="Q69" t="str">
            <v>식</v>
          </cell>
          <cell r="W69">
            <v>207</v>
          </cell>
          <cell r="AM69">
            <v>1</v>
          </cell>
          <cell r="AN69">
            <v>1</v>
          </cell>
          <cell r="AO69">
            <v>1</v>
          </cell>
          <cell r="AP69" t="str">
            <v>저압케이블공</v>
          </cell>
          <cell r="AQ69">
            <v>3.9E-2</v>
          </cell>
          <cell r="BB69" t="str">
            <v>전 7-10</v>
          </cell>
          <cell r="BC69">
            <v>1</v>
          </cell>
        </row>
        <row r="70">
          <cell r="A70">
            <v>26</v>
          </cell>
          <cell r="B70" t="str">
            <v>케이블</v>
          </cell>
          <cell r="C70" t="str">
            <v>FR-8 4C/14㎟</v>
          </cell>
          <cell r="D70">
            <v>1.05</v>
          </cell>
          <cell r="E70" t="str">
            <v>m</v>
          </cell>
          <cell r="F70">
            <v>50</v>
          </cell>
          <cell r="G70">
            <v>8867</v>
          </cell>
          <cell r="I70">
            <v>3075</v>
          </cell>
          <cell r="J70">
            <v>5429</v>
          </cell>
          <cell r="K70">
            <v>5700</v>
          </cell>
          <cell r="M70">
            <v>92</v>
          </cell>
          <cell r="N70" t="str">
            <v>잡재료비</v>
          </cell>
          <cell r="O70" t="str">
            <v>배선의 5%</v>
          </cell>
          <cell r="P70">
            <v>1</v>
          </cell>
          <cell r="Q70" t="str">
            <v>식</v>
          </cell>
          <cell r="W70">
            <v>285</v>
          </cell>
          <cell r="AM70">
            <v>1</v>
          </cell>
          <cell r="AN70">
            <v>2.6</v>
          </cell>
          <cell r="AO70">
            <v>2.6</v>
          </cell>
          <cell r="AP70" t="str">
            <v>저압케이블공</v>
          </cell>
          <cell r="AQ70">
            <v>0.02</v>
          </cell>
          <cell r="BB70" t="str">
            <v>전 7-9</v>
          </cell>
          <cell r="BC70">
            <v>1</v>
          </cell>
        </row>
        <row r="71">
          <cell r="B71" t="str">
            <v>케이블</v>
          </cell>
          <cell r="C71" t="str">
            <v>FR-8 4C/22㎟</v>
          </cell>
          <cell r="D71">
            <v>1.05</v>
          </cell>
          <cell r="E71" t="str">
            <v>m</v>
          </cell>
          <cell r="F71">
            <v>50</v>
          </cell>
          <cell r="G71">
            <v>4117</v>
          </cell>
          <cell r="I71">
            <v>3998</v>
          </cell>
          <cell r="K71">
            <v>0</v>
          </cell>
          <cell r="M71">
            <v>119</v>
          </cell>
          <cell r="N71" t="str">
            <v>잡재료비</v>
          </cell>
          <cell r="O71" t="str">
            <v>배선의 5%</v>
          </cell>
          <cell r="P71">
            <v>1</v>
          </cell>
          <cell r="Q71" t="str">
            <v>식</v>
          </cell>
          <cell r="W71">
            <v>0</v>
          </cell>
          <cell r="AM71">
            <v>1</v>
          </cell>
          <cell r="AN71">
            <v>2.6</v>
          </cell>
          <cell r="AO71">
            <v>2.6</v>
          </cell>
          <cell r="AP71" t="str">
            <v>저압케이블공</v>
          </cell>
          <cell r="AQ71">
            <v>2.5999999999999999E-2</v>
          </cell>
          <cell r="BB71" t="str">
            <v>전 7-9</v>
          </cell>
          <cell r="BC71">
            <v>1</v>
          </cell>
        </row>
        <row r="72">
          <cell r="B72" t="str">
            <v>케이블</v>
          </cell>
          <cell r="C72" t="str">
            <v>600V CV 1C/3.5㎟</v>
          </cell>
          <cell r="D72">
            <v>1.05</v>
          </cell>
          <cell r="E72" t="str">
            <v>m</v>
          </cell>
          <cell r="F72">
            <v>50</v>
          </cell>
          <cell r="G72">
            <v>669</v>
          </cell>
          <cell r="I72">
            <v>650</v>
          </cell>
          <cell r="K72">
            <v>0</v>
          </cell>
          <cell r="M72">
            <v>19</v>
          </cell>
          <cell r="N72" t="str">
            <v>잡재료비</v>
          </cell>
          <cell r="O72" t="str">
            <v>배선의 5%</v>
          </cell>
          <cell r="P72">
            <v>1</v>
          </cell>
          <cell r="Q72" t="str">
            <v>식</v>
          </cell>
          <cell r="W72">
            <v>0</v>
          </cell>
          <cell r="AM72">
            <v>1</v>
          </cell>
          <cell r="AN72">
            <v>1</v>
          </cell>
          <cell r="AO72">
            <v>1</v>
          </cell>
          <cell r="AP72" t="str">
            <v>저압케이블공</v>
          </cell>
          <cell r="AQ72">
            <v>1.0999999999999999E-2</v>
          </cell>
          <cell r="BB72" t="str">
            <v>전 7-10</v>
          </cell>
          <cell r="BC72">
            <v>1</v>
          </cell>
        </row>
        <row r="73">
          <cell r="B73" t="str">
            <v>케이블</v>
          </cell>
          <cell r="C73" t="str">
            <v>600V CV 1C/5.5㎟</v>
          </cell>
          <cell r="D73">
            <v>1.05</v>
          </cell>
          <cell r="E73" t="str">
            <v>m</v>
          </cell>
          <cell r="F73">
            <v>50</v>
          </cell>
          <cell r="G73">
            <v>791</v>
          </cell>
          <cell r="I73">
            <v>768</v>
          </cell>
          <cell r="K73">
            <v>0</v>
          </cell>
          <cell r="M73">
            <v>23</v>
          </cell>
          <cell r="N73" t="str">
            <v>잡재료비</v>
          </cell>
          <cell r="O73" t="str">
            <v>배선의 5%</v>
          </cell>
          <cell r="P73">
            <v>1</v>
          </cell>
          <cell r="Q73" t="str">
            <v>식</v>
          </cell>
          <cell r="W73">
            <v>0</v>
          </cell>
          <cell r="AM73">
            <v>1</v>
          </cell>
          <cell r="AN73">
            <v>1</v>
          </cell>
          <cell r="AO73">
            <v>1</v>
          </cell>
          <cell r="AP73" t="str">
            <v>저압케이블공</v>
          </cell>
          <cell r="AQ73">
            <v>1.2999999999999999E-2</v>
          </cell>
          <cell r="BB73" t="str">
            <v>전 7-10</v>
          </cell>
          <cell r="BC73">
            <v>1</v>
          </cell>
        </row>
        <row r="74">
          <cell r="B74" t="str">
            <v>케이블</v>
          </cell>
          <cell r="C74" t="str">
            <v>600V CV 1C/8㎟</v>
          </cell>
          <cell r="D74">
            <v>1.05</v>
          </cell>
          <cell r="E74" t="str">
            <v>m</v>
          </cell>
          <cell r="F74">
            <v>50</v>
          </cell>
          <cell r="G74">
            <v>852</v>
          </cell>
          <cell r="I74">
            <v>828</v>
          </cell>
          <cell r="K74">
            <v>0</v>
          </cell>
          <cell r="M74">
            <v>24</v>
          </cell>
          <cell r="N74" t="str">
            <v>잡재료비</v>
          </cell>
          <cell r="O74" t="str">
            <v>배선의 5%</v>
          </cell>
          <cell r="P74">
            <v>1</v>
          </cell>
          <cell r="Q74" t="str">
            <v>식</v>
          </cell>
          <cell r="W74">
            <v>0</v>
          </cell>
          <cell r="AM74">
            <v>1</v>
          </cell>
          <cell r="AN74">
            <v>1</v>
          </cell>
          <cell r="AO74">
            <v>1</v>
          </cell>
          <cell r="AP74" t="str">
            <v>저압케이블공</v>
          </cell>
          <cell r="AQ74">
            <v>1.4E-2</v>
          </cell>
          <cell r="BB74" t="str">
            <v>전 7-10</v>
          </cell>
          <cell r="BC74">
            <v>1</v>
          </cell>
        </row>
        <row r="75">
          <cell r="B75" t="str">
            <v>케이블</v>
          </cell>
          <cell r="C75" t="str">
            <v>600V CV 1C/14㎟</v>
          </cell>
          <cell r="D75">
            <v>1.05</v>
          </cell>
          <cell r="E75" t="str">
            <v>m</v>
          </cell>
          <cell r="F75">
            <v>50</v>
          </cell>
          <cell r="G75">
            <v>1217</v>
          </cell>
          <cell r="I75">
            <v>1182</v>
          </cell>
          <cell r="K75">
            <v>0</v>
          </cell>
          <cell r="M75">
            <v>35</v>
          </cell>
          <cell r="N75" t="str">
            <v>잡재료비</v>
          </cell>
          <cell r="O75" t="str">
            <v>배선의 5%</v>
          </cell>
          <cell r="P75">
            <v>1</v>
          </cell>
          <cell r="Q75" t="str">
            <v>식</v>
          </cell>
          <cell r="W75">
            <v>0</v>
          </cell>
          <cell r="AM75">
            <v>1</v>
          </cell>
          <cell r="AN75">
            <v>1</v>
          </cell>
          <cell r="AO75">
            <v>1</v>
          </cell>
          <cell r="AP75" t="str">
            <v>저압케이블공</v>
          </cell>
          <cell r="AQ75">
            <v>0.02</v>
          </cell>
          <cell r="BB75" t="str">
            <v>전 7-9</v>
          </cell>
          <cell r="BC75">
            <v>1</v>
          </cell>
        </row>
        <row r="76">
          <cell r="B76" t="str">
            <v>케이블</v>
          </cell>
          <cell r="C76" t="str">
            <v>600V CV 1C/22㎟</v>
          </cell>
          <cell r="D76">
            <v>1.05</v>
          </cell>
          <cell r="E76" t="str">
            <v>m</v>
          </cell>
          <cell r="F76">
            <v>50</v>
          </cell>
          <cell r="G76">
            <v>1583</v>
          </cell>
          <cell r="I76">
            <v>1537</v>
          </cell>
          <cell r="K76">
            <v>0</v>
          </cell>
          <cell r="M76">
            <v>46</v>
          </cell>
          <cell r="N76" t="str">
            <v>잡재료비</v>
          </cell>
          <cell r="O76" t="str">
            <v>배선의 5%</v>
          </cell>
          <cell r="P76">
            <v>1</v>
          </cell>
          <cell r="Q76" t="str">
            <v>식</v>
          </cell>
          <cell r="W76">
            <v>0</v>
          </cell>
          <cell r="AM76">
            <v>1</v>
          </cell>
          <cell r="AN76">
            <v>1</v>
          </cell>
          <cell r="AO76">
            <v>1</v>
          </cell>
          <cell r="AP76" t="str">
            <v>저압케이블공</v>
          </cell>
          <cell r="AQ76">
            <v>2.5999999999999999E-2</v>
          </cell>
          <cell r="BB76" t="str">
            <v>전 7-9</v>
          </cell>
          <cell r="BC76">
            <v>1</v>
          </cell>
        </row>
        <row r="77">
          <cell r="B77" t="str">
            <v>케이블</v>
          </cell>
          <cell r="C77" t="str">
            <v>600V CV 1C/38㎟</v>
          </cell>
          <cell r="D77">
            <v>1.05</v>
          </cell>
          <cell r="E77" t="str">
            <v>m</v>
          </cell>
          <cell r="F77">
            <v>50</v>
          </cell>
          <cell r="G77">
            <v>2192</v>
          </cell>
          <cell r="I77">
            <v>2129</v>
          </cell>
          <cell r="K77">
            <v>0</v>
          </cell>
          <cell r="M77">
            <v>63</v>
          </cell>
          <cell r="N77" t="str">
            <v>잡재료비</v>
          </cell>
          <cell r="O77" t="str">
            <v>배선의 5%</v>
          </cell>
          <cell r="P77">
            <v>1</v>
          </cell>
          <cell r="Q77" t="str">
            <v>식</v>
          </cell>
          <cell r="W77">
            <v>0</v>
          </cell>
          <cell r="AM77">
            <v>1</v>
          </cell>
          <cell r="AN77">
            <v>1</v>
          </cell>
          <cell r="AO77">
            <v>1</v>
          </cell>
          <cell r="AP77" t="str">
            <v>저압케이블공</v>
          </cell>
          <cell r="AQ77">
            <v>3.5999999999999997E-2</v>
          </cell>
          <cell r="BB77" t="str">
            <v>전 7-9</v>
          </cell>
          <cell r="BC77">
            <v>1</v>
          </cell>
        </row>
        <row r="78">
          <cell r="A78">
            <v>27</v>
          </cell>
          <cell r="B78" t="str">
            <v>케이블</v>
          </cell>
          <cell r="C78" t="str">
            <v>600V CV 1C/60㎟</v>
          </cell>
          <cell r="D78">
            <v>1.05</v>
          </cell>
          <cell r="E78" t="str">
            <v>m</v>
          </cell>
          <cell r="F78">
            <v>50</v>
          </cell>
          <cell r="G78">
            <v>5385</v>
          </cell>
          <cell r="I78">
            <v>2898</v>
          </cell>
          <cell r="J78">
            <v>2287</v>
          </cell>
          <cell r="K78">
            <v>2401</v>
          </cell>
          <cell r="M78">
            <v>86</v>
          </cell>
          <cell r="N78" t="str">
            <v>잡재료비</v>
          </cell>
          <cell r="O78" t="str">
            <v>배선의 5%</v>
          </cell>
          <cell r="P78">
            <v>1</v>
          </cell>
          <cell r="Q78" t="str">
            <v>식</v>
          </cell>
          <cell r="W78">
            <v>120</v>
          </cell>
          <cell r="AM78">
            <v>1</v>
          </cell>
          <cell r="AN78">
            <v>1</v>
          </cell>
          <cell r="AO78">
            <v>1</v>
          </cell>
          <cell r="AP78" t="str">
            <v>저압케이블공</v>
          </cell>
          <cell r="AQ78">
            <v>4.9000000000000002E-2</v>
          </cell>
          <cell r="BB78" t="str">
            <v>전 7-9</v>
          </cell>
          <cell r="BC78">
            <v>1</v>
          </cell>
        </row>
        <row r="79">
          <cell r="B79" t="str">
            <v>케이블</v>
          </cell>
          <cell r="C79" t="str">
            <v>600V CV 1C/80㎟</v>
          </cell>
          <cell r="D79">
            <v>1.05</v>
          </cell>
          <cell r="E79" t="str">
            <v>m</v>
          </cell>
          <cell r="F79">
            <v>50</v>
          </cell>
          <cell r="G79">
            <v>3654</v>
          </cell>
          <cell r="I79">
            <v>3548</v>
          </cell>
          <cell r="K79">
            <v>0</v>
          </cell>
          <cell r="M79">
            <v>106</v>
          </cell>
          <cell r="N79" t="str">
            <v>잡재료비</v>
          </cell>
          <cell r="O79" t="str">
            <v>배선의 5%</v>
          </cell>
          <cell r="P79">
            <v>1</v>
          </cell>
          <cell r="Q79" t="str">
            <v>식</v>
          </cell>
          <cell r="W79">
            <v>0</v>
          </cell>
          <cell r="AM79">
            <v>1</v>
          </cell>
          <cell r="AN79">
            <v>1</v>
          </cell>
          <cell r="AO79">
            <v>1</v>
          </cell>
          <cell r="AP79" t="str">
            <v>저압케이블공</v>
          </cell>
          <cell r="AQ79">
            <v>0.06</v>
          </cell>
          <cell r="BB79" t="str">
            <v>전 7-9</v>
          </cell>
          <cell r="BC79">
            <v>1</v>
          </cell>
        </row>
        <row r="80">
          <cell r="A80">
            <v>28</v>
          </cell>
          <cell r="B80" t="str">
            <v>케이블</v>
          </cell>
          <cell r="C80" t="str">
            <v>600V CV 1C/100㎟</v>
          </cell>
          <cell r="D80">
            <v>1.05</v>
          </cell>
          <cell r="E80" t="str">
            <v>m</v>
          </cell>
          <cell r="F80">
            <v>50</v>
          </cell>
          <cell r="G80">
            <v>8245</v>
          </cell>
          <cell r="I80">
            <v>4199</v>
          </cell>
          <cell r="J80">
            <v>3735</v>
          </cell>
          <cell r="K80">
            <v>3921</v>
          </cell>
          <cell r="M80">
            <v>125</v>
          </cell>
          <cell r="N80" t="str">
            <v>잡재료비</v>
          </cell>
          <cell r="O80" t="str">
            <v>배선의 5%</v>
          </cell>
          <cell r="P80">
            <v>1</v>
          </cell>
          <cell r="Q80" t="str">
            <v>식</v>
          </cell>
          <cell r="W80">
            <v>196</v>
          </cell>
          <cell r="AM80">
            <v>1</v>
          </cell>
          <cell r="AN80">
            <v>1</v>
          </cell>
          <cell r="AO80">
            <v>1</v>
          </cell>
          <cell r="AP80" t="str">
            <v>저압케이블공</v>
          </cell>
          <cell r="AQ80">
            <v>7.0999999999999994E-2</v>
          </cell>
          <cell r="BB80" t="str">
            <v>전 7-9</v>
          </cell>
          <cell r="BC80">
            <v>1</v>
          </cell>
        </row>
        <row r="81">
          <cell r="B81" t="str">
            <v>케이블</v>
          </cell>
          <cell r="C81" t="str">
            <v>600V CV 1C/125㎟</v>
          </cell>
          <cell r="D81">
            <v>1.05</v>
          </cell>
          <cell r="E81" t="str">
            <v>m</v>
          </cell>
          <cell r="F81">
            <v>50</v>
          </cell>
          <cell r="G81">
            <v>5117</v>
          </cell>
          <cell r="I81">
            <v>4968</v>
          </cell>
          <cell r="K81">
            <v>0</v>
          </cell>
          <cell r="M81">
            <v>149</v>
          </cell>
          <cell r="N81" t="str">
            <v>잡재료비</v>
          </cell>
          <cell r="O81" t="str">
            <v>배선의 5%</v>
          </cell>
          <cell r="P81">
            <v>1</v>
          </cell>
          <cell r="Q81" t="str">
            <v>식</v>
          </cell>
          <cell r="W81">
            <v>0</v>
          </cell>
          <cell r="AM81">
            <v>1</v>
          </cell>
          <cell r="AN81">
            <v>1</v>
          </cell>
          <cell r="AO81">
            <v>1</v>
          </cell>
          <cell r="AP81" t="str">
            <v>저압케이블공</v>
          </cell>
          <cell r="AQ81">
            <v>8.4000000000000005E-2</v>
          </cell>
          <cell r="BB81" t="str">
            <v>전 7-9</v>
          </cell>
          <cell r="BC81">
            <v>1</v>
          </cell>
        </row>
        <row r="82">
          <cell r="A82">
            <v>29</v>
          </cell>
          <cell r="B82" t="str">
            <v>케이블</v>
          </cell>
          <cell r="C82" t="str">
            <v>600V CV 1C/150㎟</v>
          </cell>
          <cell r="D82">
            <v>1.05</v>
          </cell>
          <cell r="E82" t="str">
            <v>m</v>
          </cell>
          <cell r="F82">
            <v>50</v>
          </cell>
          <cell r="G82">
            <v>11626</v>
          </cell>
          <cell r="I82">
            <v>5737</v>
          </cell>
          <cell r="J82">
            <v>5445</v>
          </cell>
          <cell r="K82">
            <v>5717</v>
          </cell>
          <cell r="M82">
            <v>172</v>
          </cell>
          <cell r="N82" t="str">
            <v>잡재료비</v>
          </cell>
          <cell r="O82" t="str">
            <v>배선의 5%</v>
          </cell>
          <cell r="P82">
            <v>1</v>
          </cell>
          <cell r="Q82" t="str">
            <v>식</v>
          </cell>
          <cell r="W82">
            <v>285</v>
          </cell>
          <cell r="AM82">
            <v>1</v>
          </cell>
          <cell r="AN82">
            <v>1</v>
          </cell>
          <cell r="AO82">
            <v>1</v>
          </cell>
          <cell r="AP82" t="str">
            <v>저압케이블공</v>
          </cell>
          <cell r="AQ82">
            <v>9.7000000000000003E-2</v>
          </cell>
          <cell r="BB82" t="str">
            <v>전 7-9</v>
          </cell>
          <cell r="BC82">
            <v>1</v>
          </cell>
        </row>
        <row r="83">
          <cell r="A83">
            <v>30</v>
          </cell>
          <cell r="B83" t="str">
            <v>케이블</v>
          </cell>
          <cell r="C83" t="str">
            <v>600V CV 1C/200㎟</v>
          </cell>
          <cell r="D83">
            <v>1.05</v>
          </cell>
          <cell r="E83" t="str">
            <v>m</v>
          </cell>
          <cell r="F83">
            <v>50</v>
          </cell>
          <cell r="G83">
            <v>16113</v>
          </cell>
          <cell r="I83">
            <v>6920</v>
          </cell>
          <cell r="J83">
            <v>8559</v>
          </cell>
          <cell r="K83">
            <v>8986</v>
          </cell>
          <cell r="M83">
            <v>207</v>
          </cell>
          <cell r="N83" t="str">
            <v>잡재료비</v>
          </cell>
          <cell r="O83" t="str">
            <v>배선의 5%</v>
          </cell>
          <cell r="P83">
            <v>1</v>
          </cell>
          <cell r="Q83" t="str">
            <v>식</v>
          </cell>
          <cell r="W83">
            <v>449</v>
          </cell>
          <cell r="AM83">
            <v>1</v>
          </cell>
          <cell r="AN83">
            <v>1</v>
          </cell>
          <cell r="AO83">
            <v>1</v>
          </cell>
          <cell r="AP83" t="str">
            <v>저압케이블공</v>
          </cell>
          <cell r="AQ83">
            <v>0.11700000000000001</v>
          </cell>
          <cell r="BB83" t="str">
            <v>전 7-9</v>
          </cell>
          <cell r="BC83">
            <v>1</v>
          </cell>
        </row>
        <row r="84">
          <cell r="A84">
            <v>31</v>
          </cell>
          <cell r="B84" t="str">
            <v>케이블</v>
          </cell>
          <cell r="C84" t="str">
            <v>600V CV 1C/250㎟</v>
          </cell>
          <cell r="D84">
            <v>1.05</v>
          </cell>
          <cell r="E84" t="str">
            <v>m</v>
          </cell>
          <cell r="F84">
            <v>50</v>
          </cell>
          <cell r="G84">
            <v>19078</v>
          </cell>
          <cell r="I84">
            <v>8398</v>
          </cell>
          <cell r="J84">
            <v>9933</v>
          </cell>
          <cell r="K84">
            <v>10429</v>
          </cell>
          <cell r="M84">
            <v>251</v>
          </cell>
          <cell r="N84" t="str">
            <v>잡재료비</v>
          </cell>
          <cell r="O84" t="str">
            <v>배선의 5%</v>
          </cell>
          <cell r="P84">
            <v>1</v>
          </cell>
          <cell r="Q84" t="str">
            <v>식</v>
          </cell>
          <cell r="W84">
            <v>521</v>
          </cell>
          <cell r="AM84">
            <v>1</v>
          </cell>
          <cell r="AN84">
            <v>1</v>
          </cell>
          <cell r="AO84">
            <v>1</v>
          </cell>
          <cell r="AP84" t="str">
            <v>저압케이블공</v>
          </cell>
          <cell r="AQ84">
            <v>0.14199999999999999</v>
          </cell>
          <cell r="BB84" t="str">
            <v>전 7-9</v>
          </cell>
          <cell r="BC84">
            <v>1</v>
          </cell>
        </row>
        <row r="85">
          <cell r="A85">
            <v>32</v>
          </cell>
          <cell r="B85" t="str">
            <v>케이블</v>
          </cell>
          <cell r="C85" t="str">
            <v>600V CV 1C/325㎟</v>
          </cell>
          <cell r="D85">
            <v>1.05</v>
          </cell>
          <cell r="E85" t="str">
            <v>m</v>
          </cell>
          <cell r="F85">
            <v>50</v>
          </cell>
          <cell r="G85">
            <v>22995</v>
          </cell>
          <cell r="I85">
            <v>10173</v>
          </cell>
          <cell r="J85">
            <v>11921</v>
          </cell>
          <cell r="K85">
            <v>12517</v>
          </cell>
          <cell r="M85">
            <v>305</v>
          </cell>
          <cell r="N85" t="str">
            <v>잡재료비</v>
          </cell>
          <cell r="O85" t="str">
            <v>배선의 5%</v>
          </cell>
          <cell r="P85">
            <v>1</v>
          </cell>
          <cell r="Q85" t="str">
            <v>식</v>
          </cell>
          <cell r="W85">
            <v>625</v>
          </cell>
          <cell r="AM85">
            <v>1</v>
          </cell>
          <cell r="AN85">
            <v>1</v>
          </cell>
          <cell r="AO85">
            <v>1</v>
          </cell>
          <cell r="AP85" t="str">
            <v>저압케이블공</v>
          </cell>
          <cell r="AQ85">
            <v>0.17199999999999999</v>
          </cell>
          <cell r="BB85" t="str">
            <v>전 7-9</v>
          </cell>
          <cell r="BC85">
            <v>1</v>
          </cell>
        </row>
        <row r="86">
          <cell r="B86" t="str">
            <v>케이블</v>
          </cell>
          <cell r="C86" t="str">
            <v>600V CV 1C/400㎟</v>
          </cell>
          <cell r="D86">
            <v>1.05</v>
          </cell>
          <cell r="E86" t="str">
            <v>m</v>
          </cell>
          <cell r="F86">
            <v>50</v>
          </cell>
          <cell r="G86">
            <v>12487</v>
          </cell>
          <cell r="I86">
            <v>12124</v>
          </cell>
          <cell r="K86">
            <v>0</v>
          </cell>
          <cell r="M86">
            <v>363</v>
          </cell>
          <cell r="N86" t="str">
            <v>잡재료비</v>
          </cell>
          <cell r="O86" t="str">
            <v>배선의 5%</v>
          </cell>
          <cell r="P86">
            <v>1</v>
          </cell>
          <cell r="Q86" t="str">
            <v>식</v>
          </cell>
          <cell r="W86">
            <v>0</v>
          </cell>
          <cell r="AM86">
            <v>1</v>
          </cell>
          <cell r="AN86">
            <v>1</v>
          </cell>
          <cell r="AO86">
            <v>1</v>
          </cell>
          <cell r="AP86" t="str">
            <v>저압케이블공</v>
          </cell>
          <cell r="AQ86">
            <v>0.20499999999999999</v>
          </cell>
          <cell r="BB86" t="str">
            <v>전 7-9</v>
          </cell>
          <cell r="BC86">
            <v>1</v>
          </cell>
        </row>
        <row r="87">
          <cell r="B87" t="str">
            <v>케이블</v>
          </cell>
          <cell r="C87" t="str">
            <v>600V CV 1C/500㎟</v>
          </cell>
          <cell r="D87">
            <v>1.05</v>
          </cell>
          <cell r="E87" t="str">
            <v>m</v>
          </cell>
          <cell r="F87">
            <v>50</v>
          </cell>
          <cell r="G87">
            <v>14620</v>
          </cell>
          <cell r="I87">
            <v>14195</v>
          </cell>
          <cell r="K87">
            <v>0</v>
          </cell>
          <cell r="M87">
            <v>425</v>
          </cell>
          <cell r="N87" t="str">
            <v>잡재료비</v>
          </cell>
          <cell r="O87" t="str">
            <v>배선의 5%</v>
          </cell>
          <cell r="P87">
            <v>1</v>
          </cell>
          <cell r="Q87" t="str">
            <v>식</v>
          </cell>
          <cell r="W87">
            <v>0</v>
          </cell>
          <cell r="AM87">
            <v>1</v>
          </cell>
          <cell r="AN87">
            <v>1</v>
          </cell>
          <cell r="AO87">
            <v>1</v>
          </cell>
          <cell r="AP87" t="str">
            <v>저압케이블공</v>
          </cell>
          <cell r="AQ87">
            <v>0.24</v>
          </cell>
          <cell r="BB87" t="str">
            <v>전 7-9</v>
          </cell>
          <cell r="BC87">
            <v>1</v>
          </cell>
        </row>
        <row r="88">
          <cell r="B88" t="str">
            <v>케이블</v>
          </cell>
          <cell r="C88" t="str">
            <v>600V CV 2C/2㎟</v>
          </cell>
          <cell r="D88">
            <v>1.05</v>
          </cell>
          <cell r="E88" t="str">
            <v>m</v>
          </cell>
          <cell r="F88">
            <v>50</v>
          </cell>
          <cell r="G88">
            <v>852</v>
          </cell>
          <cell r="I88">
            <v>828</v>
          </cell>
          <cell r="K88">
            <v>0</v>
          </cell>
          <cell r="M88">
            <v>24</v>
          </cell>
          <cell r="N88" t="str">
            <v>잡재료비</v>
          </cell>
          <cell r="O88" t="str">
            <v>배선의 5%</v>
          </cell>
          <cell r="P88">
            <v>1</v>
          </cell>
          <cell r="Q88" t="str">
            <v>식</v>
          </cell>
          <cell r="W88">
            <v>0</v>
          </cell>
          <cell r="AM88">
            <v>1</v>
          </cell>
          <cell r="AN88">
            <v>1</v>
          </cell>
          <cell r="AO88">
            <v>1</v>
          </cell>
          <cell r="AP88" t="str">
            <v>저압케이블공</v>
          </cell>
          <cell r="AQ88">
            <v>1.4E-2</v>
          </cell>
          <cell r="BB88" t="str">
            <v>전 7-10</v>
          </cell>
          <cell r="BC88">
            <v>1</v>
          </cell>
        </row>
        <row r="89">
          <cell r="A89">
            <v>33</v>
          </cell>
          <cell r="B89" t="str">
            <v>케이블</v>
          </cell>
          <cell r="C89" t="str">
            <v>600V CV 2C/3.5㎟</v>
          </cell>
          <cell r="D89">
            <v>1.05</v>
          </cell>
          <cell r="E89" t="str">
            <v>m</v>
          </cell>
          <cell r="F89">
            <v>50</v>
          </cell>
          <cell r="G89">
            <v>1544</v>
          </cell>
          <cell r="I89">
            <v>946</v>
          </cell>
          <cell r="J89">
            <v>543</v>
          </cell>
          <cell r="K89">
            <v>570</v>
          </cell>
          <cell r="M89">
            <v>28</v>
          </cell>
          <cell r="N89" t="str">
            <v>잡재료비</v>
          </cell>
          <cell r="O89" t="str">
            <v>배선의 5%</v>
          </cell>
          <cell r="P89">
            <v>1</v>
          </cell>
          <cell r="Q89" t="str">
            <v>식</v>
          </cell>
          <cell r="W89">
            <v>28</v>
          </cell>
          <cell r="AM89">
            <v>1</v>
          </cell>
          <cell r="AN89">
            <v>1</v>
          </cell>
          <cell r="AO89">
            <v>1</v>
          </cell>
          <cell r="AP89" t="str">
            <v>저압케이블공</v>
          </cell>
          <cell r="AQ89">
            <v>1.6E-2</v>
          </cell>
          <cell r="BB89" t="str">
            <v>전 7-10</v>
          </cell>
          <cell r="BC89">
            <v>1</v>
          </cell>
        </row>
        <row r="90">
          <cell r="A90">
            <v>34</v>
          </cell>
          <cell r="B90" t="str">
            <v>케이블</v>
          </cell>
          <cell r="C90" t="str">
            <v>600V CV 2C/5.5㎟</v>
          </cell>
          <cell r="D90">
            <v>1.05</v>
          </cell>
          <cell r="E90" t="str">
            <v>m</v>
          </cell>
          <cell r="F90">
            <v>50</v>
          </cell>
          <cell r="G90">
            <v>1856</v>
          </cell>
          <cell r="I90">
            <v>1064</v>
          </cell>
          <cell r="J90">
            <v>725</v>
          </cell>
          <cell r="K90">
            <v>761</v>
          </cell>
          <cell r="M90">
            <v>31</v>
          </cell>
          <cell r="N90" t="str">
            <v>잡재료비</v>
          </cell>
          <cell r="O90" t="str">
            <v>배선의 5%</v>
          </cell>
          <cell r="P90">
            <v>1</v>
          </cell>
          <cell r="Q90" t="str">
            <v>식</v>
          </cell>
          <cell r="W90">
            <v>38</v>
          </cell>
          <cell r="AM90">
            <v>1</v>
          </cell>
          <cell r="AN90">
            <v>1</v>
          </cell>
          <cell r="AO90">
            <v>1</v>
          </cell>
          <cell r="AP90" t="str">
            <v>저압케이블공</v>
          </cell>
          <cell r="AQ90">
            <v>1.7999999999999999E-2</v>
          </cell>
          <cell r="BB90" t="str">
            <v>전 7-10</v>
          </cell>
          <cell r="BC90">
            <v>1</v>
          </cell>
        </row>
        <row r="91">
          <cell r="A91">
            <v>35</v>
          </cell>
          <cell r="B91" t="str">
            <v>케이블</v>
          </cell>
          <cell r="C91" t="str">
            <v>600V CV 2C/8㎟</v>
          </cell>
          <cell r="D91">
            <v>1.05</v>
          </cell>
          <cell r="E91" t="str">
            <v>m</v>
          </cell>
          <cell r="F91">
            <v>50</v>
          </cell>
          <cell r="G91">
            <v>2176</v>
          </cell>
          <cell r="I91">
            <v>1182</v>
          </cell>
          <cell r="J91">
            <v>914</v>
          </cell>
          <cell r="K91">
            <v>959</v>
          </cell>
          <cell r="M91">
            <v>35</v>
          </cell>
          <cell r="N91" t="str">
            <v>잡재료비</v>
          </cell>
          <cell r="O91" t="str">
            <v>배선의 5%</v>
          </cell>
          <cell r="P91">
            <v>1</v>
          </cell>
          <cell r="Q91" t="str">
            <v>식</v>
          </cell>
          <cell r="W91">
            <v>47</v>
          </cell>
          <cell r="AM91">
            <v>1</v>
          </cell>
          <cell r="AN91">
            <v>1</v>
          </cell>
          <cell r="AO91">
            <v>1</v>
          </cell>
          <cell r="AP91" t="str">
            <v>저압케이블공</v>
          </cell>
          <cell r="AQ91">
            <v>0.02</v>
          </cell>
          <cell r="BB91" t="str">
            <v>전 7-10</v>
          </cell>
          <cell r="BC91">
            <v>1</v>
          </cell>
        </row>
        <row r="92">
          <cell r="A92">
            <v>36</v>
          </cell>
          <cell r="B92" t="str">
            <v>케이블</v>
          </cell>
          <cell r="C92" t="str">
            <v>600V CV 2C/14㎟</v>
          </cell>
          <cell r="D92">
            <v>1.05</v>
          </cell>
          <cell r="E92" t="str">
            <v>m</v>
          </cell>
          <cell r="F92">
            <v>50</v>
          </cell>
          <cell r="G92">
            <v>3418</v>
          </cell>
          <cell r="I92">
            <v>1656</v>
          </cell>
          <cell r="J92">
            <v>1632</v>
          </cell>
          <cell r="K92">
            <v>1713</v>
          </cell>
          <cell r="M92">
            <v>49</v>
          </cell>
          <cell r="N92" t="str">
            <v>잡재료비</v>
          </cell>
          <cell r="O92" t="str">
            <v>배선의 5%</v>
          </cell>
          <cell r="P92">
            <v>1</v>
          </cell>
          <cell r="Q92" t="str">
            <v>식</v>
          </cell>
          <cell r="W92">
            <v>85</v>
          </cell>
          <cell r="AM92">
            <v>1</v>
          </cell>
          <cell r="AN92">
            <v>1.4</v>
          </cell>
          <cell r="AO92">
            <v>1.4</v>
          </cell>
          <cell r="AP92" t="str">
            <v>저압케이블공</v>
          </cell>
          <cell r="AQ92">
            <v>0.02</v>
          </cell>
          <cell r="BB92" t="str">
            <v>전 7-9</v>
          </cell>
          <cell r="BC92">
            <v>1</v>
          </cell>
        </row>
        <row r="93">
          <cell r="B93" t="str">
            <v>케이블</v>
          </cell>
          <cell r="C93" t="str">
            <v>600V CV 2C/22㎟</v>
          </cell>
          <cell r="D93">
            <v>1.05</v>
          </cell>
          <cell r="E93" t="str">
            <v>m</v>
          </cell>
          <cell r="F93">
            <v>50</v>
          </cell>
          <cell r="G93">
            <v>2216</v>
          </cell>
          <cell r="I93">
            <v>2152</v>
          </cell>
          <cell r="K93">
            <v>0</v>
          </cell>
          <cell r="M93">
            <v>64</v>
          </cell>
          <cell r="N93" t="str">
            <v>잡재료비</v>
          </cell>
          <cell r="O93" t="str">
            <v>배선의 5%</v>
          </cell>
          <cell r="P93">
            <v>1</v>
          </cell>
          <cell r="Q93" t="str">
            <v>식</v>
          </cell>
          <cell r="W93">
            <v>0</v>
          </cell>
          <cell r="AM93">
            <v>1</v>
          </cell>
          <cell r="AN93">
            <v>1.4</v>
          </cell>
          <cell r="AO93">
            <v>1.4</v>
          </cell>
          <cell r="AP93" t="str">
            <v>저압케이블공</v>
          </cell>
          <cell r="AQ93">
            <v>2.5999999999999999E-2</v>
          </cell>
          <cell r="BB93" t="str">
            <v>전 7-9</v>
          </cell>
          <cell r="BC93">
            <v>1</v>
          </cell>
        </row>
        <row r="94">
          <cell r="B94" t="str">
            <v>케이블</v>
          </cell>
          <cell r="C94" t="str">
            <v>600V CV 2C/38㎟</v>
          </cell>
          <cell r="D94">
            <v>1.05</v>
          </cell>
          <cell r="E94" t="str">
            <v>m</v>
          </cell>
          <cell r="F94">
            <v>50</v>
          </cell>
          <cell r="G94">
            <v>3069</v>
          </cell>
          <cell r="I94">
            <v>2980</v>
          </cell>
          <cell r="K94">
            <v>0</v>
          </cell>
          <cell r="M94">
            <v>89</v>
          </cell>
          <cell r="N94" t="str">
            <v>잡재료비</v>
          </cell>
          <cell r="O94" t="str">
            <v>배선의 5%</v>
          </cell>
          <cell r="P94">
            <v>1</v>
          </cell>
          <cell r="Q94" t="str">
            <v>식</v>
          </cell>
          <cell r="W94">
            <v>0</v>
          </cell>
          <cell r="AM94">
            <v>1</v>
          </cell>
          <cell r="AN94">
            <v>1.4</v>
          </cell>
          <cell r="AO94">
            <v>1.4</v>
          </cell>
          <cell r="AP94" t="str">
            <v>저압케이블공</v>
          </cell>
          <cell r="AQ94">
            <v>3.5999999999999997E-2</v>
          </cell>
          <cell r="BB94" t="str">
            <v>전 7-9</v>
          </cell>
          <cell r="BC94">
            <v>1</v>
          </cell>
        </row>
        <row r="95">
          <cell r="B95" t="str">
            <v>케이블</v>
          </cell>
          <cell r="C95" t="str">
            <v>600V CV 2C/60㎟</v>
          </cell>
          <cell r="D95">
            <v>1.05</v>
          </cell>
          <cell r="E95" t="str">
            <v>m</v>
          </cell>
          <cell r="F95">
            <v>50</v>
          </cell>
          <cell r="G95">
            <v>4178</v>
          </cell>
          <cell r="I95">
            <v>4057</v>
          </cell>
          <cell r="K95">
            <v>0</v>
          </cell>
          <cell r="M95">
            <v>121</v>
          </cell>
          <cell r="N95" t="str">
            <v>잡재료비</v>
          </cell>
          <cell r="O95" t="str">
            <v>배선의 5%</v>
          </cell>
          <cell r="P95">
            <v>1</v>
          </cell>
          <cell r="Q95" t="str">
            <v>식</v>
          </cell>
          <cell r="W95">
            <v>0</v>
          </cell>
          <cell r="AM95">
            <v>1</v>
          </cell>
          <cell r="AN95">
            <v>1.4</v>
          </cell>
          <cell r="AO95">
            <v>1.4</v>
          </cell>
          <cell r="AP95" t="str">
            <v>저압케이블공</v>
          </cell>
          <cell r="AQ95">
            <v>4.9000000000000002E-2</v>
          </cell>
          <cell r="BB95" t="str">
            <v>전 7-9</v>
          </cell>
          <cell r="BC95">
            <v>1</v>
          </cell>
        </row>
        <row r="96">
          <cell r="B96" t="str">
            <v>케이블</v>
          </cell>
          <cell r="C96" t="str">
            <v>600V CV 3C/2.0㎟</v>
          </cell>
          <cell r="D96">
            <v>1.05</v>
          </cell>
          <cell r="E96" t="str">
            <v>m</v>
          </cell>
          <cell r="F96">
            <v>50</v>
          </cell>
          <cell r="G96">
            <v>1156</v>
          </cell>
          <cell r="I96">
            <v>1123</v>
          </cell>
          <cell r="K96">
            <v>0</v>
          </cell>
          <cell r="M96">
            <v>33</v>
          </cell>
          <cell r="N96" t="str">
            <v>잡재료비</v>
          </cell>
          <cell r="O96" t="str">
            <v>배선의 5%</v>
          </cell>
          <cell r="P96">
            <v>1</v>
          </cell>
          <cell r="Q96" t="str">
            <v>식</v>
          </cell>
          <cell r="W96">
            <v>0</v>
          </cell>
          <cell r="AM96">
            <v>1</v>
          </cell>
          <cell r="AN96">
            <v>1</v>
          </cell>
          <cell r="AO96">
            <v>1</v>
          </cell>
          <cell r="AP96" t="str">
            <v>저압케이블공</v>
          </cell>
          <cell r="AQ96">
            <v>1.9E-2</v>
          </cell>
          <cell r="BB96" t="str">
            <v>전 7-10</v>
          </cell>
          <cell r="BC96">
            <v>1</v>
          </cell>
        </row>
        <row r="97">
          <cell r="A97">
            <v>37</v>
          </cell>
          <cell r="B97" t="str">
            <v>케이블</v>
          </cell>
          <cell r="C97" t="str">
            <v>600V CV 3C/3.5㎟</v>
          </cell>
          <cell r="D97">
            <v>1.05</v>
          </cell>
          <cell r="E97" t="str">
            <v>m</v>
          </cell>
          <cell r="F97">
            <v>50</v>
          </cell>
          <cell r="G97">
            <v>2058</v>
          </cell>
          <cell r="I97">
            <v>1301</v>
          </cell>
          <cell r="J97">
            <v>684</v>
          </cell>
          <cell r="K97">
            <v>718</v>
          </cell>
          <cell r="M97">
            <v>39</v>
          </cell>
          <cell r="N97" t="str">
            <v>잡재료비</v>
          </cell>
          <cell r="O97" t="str">
            <v>배선의 5%</v>
          </cell>
          <cell r="P97">
            <v>1</v>
          </cell>
          <cell r="Q97" t="str">
            <v>식</v>
          </cell>
          <cell r="W97">
            <v>35</v>
          </cell>
          <cell r="AM97">
            <v>1</v>
          </cell>
          <cell r="AN97">
            <v>1</v>
          </cell>
          <cell r="AO97">
            <v>1</v>
          </cell>
          <cell r="AP97" t="str">
            <v>저압케이블공</v>
          </cell>
          <cell r="AQ97">
            <v>2.1999999999999999E-2</v>
          </cell>
          <cell r="BB97" t="str">
            <v>전 7-10</v>
          </cell>
          <cell r="BC97">
            <v>1</v>
          </cell>
        </row>
        <row r="98">
          <cell r="A98">
            <v>38</v>
          </cell>
          <cell r="B98" t="str">
            <v>케이블</v>
          </cell>
          <cell r="C98" t="str">
            <v>600V CV 3C/5.5㎟</v>
          </cell>
          <cell r="D98">
            <v>1.05</v>
          </cell>
          <cell r="E98" t="str">
            <v>m</v>
          </cell>
          <cell r="F98">
            <v>50</v>
          </cell>
          <cell r="G98">
            <v>2582</v>
          </cell>
          <cell r="I98">
            <v>1537</v>
          </cell>
          <cell r="J98">
            <v>952</v>
          </cell>
          <cell r="K98">
            <v>999</v>
          </cell>
          <cell r="M98">
            <v>46</v>
          </cell>
          <cell r="N98" t="str">
            <v>잡재료비</v>
          </cell>
          <cell r="O98" t="str">
            <v>배선의 5%</v>
          </cell>
          <cell r="P98">
            <v>1</v>
          </cell>
          <cell r="Q98" t="str">
            <v>식</v>
          </cell>
          <cell r="W98">
            <v>49</v>
          </cell>
          <cell r="AM98">
            <v>1</v>
          </cell>
          <cell r="AN98">
            <v>1</v>
          </cell>
          <cell r="AO98">
            <v>1</v>
          </cell>
          <cell r="AP98" t="str">
            <v>저압케이블공</v>
          </cell>
          <cell r="AQ98">
            <v>2.5999999999999999E-2</v>
          </cell>
          <cell r="BB98" t="str">
            <v>전 7-10</v>
          </cell>
          <cell r="BC98">
            <v>1</v>
          </cell>
        </row>
        <row r="99">
          <cell r="A99">
            <v>39</v>
          </cell>
          <cell r="B99" t="str">
            <v>케이블</v>
          </cell>
          <cell r="C99" t="str">
            <v>600V CV 3C/8㎟</v>
          </cell>
          <cell r="D99">
            <v>1.05</v>
          </cell>
          <cell r="E99" t="str">
            <v>m</v>
          </cell>
          <cell r="F99">
            <v>50</v>
          </cell>
          <cell r="G99">
            <v>3034</v>
          </cell>
          <cell r="I99">
            <v>1715</v>
          </cell>
          <cell r="J99">
            <v>1208</v>
          </cell>
          <cell r="K99">
            <v>1268</v>
          </cell>
          <cell r="M99">
            <v>51</v>
          </cell>
          <cell r="N99" t="str">
            <v>잡재료비</v>
          </cell>
          <cell r="O99" t="str">
            <v>배선의 5%</v>
          </cell>
          <cell r="P99">
            <v>1</v>
          </cell>
          <cell r="Q99" t="str">
            <v>식</v>
          </cell>
          <cell r="W99">
            <v>63</v>
          </cell>
          <cell r="AM99">
            <v>1</v>
          </cell>
          <cell r="AN99">
            <v>1</v>
          </cell>
          <cell r="AO99">
            <v>1</v>
          </cell>
          <cell r="AP99" t="str">
            <v>저압케이블공</v>
          </cell>
          <cell r="AQ99">
            <v>2.9000000000000001E-2</v>
          </cell>
          <cell r="BB99" t="str">
            <v>전 7-10</v>
          </cell>
          <cell r="BC99">
            <v>1</v>
          </cell>
        </row>
        <row r="100">
          <cell r="B100" t="str">
            <v>케이블</v>
          </cell>
          <cell r="C100" t="str">
            <v>600V CV 3C/14㎟</v>
          </cell>
          <cell r="D100">
            <v>1.05</v>
          </cell>
          <cell r="E100" t="str">
            <v>m</v>
          </cell>
          <cell r="F100">
            <v>50</v>
          </cell>
          <cell r="G100">
            <v>2435</v>
          </cell>
          <cell r="I100">
            <v>2365</v>
          </cell>
          <cell r="K100">
            <v>0</v>
          </cell>
          <cell r="M100">
            <v>70</v>
          </cell>
          <cell r="N100" t="str">
            <v>잡재료비</v>
          </cell>
          <cell r="O100" t="str">
            <v>배선의 5%</v>
          </cell>
          <cell r="P100">
            <v>1</v>
          </cell>
          <cell r="Q100" t="str">
            <v>식</v>
          </cell>
          <cell r="W100">
            <v>0</v>
          </cell>
          <cell r="AM100">
            <v>1</v>
          </cell>
          <cell r="AN100">
            <v>2</v>
          </cell>
          <cell r="AO100">
            <v>2</v>
          </cell>
          <cell r="AP100" t="str">
            <v>저압케이블공</v>
          </cell>
          <cell r="AQ100">
            <v>0.02</v>
          </cell>
          <cell r="BB100" t="str">
            <v>전 7-9</v>
          </cell>
          <cell r="BC100">
            <v>1</v>
          </cell>
        </row>
        <row r="101">
          <cell r="B101" t="str">
            <v>케이블</v>
          </cell>
          <cell r="C101" t="str">
            <v>600V CV 3C/22㎟</v>
          </cell>
          <cell r="D101">
            <v>1.05</v>
          </cell>
          <cell r="E101" t="str">
            <v>m</v>
          </cell>
          <cell r="F101">
            <v>50</v>
          </cell>
          <cell r="G101">
            <v>3167</v>
          </cell>
          <cell r="I101">
            <v>3075</v>
          </cell>
          <cell r="K101">
            <v>0</v>
          </cell>
          <cell r="M101">
            <v>92</v>
          </cell>
          <cell r="N101" t="str">
            <v>잡재료비</v>
          </cell>
          <cell r="O101" t="str">
            <v>배선의 5%</v>
          </cell>
          <cell r="P101">
            <v>1</v>
          </cell>
          <cell r="Q101" t="str">
            <v>식</v>
          </cell>
          <cell r="W101">
            <v>0</v>
          </cell>
          <cell r="AM101">
            <v>1</v>
          </cell>
          <cell r="AN101">
            <v>2</v>
          </cell>
          <cell r="AO101">
            <v>2</v>
          </cell>
          <cell r="AP101" t="str">
            <v>저압케이블공</v>
          </cell>
          <cell r="AQ101">
            <v>2.5999999999999999E-2</v>
          </cell>
          <cell r="BB101" t="str">
            <v>전 7-9</v>
          </cell>
          <cell r="BC101">
            <v>1</v>
          </cell>
        </row>
        <row r="102">
          <cell r="A102">
            <v>40</v>
          </cell>
          <cell r="B102" t="str">
            <v>케이블</v>
          </cell>
          <cell r="C102" t="str">
            <v>600V CV 3C/38㎟</v>
          </cell>
          <cell r="D102">
            <v>1.05</v>
          </cell>
          <cell r="E102" t="str">
            <v>m</v>
          </cell>
          <cell r="F102">
            <v>50</v>
          </cell>
          <cell r="G102">
            <v>9342</v>
          </cell>
          <cell r="I102">
            <v>4258</v>
          </cell>
          <cell r="J102">
            <v>4721</v>
          </cell>
          <cell r="K102">
            <v>4957</v>
          </cell>
          <cell r="M102">
            <v>127</v>
          </cell>
          <cell r="N102" t="str">
            <v>잡재료비</v>
          </cell>
          <cell r="O102" t="str">
            <v>배선의 5%</v>
          </cell>
          <cell r="P102">
            <v>1</v>
          </cell>
          <cell r="Q102" t="str">
            <v>식</v>
          </cell>
          <cell r="W102">
            <v>247</v>
          </cell>
          <cell r="AM102">
            <v>1</v>
          </cell>
          <cell r="AN102">
            <v>2</v>
          </cell>
          <cell r="AO102">
            <v>2</v>
          </cell>
          <cell r="AP102" t="str">
            <v>저압케이블공</v>
          </cell>
          <cell r="AQ102">
            <v>3.5999999999999997E-2</v>
          </cell>
          <cell r="BB102" t="str">
            <v>전 7-9</v>
          </cell>
          <cell r="BC102">
            <v>1</v>
          </cell>
        </row>
        <row r="103">
          <cell r="B103" t="str">
            <v>케이블</v>
          </cell>
          <cell r="C103" t="str">
            <v>600V CV 3C/60㎟</v>
          </cell>
          <cell r="D103">
            <v>1.05</v>
          </cell>
          <cell r="E103" t="str">
            <v>m</v>
          </cell>
          <cell r="F103">
            <v>50</v>
          </cell>
          <cell r="G103">
            <v>5969</v>
          </cell>
          <cell r="I103">
            <v>5796</v>
          </cell>
          <cell r="K103">
            <v>0</v>
          </cell>
          <cell r="M103">
            <v>173</v>
          </cell>
          <cell r="N103" t="str">
            <v>잡재료비</v>
          </cell>
          <cell r="O103" t="str">
            <v>배선의 5%</v>
          </cell>
          <cell r="P103">
            <v>1</v>
          </cell>
          <cell r="Q103" t="str">
            <v>식</v>
          </cell>
          <cell r="W103">
            <v>0</v>
          </cell>
          <cell r="AM103">
            <v>1</v>
          </cell>
          <cell r="AN103">
            <v>2</v>
          </cell>
          <cell r="AO103">
            <v>2</v>
          </cell>
          <cell r="AP103" t="str">
            <v>저압케이블공</v>
          </cell>
          <cell r="AQ103">
            <v>4.9000000000000002E-2</v>
          </cell>
          <cell r="BB103" t="str">
            <v>전 7-9</v>
          </cell>
          <cell r="BC103">
            <v>1</v>
          </cell>
        </row>
        <row r="104">
          <cell r="A104">
            <v>41</v>
          </cell>
          <cell r="B104" t="str">
            <v>케이블</v>
          </cell>
          <cell r="C104" t="str">
            <v>600V CV 4C/3.5㎟</v>
          </cell>
          <cell r="D104">
            <v>1.05</v>
          </cell>
          <cell r="E104" t="str">
            <v>m</v>
          </cell>
          <cell r="F104">
            <v>50</v>
          </cell>
          <cell r="G104">
            <v>2639</v>
          </cell>
          <cell r="I104">
            <v>1715</v>
          </cell>
          <cell r="J104">
            <v>832</v>
          </cell>
          <cell r="K104">
            <v>873</v>
          </cell>
          <cell r="M104">
            <v>51</v>
          </cell>
          <cell r="N104" t="str">
            <v>잡재료비</v>
          </cell>
          <cell r="O104" t="str">
            <v>배선의 5%</v>
          </cell>
          <cell r="P104">
            <v>1</v>
          </cell>
          <cell r="Q104" t="str">
            <v>식</v>
          </cell>
          <cell r="W104">
            <v>43</v>
          </cell>
          <cell r="AM104">
            <v>1</v>
          </cell>
          <cell r="AN104">
            <v>1</v>
          </cell>
          <cell r="AO104">
            <v>1</v>
          </cell>
          <cell r="AP104" t="str">
            <v>저압케이블공</v>
          </cell>
          <cell r="AQ104">
            <v>2.9000000000000001E-2</v>
          </cell>
          <cell r="BB104" t="str">
            <v>전 7-10</v>
          </cell>
          <cell r="BC104">
            <v>1</v>
          </cell>
        </row>
        <row r="105">
          <cell r="A105">
            <v>42</v>
          </cell>
          <cell r="B105" t="str">
            <v>케이블</v>
          </cell>
          <cell r="C105" t="str">
            <v>600V CV 4C/5.5㎟</v>
          </cell>
          <cell r="D105">
            <v>1.05</v>
          </cell>
          <cell r="E105" t="str">
            <v>m</v>
          </cell>
          <cell r="F105">
            <v>50</v>
          </cell>
          <cell r="G105">
            <v>3302</v>
          </cell>
          <cell r="I105">
            <v>2010</v>
          </cell>
          <cell r="J105">
            <v>1174</v>
          </cell>
          <cell r="K105">
            <v>1232</v>
          </cell>
          <cell r="M105">
            <v>60</v>
          </cell>
          <cell r="N105" t="str">
            <v>잡재료비</v>
          </cell>
          <cell r="O105" t="str">
            <v>배선의 5%</v>
          </cell>
          <cell r="P105">
            <v>1</v>
          </cell>
          <cell r="Q105" t="str">
            <v>식</v>
          </cell>
          <cell r="W105">
            <v>61</v>
          </cell>
          <cell r="AM105">
            <v>1</v>
          </cell>
          <cell r="AN105">
            <v>1</v>
          </cell>
          <cell r="AO105">
            <v>1</v>
          </cell>
          <cell r="AP105" t="str">
            <v>저압케이블공</v>
          </cell>
          <cell r="AQ105">
            <v>3.4000000000000002E-2</v>
          </cell>
          <cell r="BB105" t="str">
            <v>전 7-10</v>
          </cell>
          <cell r="BC105">
            <v>1</v>
          </cell>
        </row>
        <row r="106">
          <cell r="A106">
            <v>43</v>
          </cell>
          <cell r="B106" t="str">
            <v>케이블</v>
          </cell>
          <cell r="C106" t="str">
            <v>600V CV 4C/8㎟</v>
          </cell>
          <cell r="D106">
            <v>1.05</v>
          </cell>
          <cell r="E106" t="str">
            <v>m</v>
          </cell>
          <cell r="F106">
            <v>50</v>
          </cell>
          <cell r="G106">
            <v>3981</v>
          </cell>
          <cell r="I106">
            <v>2306</v>
          </cell>
          <cell r="J106">
            <v>1530</v>
          </cell>
          <cell r="K106">
            <v>1606</v>
          </cell>
          <cell r="M106">
            <v>69</v>
          </cell>
          <cell r="N106" t="str">
            <v>잡재료비</v>
          </cell>
          <cell r="O106" t="str">
            <v>배선의 5%</v>
          </cell>
          <cell r="P106">
            <v>1</v>
          </cell>
          <cell r="Q106" t="str">
            <v>식</v>
          </cell>
          <cell r="W106">
            <v>80</v>
          </cell>
          <cell r="AM106">
            <v>1</v>
          </cell>
          <cell r="AN106">
            <v>1</v>
          </cell>
          <cell r="AO106">
            <v>1</v>
          </cell>
          <cell r="AP106" t="str">
            <v>저압케이블공</v>
          </cell>
          <cell r="AQ106">
            <v>3.9E-2</v>
          </cell>
          <cell r="BB106" t="str">
            <v>전 7-10</v>
          </cell>
          <cell r="BC106">
            <v>1</v>
          </cell>
        </row>
        <row r="107">
          <cell r="A107">
            <v>44</v>
          </cell>
          <cell r="B107" t="str">
            <v>케이블</v>
          </cell>
          <cell r="C107" t="str">
            <v>600V CV 4C/14㎟</v>
          </cell>
          <cell r="D107">
            <v>1.05</v>
          </cell>
          <cell r="E107" t="str">
            <v>m</v>
          </cell>
          <cell r="F107">
            <v>50</v>
          </cell>
          <cell r="G107">
            <v>6059</v>
          </cell>
          <cell r="I107">
            <v>3075</v>
          </cell>
          <cell r="J107">
            <v>2755</v>
          </cell>
          <cell r="K107">
            <v>2892</v>
          </cell>
          <cell r="M107">
            <v>92</v>
          </cell>
          <cell r="N107" t="str">
            <v>잡재료비</v>
          </cell>
          <cell r="O107" t="str">
            <v>배선의 5%</v>
          </cell>
          <cell r="P107">
            <v>1</v>
          </cell>
          <cell r="Q107" t="str">
            <v>식</v>
          </cell>
          <cell r="W107">
            <v>144</v>
          </cell>
          <cell r="AM107">
            <v>1</v>
          </cell>
          <cell r="AN107">
            <v>2.6</v>
          </cell>
          <cell r="AO107">
            <v>2.6</v>
          </cell>
          <cell r="AP107" t="str">
            <v>저압케이블공</v>
          </cell>
          <cell r="AQ107">
            <v>0.02</v>
          </cell>
          <cell r="BB107" t="str">
            <v>전 7-9</v>
          </cell>
          <cell r="BC107">
            <v>1</v>
          </cell>
        </row>
        <row r="108">
          <cell r="A108">
            <v>45</v>
          </cell>
          <cell r="B108" t="str">
            <v>케이블</v>
          </cell>
          <cell r="C108" t="str">
            <v>600V CV 4C/22㎟</v>
          </cell>
          <cell r="D108">
            <v>1.05</v>
          </cell>
          <cell r="E108" t="str">
            <v>m</v>
          </cell>
          <cell r="F108">
            <v>50</v>
          </cell>
          <cell r="G108">
            <v>8012</v>
          </cell>
          <cell r="I108">
            <v>3998</v>
          </cell>
          <cell r="J108">
            <v>3710</v>
          </cell>
          <cell r="K108">
            <v>3895</v>
          </cell>
          <cell r="M108">
            <v>119</v>
          </cell>
          <cell r="N108" t="str">
            <v>잡재료비</v>
          </cell>
          <cell r="O108" t="str">
            <v>배선의 5%</v>
          </cell>
          <cell r="P108">
            <v>1</v>
          </cell>
          <cell r="Q108" t="str">
            <v>식</v>
          </cell>
          <cell r="W108">
            <v>194</v>
          </cell>
          <cell r="AM108">
            <v>1</v>
          </cell>
          <cell r="AN108">
            <v>2.6</v>
          </cell>
          <cell r="AO108">
            <v>2.6</v>
          </cell>
          <cell r="AP108" t="str">
            <v>저압케이블공</v>
          </cell>
          <cell r="AQ108">
            <v>2.5999999999999999E-2</v>
          </cell>
          <cell r="BB108" t="str">
            <v>전 7-9</v>
          </cell>
          <cell r="BC108">
            <v>1</v>
          </cell>
        </row>
        <row r="109">
          <cell r="A109">
            <v>46</v>
          </cell>
          <cell r="B109" t="str">
            <v>케이블</v>
          </cell>
          <cell r="C109" t="str">
            <v>600V CV 4C/38㎟</v>
          </cell>
          <cell r="D109">
            <v>1.05</v>
          </cell>
          <cell r="E109" t="str">
            <v>m</v>
          </cell>
          <cell r="F109">
            <v>50</v>
          </cell>
          <cell r="G109">
            <v>12042</v>
          </cell>
          <cell r="I109">
            <v>5536</v>
          </cell>
          <cell r="J109">
            <v>6039</v>
          </cell>
          <cell r="K109">
            <v>6340</v>
          </cell>
          <cell r="M109">
            <v>166</v>
          </cell>
          <cell r="N109" t="str">
            <v>잡재료비</v>
          </cell>
          <cell r="O109" t="str">
            <v>배선의 5%</v>
          </cell>
          <cell r="P109">
            <v>1</v>
          </cell>
          <cell r="Q109" t="str">
            <v>식</v>
          </cell>
          <cell r="W109">
            <v>317</v>
          </cell>
          <cell r="AM109">
            <v>1</v>
          </cell>
          <cell r="AN109">
            <v>2.6</v>
          </cell>
          <cell r="AO109">
            <v>2.6</v>
          </cell>
          <cell r="AP109" t="str">
            <v>저압케이블공</v>
          </cell>
          <cell r="AQ109">
            <v>3.5999999999999997E-2</v>
          </cell>
          <cell r="BB109" t="str">
            <v>전 7-9</v>
          </cell>
          <cell r="BC109">
            <v>1</v>
          </cell>
        </row>
        <row r="110">
          <cell r="B110" t="str">
            <v>케이블</v>
          </cell>
          <cell r="C110" t="str">
            <v>600V CV 4C/60㎟</v>
          </cell>
          <cell r="D110">
            <v>1.05</v>
          </cell>
          <cell r="E110" t="str">
            <v>m</v>
          </cell>
          <cell r="F110">
            <v>50</v>
          </cell>
          <cell r="G110">
            <v>7761</v>
          </cell>
          <cell r="I110">
            <v>7535</v>
          </cell>
          <cell r="K110">
            <v>0</v>
          </cell>
          <cell r="M110">
            <v>226</v>
          </cell>
          <cell r="N110" t="str">
            <v>잡재료비</v>
          </cell>
          <cell r="O110" t="str">
            <v>배선의 5%</v>
          </cell>
          <cell r="P110">
            <v>1</v>
          </cell>
          <cell r="Q110" t="str">
            <v>식</v>
          </cell>
          <cell r="W110">
            <v>0</v>
          </cell>
          <cell r="AM110">
            <v>1</v>
          </cell>
          <cell r="AN110">
            <v>2.6</v>
          </cell>
          <cell r="AO110">
            <v>2.6</v>
          </cell>
          <cell r="AP110" t="str">
            <v>저압케이블공</v>
          </cell>
          <cell r="AQ110">
            <v>4.9000000000000002E-2</v>
          </cell>
          <cell r="BB110" t="str">
            <v>전 7-9</v>
          </cell>
          <cell r="BC110">
            <v>1</v>
          </cell>
        </row>
        <row r="111">
          <cell r="B111" t="str">
            <v>케이블</v>
          </cell>
          <cell r="C111" t="str">
            <v>6.6KV CV 1C/100㎟</v>
          </cell>
          <cell r="D111">
            <v>1.05</v>
          </cell>
          <cell r="E111" t="str">
            <v>m</v>
          </cell>
          <cell r="F111">
            <v>50</v>
          </cell>
          <cell r="G111">
            <v>1403</v>
          </cell>
          <cell r="I111">
            <v>1363</v>
          </cell>
          <cell r="K111">
            <v>0</v>
          </cell>
          <cell r="M111">
            <v>40</v>
          </cell>
          <cell r="N111" t="str">
            <v>잡재료비</v>
          </cell>
          <cell r="O111" t="str">
            <v>배선의 5%</v>
          </cell>
          <cell r="P111">
            <v>1</v>
          </cell>
          <cell r="Q111" t="str">
            <v>식</v>
          </cell>
          <cell r="W111">
            <v>0</v>
          </cell>
          <cell r="AM111">
            <v>2</v>
          </cell>
          <cell r="AN111" t="str">
            <v>1.2x0.5</v>
          </cell>
          <cell r="AO111">
            <v>0.6</v>
          </cell>
          <cell r="AP111" t="str">
            <v>고압케이블공</v>
          </cell>
          <cell r="AQ111">
            <v>2.3E-2</v>
          </cell>
          <cell r="AR111" t="str">
            <v>보통인부</v>
          </cell>
          <cell r="AS111">
            <v>2.1999999999999999E-2</v>
          </cell>
          <cell r="BB111" t="str">
            <v>전 5-38</v>
          </cell>
          <cell r="BC111">
            <v>1</v>
          </cell>
        </row>
        <row r="112">
          <cell r="B112" t="str">
            <v>케이블</v>
          </cell>
          <cell r="C112" t="str">
            <v>6.6KV CV 1C/200㎟</v>
          </cell>
          <cell r="D112">
            <v>1.05</v>
          </cell>
          <cell r="E112" t="str">
            <v>m</v>
          </cell>
          <cell r="F112">
            <v>50</v>
          </cell>
          <cell r="G112">
            <v>2147</v>
          </cell>
          <cell r="I112">
            <v>2085</v>
          </cell>
          <cell r="K112">
            <v>0</v>
          </cell>
          <cell r="M112">
            <v>62</v>
          </cell>
          <cell r="N112" t="str">
            <v>잡재료비</v>
          </cell>
          <cell r="O112" t="str">
            <v>배선의 5%</v>
          </cell>
          <cell r="P112">
            <v>1</v>
          </cell>
          <cell r="Q112" t="str">
            <v>식</v>
          </cell>
          <cell r="W112">
            <v>0</v>
          </cell>
          <cell r="AM112">
            <v>2</v>
          </cell>
          <cell r="AN112" t="str">
            <v>1.2x0.5</v>
          </cell>
          <cell r="AO112">
            <v>0.6</v>
          </cell>
          <cell r="AP112" t="str">
            <v>고압케이블공</v>
          </cell>
          <cell r="AQ112">
            <v>3.5000000000000003E-2</v>
          </cell>
          <cell r="AR112" t="str">
            <v>보통인부</v>
          </cell>
          <cell r="AS112">
            <v>3.4000000000000002E-2</v>
          </cell>
          <cell r="BB112" t="str">
            <v>전 5-38</v>
          </cell>
          <cell r="BC112">
            <v>1</v>
          </cell>
        </row>
        <row r="113">
          <cell r="B113" t="str">
            <v>케이블</v>
          </cell>
          <cell r="C113" t="str">
            <v>6.6KV CV 1C/250㎟</v>
          </cell>
          <cell r="D113">
            <v>1.05</v>
          </cell>
          <cell r="E113" t="str">
            <v>m</v>
          </cell>
          <cell r="F113">
            <v>50</v>
          </cell>
          <cell r="G113">
            <v>3077</v>
          </cell>
          <cell r="I113">
            <v>2988</v>
          </cell>
          <cell r="K113">
            <v>0</v>
          </cell>
          <cell r="M113">
            <v>89</v>
          </cell>
          <cell r="N113" t="str">
            <v>잡재료비</v>
          </cell>
          <cell r="O113" t="str">
            <v>배선의 5%</v>
          </cell>
          <cell r="P113">
            <v>1</v>
          </cell>
          <cell r="Q113" t="str">
            <v>식</v>
          </cell>
          <cell r="W113">
            <v>0</v>
          </cell>
          <cell r="AM113">
            <v>2</v>
          </cell>
          <cell r="AN113" t="str">
            <v>1.2x0.5</v>
          </cell>
          <cell r="AO113">
            <v>0.6</v>
          </cell>
          <cell r="AP113" t="str">
            <v>고압케이블공</v>
          </cell>
          <cell r="AQ113">
            <v>0.05</v>
          </cell>
          <cell r="AR113" t="str">
            <v>보통인부</v>
          </cell>
          <cell r="AS113">
            <v>4.9000000000000002E-2</v>
          </cell>
          <cell r="BB113" t="str">
            <v>전 5-38</v>
          </cell>
          <cell r="BC113">
            <v>1</v>
          </cell>
        </row>
        <row r="114">
          <cell r="B114" t="str">
            <v>케이블</v>
          </cell>
          <cell r="C114" t="str">
            <v>6.6KV CV 1C/400㎟</v>
          </cell>
          <cell r="D114">
            <v>1.05</v>
          </cell>
          <cell r="E114" t="str">
            <v>m</v>
          </cell>
          <cell r="F114">
            <v>50</v>
          </cell>
          <cell r="G114">
            <v>1549</v>
          </cell>
          <cell r="I114">
            <v>1504</v>
          </cell>
          <cell r="K114">
            <v>0</v>
          </cell>
          <cell r="M114">
            <v>45</v>
          </cell>
          <cell r="N114" t="str">
            <v>잡재료비</v>
          </cell>
          <cell r="O114" t="str">
            <v>배선의 5%</v>
          </cell>
          <cell r="P114">
            <v>1</v>
          </cell>
          <cell r="Q114" t="str">
            <v>식</v>
          </cell>
          <cell r="W114">
            <v>0</v>
          </cell>
          <cell r="AM114">
            <v>2</v>
          </cell>
          <cell r="AN114" t="str">
            <v>1.2x0.5</v>
          </cell>
          <cell r="AO114">
            <v>0.6</v>
          </cell>
          <cell r="AP114" t="str">
            <v>고압케이블공</v>
          </cell>
          <cell r="AQ114">
            <v>2.5000000000000001E-2</v>
          </cell>
          <cell r="AR114" t="str">
            <v>보통인부</v>
          </cell>
          <cell r="AS114">
            <v>2.5000000000000001E-2</v>
          </cell>
          <cell r="BB114" t="str">
            <v>전 5-38</v>
          </cell>
          <cell r="BC114">
            <v>1</v>
          </cell>
        </row>
        <row r="115">
          <cell r="B115" t="str">
            <v>케이블</v>
          </cell>
          <cell r="C115" t="str">
            <v>6.6KV CV 1C/400㎟</v>
          </cell>
          <cell r="D115">
            <v>1.05</v>
          </cell>
          <cell r="E115" t="str">
            <v>m</v>
          </cell>
          <cell r="F115">
            <v>50</v>
          </cell>
          <cell r="G115">
            <v>1549</v>
          </cell>
          <cell r="I115">
            <v>1504</v>
          </cell>
          <cell r="K115">
            <v>0</v>
          </cell>
          <cell r="M115">
            <v>45</v>
          </cell>
          <cell r="N115" t="str">
            <v>잡재료비</v>
          </cell>
          <cell r="O115" t="str">
            <v>배선의 5%</v>
          </cell>
          <cell r="P115">
            <v>1</v>
          </cell>
          <cell r="Q115" t="str">
            <v>식</v>
          </cell>
          <cell r="W115">
            <v>0</v>
          </cell>
          <cell r="AM115">
            <v>2</v>
          </cell>
          <cell r="AN115" t="str">
            <v>1.2x0.5</v>
          </cell>
          <cell r="AO115">
            <v>0.6</v>
          </cell>
          <cell r="AP115" t="str">
            <v>고압케이블공</v>
          </cell>
          <cell r="AQ115">
            <v>2.5000000000000001E-2</v>
          </cell>
          <cell r="AR115" t="str">
            <v>보통인부</v>
          </cell>
          <cell r="AS115">
            <v>2.5000000000000001E-2</v>
          </cell>
          <cell r="BB115" t="str">
            <v>전 5-38</v>
          </cell>
          <cell r="BC115">
            <v>1</v>
          </cell>
        </row>
        <row r="116">
          <cell r="A116">
            <v>47</v>
          </cell>
          <cell r="B116" t="str">
            <v>케이블</v>
          </cell>
          <cell r="C116" t="str">
            <v>22.9KV CN/CV 1C/60㎟</v>
          </cell>
          <cell r="D116">
            <v>1.05</v>
          </cell>
          <cell r="E116" t="str">
            <v>m</v>
          </cell>
          <cell r="F116">
            <v>50</v>
          </cell>
          <cell r="G116">
            <v>18773</v>
          </cell>
          <cell r="I116">
            <v>10242</v>
          </cell>
          <cell r="J116">
            <v>7833</v>
          </cell>
          <cell r="K116">
            <v>8224</v>
          </cell>
          <cell r="M116">
            <v>307</v>
          </cell>
          <cell r="N116" t="str">
            <v>잡재료비</v>
          </cell>
          <cell r="O116" t="str">
            <v>배선의 5%</v>
          </cell>
          <cell r="P116">
            <v>1</v>
          </cell>
          <cell r="Q116" t="str">
            <v>식</v>
          </cell>
          <cell r="W116">
            <v>411</v>
          </cell>
          <cell r="AM116">
            <v>2</v>
          </cell>
          <cell r="AN116" t="str">
            <v>1.2x0.5</v>
          </cell>
          <cell r="AO116">
            <v>3.12</v>
          </cell>
          <cell r="AP116" t="str">
            <v>특고케이블공</v>
          </cell>
          <cell r="AQ116">
            <v>2.5000000000000001E-2</v>
          </cell>
          <cell r="AR116" t="str">
            <v>보통인부</v>
          </cell>
          <cell r="AS116">
            <v>2.5000000000000001E-2</v>
          </cell>
          <cell r="BB116" t="str">
            <v>전 5-38</v>
          </cell>
          <cell r="BC116">
            <v>1</v>
          </cell>
        </row>
        <row r="117">
          <cell r="A117">
            <v>48</v>
          </cell>
          <cell r="B117" t="str">
            <v>케이블</v>
          </cell>
          <cell r="C117" t="str">
            <v>CVV 5C/1.25㎟</v>
          </cell>
          <cell r="D117">
            <v>1.05</v>
          </cell>
          <cell r="E117" t="str">
            <v>m</v>
          </cell>
          <cell r="F117">
            <v>50</v>
          </cell>
          <cell r="G117">
            <v>2551</v>
          </cell>
          <cell r="I117">
            <v>1892</v>
          </cell>
          <cell r="J117">
            <v>575</v>
          </cell>
          <cell r="K117">
            <v>603</v>
          </cell>
          <cell r="M117">
            <v>56</v>
          </cell>
          <cell r="N117" t="str">
            <v>잡재료비</v>
          </cell>
          <cell r="O117" t="str">
            <v>배선의 5%</v>
          </cell>
          <cell r="P117">
            <v>1</v>
          </cell>
          <cell r="Q117" t="str">
            <v>식</v>
          </cell>
          <cell r="W117">
            <v>30</v>
          </cell>
          <cell r="AM117">
            <v>1</v>
          </cell>
          <cell r="AN117">
            <v>1</v>
          </cell>
          <cell r="AO117">
            <v>1</v>
          </cell>
          <cell r="AP117" t="str">
            <v>저압케이블공</v>
          </cell>
          <cell r="AQ117">
            <v>3.2000000000000001E-2</v>
          </cell>
          <cell r="BB117" t="str">
            <v>전 7-10</v>
          </cell>
          <cell r="BC117">
            <v>1</v>
          </cell>
        </row>
        <row r="118">
          <cell r="B118" t="str">
            <v>케이블</v>
          </cell>
          <cell r="C118" t="str">
            <v>CVV 2C/2㎟</v>
          </cell>
          <cell r="D118">
            <v>1.05</v>
          </cell>
          <cell r="E118" t="str">
            <v>m</v>
          </cell>
          <cell r="F118">
            <v>50</v>
          </cell>
          <cell r="G118">
            <v>852</v>
          </cell>
          <cell r="I118">
            <v>828</v>
          </cell>
          <cell r="K118">
            <v>0</v>
          </cell>
          <cell r="M118">
            <v>24</v>
          </cell>
          <cell r="N118" t="str">
            <v>잡재료비</v>
          </cell>
          <cell r="O118" t="str">
            <v>배선의 5%</v>
          </cell>
          <cell r="P118">
            <v>1</v>
          </cell>
          <cell r="Q118" t="str">
            <v>식</v>
          </cell>
          <cell r="W118">
            <v>0</v>
          </cell>
          <cell r="AM118">
            <v>1</v>
          </cell>
          <cell r="AN118">
            <v>1</v>
          </cell>
          <cell r="AO118">
            <v>1</v>
          </cell>
          <cell r="AP118" t="str">
            <v>저압케이블공</v>
          </cell>
          <cell r="AQ118">
            <v>1.4E-2</v>
          </cell>
          <cell r="BB118" t="str">
            <v>전 7-10</v>
          </cell>
          <cell r="BC118">
            <v>1</v>
          </cell>
        </row>
        <row r="119">
          <cell r="B119" t="str">
            <v>케이블</v>
          </cell>
          <cell r="C119" t="str">
            <v>CVV 3C/2㎟</v>
          </cell>
          <cell r="D119">
            <v>1.05</v>
          </cell>
          <cell r="E119" t="str">
            <v>m</v>
          </cell>
          <cell r="F119">
            <v>50</v>
          </cell>
          <cell r="G119">
            <v>1156</v>
          </cell>
          <cell r="I119">
            <v>1123</v>
          </cell>
          <cell r="K119">
            <v>0</v>
          </cell>
          <cell r="M119">
            <v>33</v>
          </cell>
          <cell r="N119" t="str">
            <v>잡재료비</v>
          </cell>
          <cell r="O119" t="str">
            <v>배선의 5%</v>
          </cell>
          <cell r="P119">
            <v>1</v>
          </cell>
          <cell r="Q119" t="str">
            <v>식</v>
          </cell>
          <cell r="W119">
            <v>0</v>
          </cell>
          <cell r="AM119">
            <v>1</v>
          </cell>
          <cell r="AN119">
            <v>1</v>
          </cell>
          <cell r="AO119">
            <v>1</v>
          </cell>
          <cell r="AP119" t="str">
            <v>저압케이블공</v>
          </cell>
          <cell r="AQ119">
            <v>1.9E-2</v>
          </cell>
          <cell r="BB119" t="str">
            <v>전 7-10</v>
          </cell>
          <cell r="BC119">
            <v>1</v>
          </cell>
        </row>
        <row r="120">
          <cell r="B120" t="str">
            <v>케이블</v>
          </cell>
          <cell r="C120" t="str">
            <v>CVV 4C/2㎟</v>
          </cell>
          <cell r="D120">
            <v>1.05</v>
          </cell>
          <cell r="E120" t="str">
            <v>m</v>
          </cell>
          <cell r="F120">
            <v>1</v>
          </cell>
          <cell r="G120">
            <v>1583</v>
          </cell>
          <cell r="I120">
            <v>1537</v>
          </cell>
          <cell r="K120">
            <v>0</v>
          </cell>
          <cell r="M120">
            <v>46</v>
          </cell>
          <cell r="N120" t="str">
            <v>잡재료비</v>
          </cell>
          <cell r="O120" t="str">
            <v>배선의 5%</v>
          </cell>
          <cell r="P120">
            <v>1</v>
          </cell>
          <cell r="Q120" t="str">
            <v>식</v>
          </cell>
          <cell r="W120">
            <v>0</v>
          </cell>
          <cell r="AM120">
            <v>1</v>
          </cell>
          <cell r="AN120">
            <v>1</v>
          </cell>
          <cell r="AO120">
            <v>1</v>
          </cell>
          <cell r="AP120" t="str">
            <v>저압케이블공</v>
          </cell>
          <cell r="AQ120">
            <v>2.5999999999999999E-2</v>
          </cell>
          <cell r="BB120" t="str">
            <v>전 7-10</v>
          </cell>
          <cell r="BC120">
            <v>1</v>
          </cell>
        </row>
        <row r="121">
          <cell r="A121">
            <v>49</v>
          </cell>
          <cell r="B121" t="str">
            <v>케이블</v>
          </cell>
          <cell r="C121" t="str">
            <v>CVV 5C/2㎟</v>
          </cell>
          <cell r="D121">
            <v>1.05</v>
          </cell>
          <cell r="E121" t="str">
            <v>m</v>
          </cell>
          <cell r="F121">
            <v>50</v>
          </cell>
          <cell r="G121">
            <v>2636</v>
          </cell>
          <cell r="I121">
            <v>1892</v>
          </cell>
          <cell r="J121">
            <v>656</v>
          </cell>
          <cell r="K121">
            <v>688</v>
          </cell>
          <cell r="M121">
            <v>56</v>
          </cell>
          <cell r="N121" t="str">
            <v>잡재료비</v>
          </cell>
          <cell r="O121" t="str">
            <v>배선의 5%</v>
          </cell>
          <cell r="P121">
            <v>1</v>
          </cell>
          <cell r="Q121" t="str">
            <v>식</v>
          </cell>
          <cell r="W121">
            <v>34</v>
          </cell>
          <cell r="AM121">
            <v>1</v>
          </cell>
          <cell r="AN121">
            <v>1</v>
          </cell>
          <cell r="AO121">
            <v>1</v>
          </cell>
          <cell r="AP121" t="str">
            <v>저압케이블공</v>
          </cell>
          <cell r="AQ121">
            <v>3.2000000000000001E-2</v>
          </cell>
          <cell r="BB121" t="str">
            <v>전 7-10</v>
          </cell>
          <cell r="BC121">
            <v>1</v>
          </cell>
        </row>
        <row r="122">
          <cell r="B122" t="str">
            <v>케이블</v>
          </cell>
          <cell r="C122" t="str">
            <v>CVV 6C/2㎟</v>
          </cell>
          <cell r="D122">
            <v>1.05</v>
          </cell>
          <cell r="E122" t="str">
            <v>m</v>
          </cell>
          <cell r="F122">
            <v>50</v>
          </cell>
          <cell r="G122">
            <v>2132</v>
          </cell>
          <cell r="I122">
            <v>2070</v>
          </cell>
          <cell r="K122">
            <v>0</v>
          </cell>
          <cell r="M122">
            <v>62</v>
          </cell>
          <cell r="N122" t="str">
            <v>잡재료비</v>
          </cell>
          <cell r="O122" t="str">
            <v>배선의 5%</v>
          </cell>
          <cell r="P122">
            <v>1</v>
          </cell>
          <cell r="Q122" t="str">
            <v>식</v>
          </cell>
          <cell r="W122">
            <v>0</v>
          </cell>
          <cell r="AM122">
            <v>1</v>
          </cell>
          <cell r="AN122">
            <v>1</v>
          </cell>
          <cell r="AO122">
            <v>1</v>
          </cell>
          <cell r="AP122" t="str">
            <v>저압케이블공</v>
          </cell>
          <cell r="AQ122">
            <v>3.5000000000000003E-2</v>
          </cell>
          <cell r="BB122" t="str">
            <v>전 7-10</v>
          </cell>
          <cell r="BC122">
            <v>1</v>
          </cell>
        </row>
        <row r="123">
          <cell r="B123" t="str">
            <v>케이블</v>
          </cell>
          <cell r="C123" t="str">
            <v>CVV 7C/2㎟</v>
          </cell>
          <cell r="D123">
            <v>1.05</v>
          </cell>
          <cell r="E123" t="str">
            <v>m</v>
          </cell>
          <cell r="F123">
            <v>50</v>
          </cell>
          <cell r="G123">
            <v>2375</v>
          </cell>
          <cell r="I123">
            <v>2306</v>
          </cell>
          <cell r="K123">
            <v>0</v>
          </cell>
          <cell r="M123">
            <v>69</v>
          </cell>
          <cell r="N123" t="str">
            <v>잡재료비</v>
          </cell>
          <cell r="O123" t="str">
            <v>배선의 5%</v>
          </cell>
          <cell r="P123">
            <v>1</v>
          </cell>
          <cell r="Q123" t="str">
            <v>식</v>
          </cell>
          <cell r="W123">
            <v>0</v>
          </cell>
          <cell r="AM123">
            <v>1</v>
          </cell>
          <cell r="AN123">
            <v>1</v>
          </cell>
          <cell r="AO123">
            <v>1</v>
          </cell>
          <cell r="AP123" t="str">
            <v>저압케이블공</v>
          </cell>
          <cell r="AQ123">
            <v>3.9E-2</v>
          </cell>
          <cell r="BB123" t="str">
            <v>전 7-10</v>
          </cell>
          <cell r="BC123">
            <v>1</v>
          </cell>
        </row>
        <row r="124">
          <cell r="B124" t="str">
            <v>케이블</v>
          </cell>
          <cell r="C124" t="str">
            <v>CVV 8C/2㎟</v>
          </cell>
          <cell r="D124">
            <v>1.05</v>
          </cell>
          <cell r="E124" t="str">
            <v>m</v>
          </cell>
          <cell r="F124">
            <v>50</v>
          </cell>
          <cell r="G124">
            <v>2558</v>
          </cell>
          <cell r="I124">
            <v>2484</v>
          </cell>
          <cell r="K124">
            <v>0</v>
          </cell>
          <cell r="M124">
            <v>74</v>
          </cell>
          <cell r="N124" t="str">
            <v>잡재료비</v>
          </cell>
          <cell r="O124" t="str">
            <v>배선의 5%</v>
          </cell>
          <cell r="P124">
            <v>1</v>
          </cell>
          <cell r="Q124" t="str">
            <v>식</v>
          </cell>
          <cell r="W124">
            <v>0</v>
          </cell>
          <cell r="AM124">
            <v>1</v>
          </cell>
          <cell r="AN124">
            <v>1</v>
          </cell>
          <cell r="AO124">
            <v>1</v>
          </cell>
          <cell r="AP124" t="str">
            <v>저압케이블공</v>
          </cell>
          <cell r="AQ124">
            <v>4.2000000000000003E-2</v>
          </cell>
          <cell r="BB124" t="str">
            <v>전 7-10</v>
          </cell>
          <cell r="BC124">
            <v>1</v>
          </cell>
        </row>
        <row r="125">
          <cell r="B125" t="str">
            <v>케이블</v>
          </cell>
          <cell r="C125" t="str">
            <v>CVV 9C/2㎟</v>
          </cell>
          <cell r="D125">
            <v>1.05</v>
          </cell>
          <cell r="E125" t="str">
            <v>m</v>
          </cell>
          <cell r="F125">
            <v>50</v>
          </cell>
          <cell r="G125">
            <v>2924</v>
          </cell>
          <cell r="I125">
            <v>2839</v>
          </cell>
          <cell r="K125">
            <v>0</v>
          </cell>
          <cell r="M125">
            <v>85</v>
          </cell>
          <cell r="N125" t="str">
            <v>잡재료비</v>
          </cell>
          <cell r="O125" t="str">
            <v>배선의 5%</v>
          </cell>
          <cell r="P125">
            <v>1</v>
          </cell>
          <cell r="Q125" t="str">
            <v>식</v>
          </cell>
          <cell r="W125">
            <v>0</v>
          </cell>
          <cell r="AM125">
            <v>1</v>
          </cell>
          <cell r="AN125">
            <v>1</v>
          </cell>
          <cell r="AO125">
            <v>1</v>
          </cell>
          <cell r="AP125" t="str">
            <v>저압케이블공</v>
          </cell>
          <cell r="AQ125">
            <v>4.8000000000000001E-2</v>
          </cell>
          <cell r="BB125" t="str">
            <v>전 7-10</v>
          </cell>
          <cell r="BC125">
            <v>1</v>
          </cell>
        </row>
        <row r="126">
          <cell r="A126">
            <v>50</v>
          </cell>
          <cell r="B126" t="str">
            <v>케이블</v>
          </cell>
          <cell r="C126" t="str">
            <v>CVV 10C/2㎟</v>
          </cell>
          <cell r="D126">
            <v>1.05</v>
          </cell>
          <cell r="E126" t="str">
            <v>m</v>
          </cell>
          <cell r="F126">
            <v>50</v>
          </cell>
          <cell r="G126">
            <v>4248</v>
          </cell>
          <cell r="I126">
            <v>2839</v>
          </cell>
          <cell r="J126">
            <v>1261</v>
          </cell>
          <cell r="K126">
            <v>1324</v>
          </cell>
          <cell r="M126">
            <v>85</v>
          </cell>
          <cell r="N126" t="str">
            <v>잡재료비</v>
          </cell>
          <cell r="O126" t="str">
            <v>배선의 5%</v>
          </cell>
          <cell r="P126">
            <v>1</v>
          </cell>
          <cell r="Q126" t="str">
            <v>식</v>
          </cell>
          <cell r="W126">
            <v>66</v>
          </cell>
          <cell r="AM126">
            <v>1</v>
          </cell>
          <cell r="AN126">
            <v>1</v>
          </cell>
          <cell r="AO126">
            <v>1</v>
          </cell>
          <cell r="AP126" t="str">
            <v>저압케이블공</v>
          </cell>
          <cell r="AQ126">
            <v>4.8000000000000001E-2</v>
          </cell>
          <cell r="BB126" t="str">
            <v>전 7-10</v>
          </cell>
          <cell r="BC126">
            <v>1</v>
          </cell>
        </row>
        <row r="127">
          <cell r="A127">
            <v>51</v>
          </cell>
          <cell r="B127" t="str">
            <v>케이블</v>
          </cell>
          <cell r="C127" t="str">
            <v>CVV 12C/2㎟</v>
          </cell>
          <cell r="D127">
            <v>1.05</v>
          </cell>
          <cell r="E127" t="str">
            <v>m</v>
          </cell>
          <cell r="F127">
            <v>50</v>
          </cell>
          <cell r="G127">
            <v>4756</v>
          </cell>
          <cell r="I127">
            <v>3193</v>
          </cell>
          <cell r="J127">
            <v>1399</v>
          </cell>
          <cell r="K127">
            <v>1468</v>
          </cell>
          <cell r="M127">
            <v>95</v>
          </cell>
          <cell r="N127" t="str">
            <v>잡재료비</v>
          </cell>
          <cell r="O127" t="str">
            <v>배선의 5%</v>
          </cell>
          <cell r="P127">
            <v>1</v>
          </cell>
          <cell r="Q127" t="str">
            <v>식</v>
          </cell>
          <cell r="W127">
            <v>73</v>
          </cell>
          <cell r="AM127">
            <v>1</v>
          </cell>
          <cell r="AN127">
            <v>1</v>
          </cell>
          <cell r="AO127">
            <v>1</v>
          </cell>
          <cell r="AP127" t="str">
            <v>저압케이블공</v>
          </cell>
          <cell r="AQ127">
            <v>5.3999999999999999E-2</v>
          </cell>
          <cell r="BB127" t="str">
            <v>전 7-10</v>
          </cell>
          <cell r="BC127">
            <v>1</v>
          </cell>
        </row>
        <row r="128">
          <cell r="B128" t="str">
            <v>케이블</v>
          </cell>
          <cell r="C128" t="str">
            <v>CVV 15C/2㎟</v>
          </cell>
          <cell r="D128">
            <v>1.05</v>
          </cell>
          <cell r="E128" t="str">
            <v>m</v>
          </cell>
          <cell r="F128">
            <v>50</v>
          </cell>
          <cell r="G128">
            <v>4385</v>
          </cell>
          <cell r="I128">
            <v>4258</v>
          </cell>
          <cell r="K128">
            <v>0</v>
          </cell>
          <cell r="M128">
            <v>127</v>
          </cell>
          <cell r="N128" t="str">
            <v>잡재료비</v>
          </cell>
          <cell r="O128" t="str">
            <v>배선의 5%</v>
          </cell>
          <cell r="P128">
            <v>1</v>
          </cell>
          <cell r="Q128" t="str">
            <v>식</v>
          </cell>
          <cell r="W128">
            <v>0</v>
          </cell>
          <cell r="AM128">
            <v>1</v>
          </cell>
          <cell r="AN128">
            <v>1</v>
          </cell>
          <cell r="AO128">
            <v>1</v>
          </cell>
          <cell r="AP128" t="str">
            <v>저압케이블공</v>
          </cell>
          <cell r="AQ128">
            <v>7.1999999999999995E-2</v>
          </cell>
          <cell r="BB128" t="str">
            <v>전 7-10</v>
          </cell>
          <cell r="BC128">
            <v>1</v>
          </cell>
        </row>
        <row r="129">
          <cell r="B129" t="str">
            <v>케이블</v>
          </cell>
          <cell r="C129" t="str">
            <v>CVV 19C/2㎟</v>
          </cell>
          <cell r="D129">
            <v>1.05</v>
          </cell>
          <cell r="E129" t="str">
            <v>m</v>
          </cell>
          <cell r="F129">
            <v>50</v>
          </cell>
          <cell r="G129">
            <v>4385</v>
          </cell>
          <cell r="I129">
            <v>4258</v>
          </cell>
          <cell r="K129">
            <v>0</v>
          </cell>
          <cell r="M129">
            <v>127</v>
          </cell>
          <cell r="N129" t="str">
            <v>잡재료비</v>
          </cell>
          <cell r="O129" t="str">
            <v>배선의 5%</v>
          </cell>
          <cell r="P129">
            <v>1</v>
          </cell>
          <cell r="Q129" t="str">
            <v>식</v>
          </cell>
          <cell r="W129">
            <v>0</v>
          </cell>
          <cell r="AM129">
            <v>1</v>
          </cell>
          <cell r="AN129">
            <v>1</v>
          </cell>
          <cell r="AO129">
            <v>1</v>
          </cell>
          <cell r="AP129" t="str">
            <v>저압케이블공</v>
          </cell>
          <cell r="AQ129">
            <v>7.1999999999999995E-2</v>
          </cell>
          <cell r="BB129" t="str">
            <v>전 7-10</v>
          </cell>
          <cell r="BC129">
            <v>1</v>
          </cell>
        </row>
        <row r="130">
          <cell r="B130" t="str">
            <v>케이블</v>
          </cell>
          <cell r="C130" t="str">
            <v>CVV 24C/2㎟</v>
          </cell>
          <cell r="D130">
            <v>1.05</v>
          </cell>
          <cell r="E130" t="str">
            <v>m</v>
          </cell>
          <cell r="F130">
            <v>50</v>
          </cell>
          <cell r="G130">
            <v>5117</v>
          </cell>
          <cell r="I130">
            <v>4968</v>
          </cell>
          <cell r="K130">
            <v>0</v>
          </cell>
          <cell r="M130">
            <v>149</v>
          </cell>
          <cell r="N130" t="str">
            <v>잡재료비</v>
          </cell>
          <cell r="O130" t="str">
            <v>배선의 5%</v>
          </cell>
          <cell r="P130">
            <v>1</v>
          </cell>
          <cell r="Q130" t="str">
            <v>식</v>
          </cell>
          <cell r="W130">
            <v>0</v>
          </cell>
          <cell r="AM130">
            <v>1</v>
          </cell>
          <cell r="AN130">
            <v>1</v>
          </cell>
          <cell r="AO130">
            <v>1</v>
          </cell>
          <cell r="AP130" t="str">
            <v>저압케이블공</v>
          </cell>
          <cell r="AQ130">
            <v>8.4000000000000005E-2</v>
          </cell>
          <cell r="BB130" t="str">
            <v>전 7-10</v>
          </cell>
          <cell r="BC130">
            <v>1</v>
          </cell>
        </row>
        <row r="131">
          <cell r="B131" t="str">
            <v>케이블</v>
          </cell>
          <cell r="C131" t="str">
            <v>CVV 27C/2㎟</v>
          </cell>
          <cell r="D131">
            <v>1.05</v>
          </cell>
          <cell r="E131" t="str">
            <v>m</v>
          </cell>
          <cell r="F131">
            <v>50</v>
          </cell>
          <cell r="G131">
            <v>5969</v>
          </cell>
          <cell r="I131">
            <v>5796</v>
          </cell>
          <cell r="K131">
            <v>0</v>
          </cell>
          <cell r="M131">
            <v>173</v>
          </cell>
          <cell r="N131" t="str">
            <v>잡재료비</v>
          </cell>
          <cell r="O131" t="str">
            <v>배선의 5%</v>
          </cell>
          <cell r="P131">
            <v>1</v>
          </cell>
          <cell r="Q131" t="str">
            <v>식</v>
          </cell>
          <cell r="W131">
            <v>0</v>
          </cell>
          <cell r="AM131">
            <v>1</v>
          </cell>
          <cell r="AN131">
            <v>1</v>
          </cell>
          <cell r="AO131">
            <v>1</v>
          </cell>
          <cell r="AP131" t="str">
            <v>저압케이블공</v>
          </cell>
          <cell r="AQ131">
            <v>9.8000000000000004E-2</v>
          </cell>
          <cell r="BB131" t="str">
            <v>전 7-10</v>
          </cell>
          <cell r="BC131">
            <v>1</v>
          </cell>
        </row>
        <row r="132">
          <cell r="B132" t="str">
            <v>케이블</v>
          </cell>
          <cell r="C132" t="str">
            <v>CVV 30C/2㎟</v>
          </cell>
          <cell r="D132">
            <v>1.05</v>
          </cell>
          <cell r="E132" t="str">
            <v>m</v>
          </cell>
          <cell r="F132">
            <v>50</v>
          </cell>
          <cell r="G132">
            <v>5969</v>
          </cell>
          <cell r="I132">
            <v>5796</v>
          </cell>
          <cell r="K132">
            <v>0</v>
          </cell>
          <cell r="M132">
            <v>173</v>
          </cell>
          <cell r="N132" t="str">
            <v>잡재료비</v>
          </cell>
          <cell r="O132" t="str">
            <v>배선의 5%</v>
          </cell>
          <cell r="P132">
            <v>1</v>
          </cell>
          <cell r="Q132" t="str">
            <v>식</v>
          </cell>
          <cell r="W132">
            <v>0</v>
          </cell>
          <cell r="AM132">
            <v>1</v>
          </cell>
          <cell r="AN132">
            <v>1</v>
          </cell>
          <cell r="AO132">
            <v>1</v>
          </cell>
          <cell r="AP132" t="str">
            <v>저압케이블공</v>
          </cell>
          <cell r="AQ132">
            <v>9.8000000000000004E-2</v>
          </cell>
          <cell r="BB132" t="str">
            <v>전 7-10</v>
          </cell>
          <cell r="BC132">
            <v>1</v>
          </cell>
        </row>
        <row r="133">
          <cell r="B133" t="str">
            <v>케이블</v>
          </cell>
          <cell r="C133" t="str">
            <v>CVV 30C/3.5㎟</v>
          </cell>
          <cell r="D133">
            <v>1.05</v>
          </cell>
          <cell r="E133" t="str">
            <v>m</v>
          </cell>
          <cell r="F133">
            <v>50</v>
          </cell>
          <cell r="G133">
            <v>5969</v>
          </cell>
          <cell r="I133">
            <v>5796</v>
          </cell>
          <cell r="K133">
            <v>0</v>
          </cell>
          <cell r="M133">
            <v>173</v>
          </cell>
          <cell r="N133" t="str">
            <v>잡재료비</v>
          </cell>
          <cell r="O133" t="str">
            <v>배선의 5%</v>
          </cell>
          <cell r="P133">
            <v>1</v>
          </cell>
          <cell r="Q133" t="str">
            <v>식</v>
          </cell>
          <cell r="W133">
            <v>0</v>
          </cell>
          <cell r="AM133">
            <v>1</v>
          </cell>
          <cell r="AN133">
            <v>1</v>
          </cell>
          <cell r="AO133">
            <v>1</v>
          </cell>
          <cell r="AP133" t="str">
            <v>저압케이블공</v>
          </cell>
          <cell r="AQ133">
            <v>9.8000000000000004E-2</v>
          </cell>
          <cell r="BB133" t="str">
            <v>전 7-10</v>
          </cell>
          <cell r="BC133">
            <v>1</v>
          </cell>
        </row>
        <row r="134">
          <cell r="B134" t="str">
            <v>케이블</v>
          </cell>
          <cell r="C134" t="str">
            <v>CVV 7C/5.5㎟</v>
          </cell>
          <cell r="D134">
            <v>1.05</v>
          </cell>
          <cell r="E134" t="str">
            <v>m</v>
          </cell>
          <cell r="F134">
            <v>50</v>
          </cell>
          <cell r="G134">
            <v>2924</v>
          </cell>
          <cell r="I134">
            <v>2839</v>
          </cell>
          <cell r="K134">
            <v>0</v>
          </cell>
          <cell r="M134">
            <v>85</v>
          </cell>
          <cell r="N134" t="str">
            <v>잡재료비</v>
          </cell>
          <cell r="O134" t="str">
            <v>배선의 5%</v>
          </cell>
          <cell r="P134">
            <v>1</v>
          </cell>
          <cell r="Q134" t="str">
            <v>식</v>
          </cell>
          <cell r="W134">
            <v>0</v>
          </cell>
          <cell r="AM134">
            <v>1</v>
          </cell>
          <cell r="AN134">
            <v>1</v>
          </cell>
          <cell r="AO134">
            <v>1</v>
          </cell>
          <cell r="AP134" t="str">
            <v>저압케이블공</v>
          </cell>
          <cell r="AQ134">
            <v>4.8000000000000001E-2</v>
          </cell>
          <cell r="BB134" t="str">
            <v>전 7-10</v>
          </cell>
          <cell r="BC134">
            <v>1</v>
          </cell>
        </row>
        <row r="135">
          <cell r="B135" t="str">
            <v>케이블</v>
          </cell>
          <cell r="C135" t="str">
            <v>CVV-S 2C/1.25㎟</v>
          </cell>
          <cell r="D135">
            <v>1.05</v>
          </cell>
          <cell r="E135" t="str">
            <v>m</v>
          </cell>
          <cell r="F135">
            <v>50</v>
          </cell>
          <cell r="G135">
            <v>1022</v>
          </cell>
          <cell r="I135">
            <v>993</v>
          </cell>
          <cell r="K135">
            <v>0</v>
          </cell>
          <cell r="M135">
            <v>29</v>
          </cell>
          <cell r="N135" t="str">
            <v>잡재료비</v>
          </cell>
          <cell r="O135" t="str">
            <v>배선의 5%</v>
          </cell>
          <cell r="P135">
            <v>1</v>
          </cell>
          <cell r="Q135" t="str">
            <v>식</v>
          </cell>
          <cell r="W135">
            <v>0</v>
          </cell>
          <cell r="AM135">
            <v>1</v>
          </cell>
          <cell r="AN135">
            <v>1.2</v>
          </cell>
          <cell r="AO135">
            <v>1.2</v>
          </cell>
          <cell r="AP135" t="str">
            <v>저압케이블공</v>
          </cell>
          <cell r="AQ135">
            <v>1.4E-2</v>
          </cell>
          <cell r="BB135" t="str">
            <v>전 7-10</v>
          </cell>
          <cell r="BC135">
            <v>1</v>
          </cell>
        </row>
        <row r="136">
          <cell r="A136">
            <v>52</v>
          </cell>
          <cell r="B136" t="str">
            <v>케이블</v>
          </cell>
          <cell r="C136" t="str">
            <v>CVV-S 2C/2㎟</v>
          </cell>
          <cell r="D136">
            <v>1.05</v>
          </cell>
          <cell r="E136" t="str">
            <v>m</v>
          </cell>
          <cell r="F136">
            <v>50</v>
          </cell>
          <cell r="G136">
            <v>1457</v>
          </cell>
          <cell r="I136">
            <v>828</v>
          </cell>
          <cell r="J136">
            <v>577</v>
          </cell>
          <cell r="K136">
            <v>605</v>
          </cell>
          <cell r="M136">
            <v>24</v>
          </cell>
          <cell r="N136" t="str">
            <v>잡재료비</v>
          </cell>
          <cell r="O136" t="str">
            <v>배선의 5%</v>
          </cell>
          <cell r="P136">
            <v>1</v>
          </cell>
          <cell r="Q136" t="str">
            <v>식</v>
          </cell>
          <cell r="W136">
            <v>30</v>
          </cell>
          <cell r="AM136">
            <v>1</v>
          </cell>
          <cell r="AN136">
            <v>1</v>
          </cell>
          <cell r="AO136">
            <v>1</v>
          </cell>
          <cell r="AP136" t="str">
            <v>저압케이블공</v>
          </cell>
          <cell r="AQ136">
            <v>1.4E-2</v>
          </cell>
          <cell r="BB136" t="str">
            <v>전 7-10</v>
          </cell>
          <cell r="BC136">
            <v>1</v>
          </cell>
        </row>
        <row r="137">
          <cell r="B137" t="str">
            <v>케이블</v>
          </cell>
          <cell r="C137" t="str">
            <v>CVV-S 3C/2㎟</v>
          </cell>
          <cell r="D137">
            <v>1.05</v>
          </cell>
          <cell r="E137" t="str">
            <v>m</v>
          </cell>
          <cell r="F137">
            <v>50</v>
          </cell>
          <cell r="G137">
            <v>1388</v>
          </cell>
          <cell r="I137">
            <v>1348</v>
          </cell>
          <cell r="K137">
            <v>0</v>
          </cell>
          <cell r="M137">
            <v>40</v>
          </cell>
          <cell r="N137" t="str">
            <v>잡재료비</v>
          </cell>
          <cell r="O137" t="str">
            <v>배선의 5%</v>
          </cell>
          <cell r="P137">
            <v>1</v>
          </cell>
          <cell r="Q137" t="str">
            <v>식</v>
          </cell>
          <cell r="W137">
            <v>0</v>
          </cell>
          <cell r="AM137">
            <v>1</v>
          </cell>
          <cell r="AN137">
            <v>1.2</v>
          </cell>
          <cell r="AO137">
            <v>1.2</v>
          </cell>
          <cell r="AP137" t="str">
            <v>저압케이블공</v>
          </cell>
          <cell r="AQ137">
            <v>1.9E-2</v>
          </cell>
          <cell r="BB137" t="str">
            <v>전 7-10</v>
          </cell>
          <cell r="BC137">
            <v>1</v>
          </cell>
        </row>
        <row r="138">
          <cell r="B138" t="str">
            <v>케이블</v>
          </cell>
          <cell r="C138" t="str">
            <v>CVV-S 4C/1.25㎟</v>
          </cell>
          <cell r="D138">
            <v>1.05</v>
          </cell>
          <cell r="E138" t="str">
            <v>m</v>
          </cell>
          <cell r="F138">
            <v>50</v>
          </cell>
          <cell r="G138">
            <v>1900</v>
          </cell>
          <cell r="I138">
            <v>1845</v>
          </cell>
          <cell r="K138">
            <v>0</v>
          </cell>
          <cell r="M138">
            <v>55</v>
          </cell>
          <cell r="N138" t="str">
            <v>잡재료비</v>
          </cell>
          <cell r="O138" t="str">
            <v>배선의 5%</v>
          </cell>
          <cell r="P138">
            <v>1</v>
          </cell>
          <cell r="Q138" t="str">
            <v>식</v>
          </cell>
          <cell r="W138">
            <v>0</v>
          </cell>
          <cell r="AM138">
            <v>1</v>
          </cell>
          <cell r="AN138">
            <v>1.2</v>
          </cell>
          <cell r="AO138">
            <v>1.2</v>
          </cell>
          <cell r="AP138" t="str">
            <v>저압케이블공</v>
          </cell>
          <cell r="AQ138">
            <v>2.5999999999999999E-2</v>
          </cell>
          <cell r="BB138" t="str">
            <v>전 7-10</v>
          </cell>
          <cell r="BC138">
            <v>1</v>
          </cell>
        </row>
        <row r="139">
          <cell r="B139" t="str">
            <v>케이블</v>
          </cell>
          <cell r="C139" t="str">
            <v>CVV-S 6C/1.25㎟</v>
          </cell>
          <cell r="D139">
            <v>1.05</v>
          </cell>
          <cell r="E139" t="str">
            <v>m</v>
          </cell>
          <cell r="F139">
            <v>50</v>
          </cell>
          <cell r="G139">
            <v>2558</v>
          </cell>
          <cell r="I139">
            <v>2484</v>
          </cell>
          <cell r="K139">
            <v>0</v>
          </cell>
          <cell r="M139">
            <v>74</v>
          </cell>
          <cell r="N139" t="str">
            <v>잡재료비</v>
          </cell>
          <cell r="O139" t="str">
            <v>배선의 5%</v>
          </cell>
          <cell r="P139">
            <v>1</v>
          </cell>
          <cell r="Q139" t="str">
            <v>식</v>
          </cell>
          <cell r="W139">
            <v>0</v>
          </cell>
          <cell r="AM139">
            <v>1</v>
          </cell>
          <cell r="AN139">
            <v>1.2</v>
          </cell>
          <cell r="AO139">
            <v>1.2</v>
          </cell>
          <cell r="AP139" t="str">
            <v>저압케이블공</v>
          </cell>
          <cell r="AQ139">
            <v>3.5000000000000003E-2</v>
          </cell>
          <cell r="BB139" t="str">
            <v>전 7-10</v>
          </cell>
          <cell r="BC139">
            <v>1</v>
          </cell>
        </row>
        <row r="140">
          <cell r="B140" t="str">
            <v>케이블</v>
          </cell>
          <cell r="C140" t="str">
            <v>CVV-S 10C/1.25㎟</v>
          </cell>
          <cell r="D140">
            <v>1.05</v>
          </cell>
          <cell r="E140" t="str">
            <v>m</v>
          </cell>
          <cell r="F140">
            <v>50</v>
          </cell>
          <cell r="G140">
            <v>3946</v>
          </cell>
          <cell r="I140">
            <v>3832</v>
          </cell>
          <cell r="K140">
            <v>0</v>
          </cell>
          <cell r="M140">
            <v>114</v>
          </cell>
          <cell r="N140" t="str">
            <v>잡재료비</v>
          </cell>
          <cell r="O140" t="str">
            <v>배선의 5%</v>
          </cell>
          <cell r="P140">
            <v>1</v>
          </cell>
          <cell r="Q140" t="str">
            <v>식</v>
          </cell>
          <cell r="W140">
            <v>0</v>
          </cell>
          <cell r="AM140">
            <v>1</v>
          </cell>
          <cell r="AN140">
            <v>1.2</v>
          </cell>
          <cell r="AO140">
            <v>1.2</v>
          </cell>
          <cell r="AP140" t="str">
            <v>저압케이블공</v>
          </cell>
          <cell r="AQ140">
            <v>5.3999999999999999E-2</v>
          </cell>
          <cell r="BB140" t="str">
            <v>전 7-10</v>
          </cell>
          <cell r="BC140">
            <v>1</v>
          </cell>
        </row>
        <row r="141">
          <cell r="B141" t="str">
            <v>케이블</v>
          </cell>
          <cell r="C141" t="str">
            <v>CVV-S 12C/1.25㎟</v>
          </cell>
          <cell r="D141">
            <v>1.05</v>
          </cell>
          <cell r="E141" t="str">
            <v>m</v>
          </cell>
          <cell r="F141">
            <v>50</v>
          </cell>
          <cell r="G141">
            <v>3946</v>
          </cell>
          <cell r="I141">
            <v>3832</v>
          </cell>
          <cell r="K141">
            <v>0</v>
          </cell>
          <cell r="M141">
            <v>114</v>
          </cell>
          <cell r="N141" t="str">
            <v>잡재료비</v>
          </cell>
          <cell r="O141" t="str">
            <v>배선의 5%</v>
          </cell>
          <cell r="P141">
            <v>1</v>
          </cell>
          <cell r="Q141" t="str">
            <v>식</v>
          </cell>
          <cell r="W141">
            <v>0</v>
          </cell>
          <cell r="AM141">
            <v>1</v>
          </cell>
          <cell r="AN141">
            <v>1.2</v>
          </cell>
          <cell r="AO141">
            <v>1.2</v>
          </cell>
          <cell r="AP141" t="str">
            <v>저압케이블공</v>
          </cell>
          <cell r="AQ141">
            <v>5.3999999999999999E-2</v>
          </cell>
          <cell r="BB141" t="str">
            <v>전 7-10</v>
          </cell>
          <cell r="BC141">
            <v>1</v>
          </cell>
        </row>
        <row r="142">
          <cell r="B142" t="str">
            <v>케이블</v>
          </cell>
          <cell r="C142" t="str">
            <v>CVV-S 15C/1.25㎟</v>
          </cell>
          <cell r="D142">
            <v>1.05</v>
          </cell>
          <cell r="E142" t="str">
            <v>m</v>
          </cell>
          <cell r="F142">
            <v>50</v>
          </cell>
          <cell r="G142">
            <v>5263</v>
          </cell>
          <cell r="I142">
            <v>5110</v>
          </cell>
          <cell r="K142">
            <v>0</v>
          </cell>
          <cell r="M142">
            <v>153</v>
          </cell>
          <cell r="N142" t="str">
            <v>잡재료비</v>
          </cell>
          <cell r="O142" t="str">
            <v>배선의 5%</v>
          </cell>
          <cell r="P142">
            <v>1</v>
          </cell>
          <cell r="Q142" t="str">
            <v>식</v>
          </cell>
          <cell r="W142">
            <v>0</v>
          </cell>
          <cell r="AM142">
            <v>1</v>
          </cell>
          <cell r="AN142">
            <v>1.2</v>
          </cell>
          <cell r="AO142">
            <v>1.2</v>
          </cell>
          <cell r="AP142" t="str">
            <v>저압케이블공</v>
          </cell>
          <cell r="AQ142">
            <v>7.1999999999999995E-2</v>
          </cell>
          <cell r="BB142" t="str">
            <v>전 7-10</v>
          </cell>
          <cell r="BC142">
            <v>1</v>
          </cell>
        </row>
        <row r="143">
          <cell r="B143" t="str">
            <v>케이블</v>
          </cell>
          <cell r="C143" t="str">
            <v>CVV-S 17C/1.25㎟</v>
          </cell>
          <cell r="D143">
            <v>1.05</v>
          </cell>
          <cell r="E143" t="str">
            <v>m</v>
          </cell>
          <cell r="F143">
            <v>50</v>
          </cell>
          <cell r="G143">
            <v>5263</v>
          </cell>
          <cell r="I143">
            <v>5110</v>
          </cell>
          <cell r="K143">
            <v>0</v>
          </cell>
          <cell r="M143">
            <v>153</v>
          </cell>
          <cell r="N143" t="str">
            <v>잡재료비</v>
          </cell>
          <cell r="O143" t="str">
            <v>배선의 5%</v>
          </cell>
          <cell r="P143">
            <v>1</v>
          </cell>
          <cell r="Q143" t="str">
            <v>식</v>
          </cell>
          <cell r="W143">
            <v>0</v>
          </cell>
          <cell r="AM143">
            <v>1</v>
          </cell>
          <cell r="AN143">
            <v>1.2</v>
          </cell>
          <cell r="AO143">
            <v>1.2</v>
          </cell>
          <cell r="AP143" t="str">
            <v>저압케이블공</v>
          </cell>
          <cell r="AQ143">
            <v>7.1999999999999995E-2</v>
          </cell>
          <cell r="BB143" t="str">
            <v>전 7-10</v>
          </cell>
          <cell r="BC143">
            <v>1</v>
          </cell>
        </row>
        <row r="144">
          <cell r="B144" t="str">
            <v>케이블</v>
          </cell>
          <cell r="C144" t="str">
            <v>CVV-S 20C/1.25㎟</v>
          </cell>
          <cell r="D144">
            <v>1.05</v>
          </cell>
          <cell r="E144" t="str">
            <v>m</v>
          </cell>
          <cell r="F144">
            <v>50</v>
          </cell>
          <cell r="G144">
            <v>5263</v>
          </cell>
          <cell r="I144">
            <v>5110</v>
          </cell>
          <cell r="K144">
            <v>0</v>
          </cell>
          <cell r="M144">
            <v>153</v>
          </cell>
          <cell r="N144" t="str">
            <v>잡재료비</v>
          </cell>
          <cell r="O144" t="str">
            <v>배선의 5%</v>
          </cell>
          <cell r="P144">
            <v>1</v>
          </cell>
          <cell r="Q144" t="str">
            <v>식</v>
          </cell>
          <cell r="W144">
            <v>0</v>
          </cell>
          <cell r="AM144">
            <v>1</v>
          </cell>
          <cell r="AN144">
            <v>1.2</v>
          </cell>
          <cell r="AO144">
            <v>1.2</v>
          </cell>
          <cell r="AP144" t="str">
            <v>저압케이블공</v>
          </cell>
          <cell r="AQ144">
            <v>7.1999999999999995E-2</v>
          </cell>
          <cell r="BB144" t="str">
            <v>전 7-10</v>
          </cell>
          <cell r="BC144">
            <v>1</v>
          </cell>
        </row>
        <row r="145">
          <cell r="B145" t="str">
            <v>케이블</v>
          </cell>
          <cell r="C145" t="str">
            <v>CVV-S 24C/1.25㎟</v>
          </cell>
          <cell r="D145">
            <v>1.05</v>
          </cell>
          <cell r="E145" t="str">
            <v>m</v>
          </cell>
          <cell r="F145">
            <v>50</v>
          </cell>
          <cell r="G145">
            <v>5263</v>
          </cell>
          <cell r="I145">
            <v>5110</v>
          </cell>
          <cell r="K145">
            <v>0</v>
          </cell>
          <cell r="M145">
            <v>153</v>
          </cell>
          <cell r="N145" t="str">
            <v>잡재료비</v>
          </cell>
          <cell r="O145" t="str">
            <v>배선의 5%</v>
          </cell>
          <cell r="P145">
            <v>1</v>
          </cell>
          <cell r="Q145" t="str">
            <v>식</v>
          </cell>
          <cell r="W145">
            <v>0</v>
          </cell>
          <cell r="AM145">
            <v>1</v>
          </cell>
          <cell r="AN145">
            <v>1.2</v>
          </cell>
          <cell r="AO145">
            <v>1.2</v>
          </cell>
          <cell r="AP145" t="str">
            <v>저압케이블공</v>
          </cell>
          <cell r="AQ145">
            <v>7.1999999999999995E-2</v>
          </cell>
          <cell r="BB145" t="str">
            <v>전 7-10</v>
          </cell>
          <cell r="BC145">
            <v>1</v>
          </cell>
        </row>
        <row r="146">
          <cell r="B146" t="str">
            <v>케이블</v>
          </cell>
          <cell r="C146" t="str">
            <v>CVV-S 30C/1.25㎟</v>
          </cell>
          <cell r="D146">
            <v>1.05</v>
          </cell>
          <cell r="E146" t="str">
            <v>m</v>
          </cell>
          <cell r="F146">
            <v>50</v>
          </cell>
          <cell r="G146">
            <v>7163</v>
          </cell>
          <cell r="I146">
            <v>6955</v>
          </cell>
          <cell r="K146">
            <v>0</v>
          </cell>
          <cell r="M146">
            <v>208</v>
          </cell>
          <cell r="N146" t="str">
            <v>잡재료비</v>
          </cell>
          <cell r="O146" t="str">
            <v>배선의 5%</v>
          </cell>
          <cell r="P146">
            <v>1</v>
          </cell>
          <cell r="Q146" t="str">
            <v>식</v>
          </cell>
          <cell r="W146">
            <v>0</v>
          </cell>
          <cell r="AM146">
            <v>1</v>
          </cell>
          <cell r="AN146">
            <v>1.2</v>
          </cell>
          <cell r="AO146">
            <v>1.2</v>
          </cell>
          <cell r="AP146" t="str">
            <v>저압케이블공</v>
          </cell>
          <cell r="AQ146">
            <v>9.8000000000000004E-2</v>
          </cell>
          <cell r="BB146" t="str">
            <v>전 7-10</v>
          </cell>
          <cell r="BC146">
            <v>1</v>
          </cell>
        </row>
        <row r="147">
          <cell r="B147" t="str">
            <v>케이블</v>
          </cell>
          <cell r="C147" t="str">
            <v>CVV-S 30C/3.5㎟</v>
          </cell>
          <cell r="D147">
            <v>1.05</v>
          </cell>
          <cell r="E147" t="str">
            <v>m</v>
          </cell>
          <cell r="F147">
            <v>50</v>
          </cell>
          <cell r="G147">
            <v>7163</v>
          </cell>
          <cell r="I147">
            <v>6955</v>
          </cell>
          <cell r="K147">
            <v>0</v>
          </cell>
          <cell r="M147">
            <v>208</v>
          </cell>
          <cell r="N147" t="str">
            <v>잡재료비</v>
          </cell>
          <cell r="O147" t="str">
            <v>배선의 5%</v>
          </cell>
          <cell r="P147">
            <v>1</v>
          </cell>
          <cell r="Q147" t="str">
            <v>식</v>
          </cell>
          <cell r="W147">
            <v>0</v>
          </cell>
          <cell r="AM147">
            <v>1</v>
          </cell>
          <cell r="AN147">
            <v>1.2</v>
          </cell>
          <cell r="AO147">
            <v>1.2</v>
          </cell>
          <cell r="AP147" t="str">
            <v>저압케이블공</v>
          </cell>
          <cell r="AQ147">
            <v>9.8000000000000004E-2</v>
          </cell>
          <cell r="BB147" t="str">
            <v>전 7-10</v>
          </cell>
          <cell r="BC147">
            <v>1</v>
          </cell>
        </row>
        <row r="148">
          <cell r="B148" t="str">
            <v>케이블</v>
          </cell>
          <cell r="C148" t="str">
            <v>CVV-SB 2C/2.0㎟</v>
          </cell>
          <cell r="D148">
            <v>1.05</v>
          </cell>
          <cell r="E148" t="str">
            <v>m</v>
          </cell>
          <cell r="F148">
            <v>50</v>
          </cell>
          <cell r="G148">
            <v>1022</v>
          </cell>
          <cell r="I148">
            <v>993</v>
          </cell>
          <cell r="K148">
            <v>0</v>
          </cell>
          <cell r="M148">
            <v>29</v>
          </cell>
          <cell r="N148" t="str">
            <v>잡재료비</v>
          </cell>
          <cell r="O148" t="str">
            <v>배선의 5%</v>
          </cell>
          <cell r="P148">
            <v>1</v>
          </cell>
          <cell r="Q148" t="str">
            <v>식</v>
          </cell>
          <cell r="W148">
            <v>0</v>
          </cell>
          <cell r="AM148">
            <v>1</v>
          </cell>
          <cell r="AN148">
            <v>1.2</v>
          </cell>
          <cell r="AO148">
            <v>1.2</v>
          </cell>
          <cell r="AP148" t="str">
            <v>저압케이블공</v>
          </cell>
          <cell r="AQ148">
            <v>1.4E-2</v>
          </cell>
          <cell r="BB148" t="str">
            <v>전 7-10</v>
          </cell>
          <cell r="BC148">
            <v>1</v>
          </cell>
        </row>
        <row r="149">
          <cell r="B149" t="str">
            <v>케이블</v>
          </cell>
          <cell r="C149" t="str">
            <v>CPEV 5P 0.65㎟</v>
          </cell>
          <cell r="D149">
            <v>1.05</v>
          </cell>
          <cell r="E149" t="str">
            <v>m</v>
          </cell>
          <cell r="F149">
            <v>50</v>
          </cell>
          <cell r="G149">
            <v>1041</v>
          </cell>
          <cell r="I149">
            <v>1011</v>
          </cell>
          <cell r="K149">
            <v>0</v>
          </cell>
          <cell r="M149">
            <v>30</v>
          </cell>
          <cell r="N149" t="str">
            <v>잡재료비</v>
          </cell>
          <cell r="O149" t="str">
            <v>배선의 5%</v>
          </cell>
          <cell r="P149">
            <v>1</v>
          </cell>
          <cell r="Q149" t="str">
            <v>식</v>
          </cell>
          <cell r="W149">
            <v>0</v>
          </cell>
          <cell r="AM149">
            <v>2</v>
          </cell>
          <cell r="AN149">
            <v>1</v>
          </cell>
          <cell r="AO149">
            <v>1</v>
          </cell>
          <cell r="AP149" t="str">
            <v>보통인부</v>
          </cell>
          <cell r="AQ149">
            <v>1.2E-2</v>
          </cell>
          <cell r="AR149" t="str">
            <v>통신케이블공</v>
          </cell>
          <cell r="AS149">
            <v>8.0000000000000002E-3</v>
          </cell>
          <cell r="BB149" t="str">
            <v>통 3-15</v>
          </cell>
          <cell r="BC149">
            <v>1</v>
          </cell>
        </row>
        <row r="150">
          <cell r="B150" t="str">
            <v>케이블</v>
          </cell>
          <cell r="C150" t="str">
            <v>CPEV 10P 0.65㎟</v>
          </cell>
          <cell r="D150">
            <v>1.05</v>
          </cell>
          <cell r="E150" t="str">
            <v>m</v>
          </cell>
          <cell r="F150">
            <v>50</v>
          </cell>
          <cell r="G150">
            <v>1041</v>
          </cell>
          <cell r="I150">
            <v>1011</v>
          </cell>
          <cell r="K150">
            <v>0</v>
          </cell>
          <cell r="M150">
            <v>30</v>
          </cell>
          <cell r="N150" t="str">
            <v>잡재료비</v>
          </cell>
          <cell r="O150" t="str">
            <v>배선의 5%</v>
          </cell>
          <cell r="P150">
            <v>1</v>
          </cell>
          <cell r="Q150" t="str">
            <v>식</v>
          </cell>
          <cell r="W150">
            <v>0</v>
          </cell>
          <cell r="AM150">
            <v>2</v>
          </cell>
          <cell r="AN150">
            <v>1</v>
          </cell>
          <cell r="AO150">
            <v>1</v>
          </cell>
          <cell r="AP150" t="str">
            <v>보통인부</v>
          </cell>
          <cell r="AQ150">
            <v>1.2E-2</v>
          </cell>
          <cell r="AR150" t="str">
            <v>통신케이블공</v>
          </cell>
          <cell r="AS150">
            <v>8.0000000000000002E-3</v>
          </cell>
          <cell r="BB150" t="str">
            <v>통 3-15</v>
          </cell>
          <cell r="BC150">
            <v>1</v>
          </cell>
        </row>
        <row r="151">
          <cell r="B151" t="str">
            <v>케이블</v>
          </cell>
          <cell r="C151" t="str">
            <v>CPEV 20P 0.65㎟</v>
          </cell>
          <cell r="D151">
            <v>1.05</v>
          </cell>
          <cell r="E151" t="str">
            <v>m</v>
          </cell>
          <cell r="F151">
            <v>50</v>
          </cell>
          <cell r="G151">
            <v>1153</v>
          </cell>
          <cell r="I151">
            <v>1120</v>
          </cell>
          <cell r="K151">
            <v>0</v>
          </cell>
          <cell r="M151">
            <v>33</v>
          </cell>
          <cell r="N151" t="str">
            <v>잡재료비</v>
          </cell>
          <cell r="O151" t="str">
            <v>배선의 5%</v>
          </cell>
          <cell r="P151">
            <v>1</v>
          </cell>
          <cell r="Q151" t="str">
            <v>식</v>
          </cell>
          <cell r="W151">
            <v>0</v>
          </cell>
          <cell r="AM151">
            <v>2</v>
          </cell>
          <cell r="AN151">
            <v>1</v>
          </cell>
          <cell r="AO151">
            <v>1</v>
          </cell>
          <cell r="AP151" t="str">
            <v>보통인부</v>
          </cell>
          <cell r="AQ151">
            <v>1.2999999999999999E-2</v>
          </cell>
          <cell r="AR151" t="str">
            <v>통신케이블공</v>
          </cell>
          <cell r="AS151">
            <v>8.9999999999999993E-3</v>
          </cell>
          <cell r="BB151" t="str">
            <v>통 3-15</v>
          </cell>
          <cell r="BC151">
            <v>1</v>
          </cell>
        </row>
        <row r="152">
          <cell r="B152" t="str">
            <v>케이블</v>
          </cell>
          <cell r="C152" t="str">
            <v>CPEV 30P 0.65㎟</v>
          </cell>
          <cell r="D152">
            <v>1.05</v>
          </cell>
          <cell r="E152" t="str">
            <v>m</v>
          </cell>
          <cell r="F152">
            <v>50</v>
          </cell>
          <cell r="G152">
            <v>1379</v>
          </cell>
          <cell r="I152">
            <v>1339</v>
          </cell>
          <cell r="K152">
            <v>0</v>
          </cell>
          <cell r="M152">
            <v>40</v>
          </cell>
          <cell r="N152" t="str">
            <v>잡재료비</v>
          </cell>
          <cell r="O152" t="str">
            <v>배선의 5%</v>
          </cell>
          <cell r="P152">
            <v>1</v>
          </cell>
          <cell r="Q152" t="str">
            <v>식</v>
          </cell>
          <cell r="W152">
            <v>0</v>
          </cell>
          <cell r="AM152">
            <v>2</v>
          </cell>
          <cell r="AN152">
            <v>1</v>
          </cell>
          <cell r="AO152">
            <v>1</v>
          </cell>
          <cell r="AP152" t="str">
            <v>보통인부</v>
          </cell>
          <cell r="AQ152">
            <v>1.4999999999999999E-2</v>
          </cell>
          <cell r="AR152" t="str">
            <v>통신케이블공</v>
          </cell>
          <cell r="AS152">
            <v>1.0999999999999999E-2</v>
          </cell>
          <cell r="BB152" t="str">
            <v>통 3-15</v>
          </cell>
          <cell r="BC152">
            <v>1</v>
          </cell>
        </row>
        <row r="153">
          <cell r="B153" t="str">
            <v>케이블</v>
          </cell>
          <cell r="C153" t="str">
            <v>CPEV 50P 0.65㎟</v>
          </cell>
          <cell r="D153">
            <v>1.05</v>
          </cell>
          <cell r="E153" t="str">
            <v>m</v>
          </cell>
          <cell r="F153">
            <v>50</v>
          </cell>
          <cell r="G153">
            <v>1379</v>
          </cell>
          <cell r="I153">
            <v>1339</v>
          </cell>
          <cell r="K153">
            <v>0</v>
          </cell>
          <cell r="M153">
            <v>40</v>
          </cell>
          <cell r="N153" t="str">
            <v>잡재료비</v>
          </cell>
          <cell r="O153" t="str">
            <v>배선의 5%</v>
          </cell>
          <cell r="P153">
            <v>1</v>
          </cell>
          <cell r="Q153" t="str">
            <v>식</v>
          </cell>
          <cell r="W153">
            <v>0</v>
          </cell>
          <cell r="AM153">
            <v>2</v>
          </cell>
          <cell r="AN153">
            <v>1</v>
          </cell>
          <cell r="AO153">
            <v>1</v>
          </cell>
          <cell r="AP153" t="str">
            <v>보통인부</v>
          </cell>
          <cell r="AQ153">
            <v>1.4999999999999999E-2</v>
          </cell>
          <cell r="AR153" t="str">
            <v>통신케이블공</v>
          </cell>
          <cell r="AS153">
            <v>1.0999999999999999E-2</v>
          </cell>
          <cell r="BB153" t="str">
            <v>통 3-15</v>
          </cell>
          <cell r="BC153">
            <v>1</v>
          </cell>
        </row>
        <row r="154">
          <cell r="B154" t="str">
            <v>케이블</v>
          </cell>
          <cell r="C154" t="str">
            <v>CPEV 100P 0.65㎟</v>
          </cell>
          <cell r="D154">
            <v>1.05</v>
          </cell>
          <cell r="E154" t="str">
            <v>m</v>
          </cell>
          <cell r="F154">
            <v>50</v>
          </cell>
          <cell r="G154">
            <v>1583</v>
          </cell>
          <cell r="I154">
            <v>1537</v>
          </cell>
          <cell r="K154">
            <v>0</v>
          </cell>
          <cell r="M154">
            <v>46</v>
          </cell>
          <cell r="N154" t="str">
            <v>잡재료비</v>
          </cell>
          <cell r="O154" t="str">
            <v>배선의 5%</v>
          </cell>
          <cell r="P154">
            <v>1</v>
          </cell>
          <cell r="Q154" t="str">
            <v>식</v>
          </cell>
          <cell r="W154">
            <v>0</v>
          </cell>
          <cell r="AM154">
            <v>2</v>
          </cell>
          <cell r="AN154">
            <v>1</v>
          </cell>
          <cell r="AO154">
            <v>1</v>
          </cell>
          <cell r="AP154" t="str">
            <v>보통인부</v>
          </cell>
          <cell r="AQ154">
            <v>1.7500000000000002E-2</v>
          </cell>
          <cell r="AR154" t="str">
            <v>통신케이블공</v>
          </cell>
          <cell r="AS154">
            <v>1.2500000000000001E-2</v>
          </cell>
          <cell r="BB154" t="str">
            <v>통 3-15</v>
          </cell>
          <cell r="BC154">
            <v>1</v>
          </cell>
        </row>
        <row r="155">
          <cell r="B155" t="str">
            <v>케이블</v>
          </cell>
          <cell r="C155" t="str">
            <v>ECX 5C-2V</v>
          </cell>
          <cell r="D155">
            <v>1.05</v>
          </cell>
          <cell r="E155" t="str">
            <v>m</v>
          </cell>
          <cell r="F155">
            <v>50</v>
          </cell>
          <cell r="G155">
            <v>1199</v>
          </cell>
          <cell r="I155">
            <v>1165</v>
          </cell>
          <cell r="K155">
            <v>0</v>
          </cell>
          <cell r="M155">
            <v>34</v>
          </cell>
          <cell r="N155" t="str">
            <v>잡재료비</v>
          </cell>
          <cell r="O155" t="str">
            <v>배선의 5%</v>
          </cell>
          <cell r="P155">
            <v>1</v>
          </cell>
          <cell r="Q155" t="str">
            <v>식</v>
          </cell>
          <cell r="W155">
            <v>0</v>
          </cell>
          <cell r="AM155">
            <v>1</v>
          </cell>
          <cell r="AN155">
            <v>1</v>
          </cell>
          <cell r="AO155">
            <v>1</v>
          </cell>
          <cell r="AP155" t="str">
            <v>통신설비공</v>
          </cell>
          <cell r="AQ155">
            <v>1.7999999999999999E-2</v>
          </cell>
          <cell r="BB155" t="str">
            <v>통 5-89</v>
          </cell>
          <cell r="BC155">
            <v>1</v>
          </cell>
        </row>
        <row r="156">
          <cell r="B156" t="str">
            <v>케이블</v>
          </cell>
          <cell r="C156" t="str">
            <v>ECX 7C-2V</v>
          </cell>
          <cell r="D156">
            <v>1.05</v>
          </cell>
          <cell r="E156" t="str">
            <v>m</v>
          </cell>
          <cell r="F156">
            <v>50</v>
          </cell>
          <cell r="G156">
            <v>1466</v>
          </cell>
          <cell r="I156">
            <v>1424</v>
          </cell>
          <cell r="K156">
            <v>0</v>
          </cell>
          <cell r="M156">
            <v>42</v>
          </cell>
          <cell r="N156" t="str">
            <v>잡재료비</v>
          </cell>
          <cell r="O156" t="str">
            <v>배선의 5%</v>
          </cell>
          <cell r="P156">
            <v>1</v>
          </cell>
          <cell r="Q156" t="str">
            <v>식</v>
          </cell>
          <cell r="W156">
            <v>0</v>
          </cell>
          <cell r="AM156">
            <v>1</v>
          </cell>
          <cell r="AN156">
            <v>1</v>
          </cell>
          <cell r="AO156">
            <v>1</v>
          </cell>
          <cell r="AP156" t="str">
            <v>통신설비공</v>
          </cell>
          <cell r="AQ156">
            <v>2.1999999999999999E-2</v>
          </cell>
          <cell r="BB156" t="str">
            <v>통 5-89</v>
          </cell>
          <cell r="BC156">
            <v>1</v>
          </cell>
        </row>
        <row r="157">
          <cell r="A157">
            <v>53</v>
          </cell>
          <cell r="B157" t="str">
            <v>전선관</v>
          </cell>
          <cell r="C157" t="str">
            <v>ST 16C</v>
          </cell>
          <cell r="D157">
            <v>1.1000000000000001</v>
          </cell>
          <cell r="E157" t="str">
            <v>m</v>
          </cell>
          <cell r="F157">
            <v>30</v>
          </cell>
          <cell r="G157">
            <v>4971</v>
          </cell>
          <cell r="I157">
            <v>3832</v>
          </cell>
          <cell r="J157">
            <v>932</v>
          </cell>
          <cell r="K157">
            <v>1025</v>
          </cell>
          <cell r="M157">
            <v>114</v>
          </cell>
          <cell r="N157" t="str">
            <v>전선관부속자재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153</v>
          </cell>
          <cell r="Z157" t="str">
            <v>잡재료비</v>
          </cell>
          <cell r="AA157" t="str">
            <v>배관의 5%</v>
          </cell>
          <cell r="AB157">
            <v>1</v>
          </cell>
          <cell r="AC157" t="str">
            <v>식</v>
          </cell>
          <cell r="AI157">
            <v>51</v>
          </cell>
          <cell r="AM157">
            <v>1</v>
          </cell>
          <cell r="AN157">
            <v>1</v>
          </cell>
          <cell r="AO157">
            <v>1</v>
          </cell>
          <cell r="AP157" t="str">
            <v>내선전공</v>
          </cell>
          <cell r="AQ157">
            <v>0.08</v>
          </cell>
          <cell r="BB157" t="str">
            <v>전 7-1</v>
          </cell>
          <cell r="BC157">
            <v>1</v>
          </cell>
        </row>
        <row r="158">
          <cell r="A158">
            <v>54</v>
          </cell>
          <cell r="B158" t="str">
            <v>전선관</v>
          </cell>
          <cell r="C158" t="str">
            <v>ST 22C</v>
          </cell>
          <cell r="D158">
            <v>1.1000000000000001</v>
          </cell>
          <cell r="E158" t="str">
            <v>m</v>
          </cell>
          <cell r="F158">
            <v>30</v>
          </cell>
          <cell r="G158">
            <v>6739</v>
          </cell>
          <cell r="I158">
            <v>5270</v>
          </cell>
          <cell r="J158">
            <v>1192</v>
          </cell>
          <cell r="K158">
            <v>1311</v>
          </cell>
          <cell r="M158">
            <v>158</v>
          </cell>
          <cell r="N158" t="str">
            <v>전선관부속자재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196</v>
          </cell>
          <cell r="Z158" t="str">
            <v>잡재료비</v>
          </cell>
          <cell r="AA158" t="str">
            <v>배관의 5%</v>
          </cell>
          <cell r="AB158">
            <v>1</v>
          </cell>
          <cell r="AC158" t="str">
            <v>식</v>
          </cell>
          <cell r="AI158">
            <v>65</v>
          </cell>
          <cell r="AM158">
            <v>1</v>
          </cell>
          <cell r="AN158">
            <v>1</v>
          </cell>
          <cell r="AO158">
            <v>1</v>
          </cell>
          <cell r="AP158" t="str">
            <v>내선전공</v>
          </cell>
          <cell r="AQ158">
            <v>0.11</v>
          </cell>
          <cell r="BB158" t="str">
            <v>전 7-1</v>
          </cell>
          <cell r="BC158">
            <v>1</v>
          </cell>
        </row>
        <row r="159">
          <cell r="A159">
            <v>55</v>
          </cell>
          <cell r="B159" t="str">
            <v>전선관</v>
          </cell>
          <cell r="C159" t="str">
            <v>ST 28C</v>
          </cell>
          <cell r="D159">
            <v>1.1000000000000001</v>
          </cell>
          <cell r="E159" t="str">
            <v>m</v>
          </cell>
          <cell r="F159">
            <v>30</v>
          </cell>
          <cell r="G159">
            <v>8630</v>
          </cell>
          <cell r="I159">
            <v>6707</v>
          </cell>
          <cell r="J159">
            <v>1566</v>
          </cell>
          <cell r="K159">
            <v>1722</v>
          </cell>
          <cell r="M159">
            <v>201</v>
          </cell>
          <cell r="N159" t="str">
            <v>전선관부속자재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258</v>
          </cell>
          <cell r="Z159" t="str">
            <v>잡재료비</v>
          </cell>
          <cell r="AA159" t="str">
            <v>배관의 5%</v>
          </cell>
          <cell r="AB159">
            <v>1</v>
          </cell>
          <cell r="AC159" t="str">
            <v>식</v>
          </cell>
          <cell r="AI159">
            <v>86</v>
          </cell>
          <cell r="AM159">
            <v>1</v>
          </cell>
          <cell r="AN159">
            <v>1</v>
          </cell>
          <cell r="AO159">
            <v>1</v>
          </cell>
          <cell r="AP159" t="str">
            <v>내선전공</v>
          </cell>
          <cell r="AQ159">
            <v>0.14000000000000001</v>
          </cell>
          <cell r="BB159" t="str">
            <v>전 7-1</v>
          </cell>
          <cell r="BC159">
            <v>1</v>
          </cell>
        </row>
        <row r="160">
          <cell r="A160">
            <v>56</v>
          </cell>
          <cell r="B160" t="str">
            <v>전선관</v>
          </cell>
          <cell r="C160" t="str">
            <v>ST 36C</v>
          </cell>
          <cell r="D160">
            <v>1.1000000000000001</v>
          </cell>
          <cell r="E160" t="str">
            <v>m</v>
          </cell>
          <cell r="F160">
            <v>30</v>
          </cell>
          <cell r="G160">
            <v>11982</v>
          </cell>
          <cell r="I160">
            <v>9582</v>
          </cell>
          <cell r="J160">
            <v>1921</v>
          </cell>
          <cell r="K160">
            <v>2113</v>
          </cell>
          <cell r="M160">
            <v>287</v>
          </cell>
          <cell r="N160" t="str">
            <v>전선관부속자재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316</v>
          </cell>
          <cell r="Z160" t="str">
            <v>잡재료비</v>
          </cell>
          <cell r="AA160" t="str">
            <v>배관의 5%</v>
          </cell>
          <cell r="AB160">
            <v>1</v>
          </cell>
          <cell r="AC160" t="str">
            <v>식</v>
          </cell>
          <cell r="AI160">
            <v>105</v>
          </cell>
          <cell r="AM160">
            <v>1</v>
          </cell>
          <cell r="AN160">
            <v>1</v>
          </cell>
          <cell r="AO160">
            <v>1</v>
          </cell>
          <cell r="AP160" t="str">
            <v>내선전공</v>
          </cell>
          <cell r="AQ160">
            <v>0.2</v>
          </cell>
          <cell r="BB160" t="str">
            <v>전 7-1</v>
          </cell>
          <cell r="BC160">
            <v>1</v>
          </cell>
        </row>
        <row r="161">
          <cell r="A161">
            <v>57</v>
          </cell>
          <cell r="B161" t="str">
            <v>전선관</v>
          </cell>
          <cell r="C161" t="str">
            <v>ST 42C</v>
          </cell>
          <cell r="D161">
            <v>1.1000000000000001</v>
          </cell>
          <cell r="E161" t="str">
            <v>m</v>
          </cell>
          <cell r="F161">
            <v>30</v>
          </cell>
          <cell r="G161">
            <v>14782</v>
          </cell>
          <cell r="I161">
            <v>11977</v>
          </cell>
          <cell r="J161">
            <v>2224</v>
          </cell>
          <cell r="K161">
            <v>2446</v>
          </cell>
          <cell r="M161">
            <v>359</v>
          </cell>
          <cell r="N161" t="str">
            <v>전선관부속자재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366</v>
          </cell>
          <cell r="Z161" t="str">
            <v>잡재료비</v>
          </cell>
          <cell r="AA161" t="str">
            <v>배관의 5%</v>
          </cell>
          <cell r="AB161">
            <v>1</v>
          </cell>
          <cell r="AC161" t="str">
            <v>식</v>
          </cell>
          <cell r="AI161">
            <v>122</v>
          </cell>
          <cell r="AM161">
            <v>1</v>
          </cell>
          <cell r="AN161">
            <v>1</v>
          </cell>
          <cell r="AO161">
            <v>1</v>
          </cell>
          <cell r="AP161" t="str">
            <v>내선전공</v>
          </cell>
          <cell r="AQ161">
            <v>0.25</v>
          </cell>
          <cell r="BB161" t="str">
            <v>전 7-1</v>
          </cell>
          <cell r="BC161">
            <v>1</v>
          </cell>
        </row>
        <row r="162">
          <cell r="A162">
            <v>58</v>
          </cell>
          <cell r="B162" t="str">
            <v>전선관</v>
          </cell>
          <cell r="C162" t="str">
            <v>ST 54C</v>
          </cell>
          <cell r="D162">
            <v>1.1000000000000001</v>
          </cell>
          <cell r="E162" t="str">
            <v>m</v>
          </cell>
          <cell r="F162">
            <v>30</v>
          </cell>
          <cell r="G162">
            <v>20191</v>
          </cell>
          <cell r="I162">
            <v>16289</v>
          </cell>
          <cell r="J162">
            <v>3104</v>
          </cell>
          <cell r="K162">
            <v>3414</v>
          </cell>
          <cell r="M162">
            <v>488</v>
          </cell>
          <cell r="N162" t="str">
            <v>전선관부속자재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512</v>
          </cell>
          <cell r="Z162" t="str">
            <v>잡재료비</v>
          </cell>
          <cell r="AA162" t="str">
            <v>배관의 5%</v>
          </cell>
          <cell r="AB162">
            <v>1</v>
          </cell>
          <cell r="AC162" t="str">
            <v>식</v>
          </cell>
          <cell r="AI162">
            <v>170</v>
          </cell>
          <cell r="AM162">
            <v>1</v>
          </cell>
          <cell r="AN162">
            <v>1</v>
          </cell>
          <cell r="AO162">
            <v>1</v>
          </cell>
          <cell r="AP162" t="str">
            <v>내선전공</v>
          </cell>
          <cell r="AQ162">
            <v>0.34</v>
          </cell>
          <cell r="BB162" t="str">
            <v>전 7-1</v>
          </cell>
          <cell r="BC162">
            <v>1</v>
          </cell>
        </row>
        <row r="163">
          <cell r="A163">
            <v>59</v>
          </cell>
          <cell r="B163" t="str">
            <v>전선관</v>
          </cell>
          <cell r="C163" t="str">
            <v>ST 70C</v>
          </cell>
          <cell r="D163">
            <v>1.1000000000000001</v>
          </cell>
          <cell r="E163" t="str">
            <v>m</v>
          </cell>
          <cell r="F163">
            <v>30</v>
          </cell>
          <cell r="G163">
            <v>26057</v>
          </cell>
          <cell r="I163">
            <v>21080</v>
          </cell>
          <cell r="J163">
            <v>3950</v>
          </cell>
          <cell r="K163">
            <v>4345</v>
          </cell>
          <cell r="M163">
            <v>632</v>
          </cell>
          <cell r="N163" t="str">
            <v>전선관부속자재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651</v>
          </cell>
          <cell r="Z163" t="str">
            <v>잡재료비</v>
          </cell>
          <cell r="AA163" t="str">
            <v>배관의 5%</v>
          </cell>
          <cell r="AB163">
            <v>1</v>
          </cell>
          <cell r="AC163" t="str">
            <v>식</v>
          </cell>
          <cell r="AI163">
            <v>217</v>
          </cell>
          <cell r="AM163">
            <v>1</v>
          </cell>
          <cell r="AN163">
            <v>1</v>
          </cell>
          <cell r="AO163">
            <v>1</v>
          </cell>
          <cell r="AP163" t="str">
            <v>내선전공</v>
          </cell>
          <cell r="AQ163">
            <v>0.44</v>
          </cell>
          <cell r="BB163" t="str">
            <v>전 7-1</v>
          </cell>
          <cell r="BC163">
            <v>1</v>
          </cell>
        </row>
        <row r="164">
          <cell r="B164" t="str">
            <v>전선관</v>
          </cell>
          <cell r="C164" t="str">
            <v>ST 82C</v>
          </cell>
          <cell r="D164">
            <v>1.1000000000000001</v>
          </cell>
          <cell r="E164" t="str">
            <v>m</v>
          </cell>
          <cell r="F164">
            <v>30</v>
          </cell>
          <cell r="G164">
            <v>26647</v>
          </cell>
          <cell r="I164">
            <v>25871</v>
          </cell>
          <cell r="K164">
            <v>0</v>
          </cell>
          <cell r="M164">
            <v>776</v>
          </cell>
          <cell r="N164" t="str">
            <v>전선관부속자재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0</v>
          </cell>
          <cell r="Z164" t="str">
            <v>잡재료비</v>
          </cell>
          <cell r="AA164" t="str">
            <v>배관의 5%</v>
          </cell>
          <cell r="AB164">
            <v>1</v>
          </cell>
          <cell r="AC164" t="str">
            <v>식</v>
          </cell>
          <cell r="AI164">
            <v>0</v>
          </cell>
          <cell r="AM164">
            <v>1</v>
          </cell>
          <cell r="AN164">
            <v>1</v>
          </cell>
          <cell r="AO164">
            <v>1</v>
          </cell>
          <cell r="AP164" t="str">
            <v>내선전공</v>
          </cell>
          <cell r="AQ164">
            <v>0.54</v>
          </cell>
          <cell r="BB164" t="str">
            <v>전 7-1</v>
          </cell>
          <cell r="BC164">
            <v>1</v>
          </cell>
        </row>
        <row r="165">
          <cell r="A165">
            <v>60</v>
          </cell>
          <cell r="B165" t="str">
            <v>전선관</v>
          </cell>
          <cell r="C165" t="str">
            <v>ST 104C</v>
          </cell>
          <cell r="D165">
            <v>1.1000000000000001</v>
          </cell>
          <cell r="E165" t="str">
            <v>m</v>
          </cell>
          <cell r="F165">
            <v>30</v>
          </cell>
          <cell r="G165">
            <v>42825</v>
          </cell>
          <cell r="I165">
            <v>34016</v>
          </cell>
          <cell r="J165">
            <v>7081</v>
          </cell>
          <cell r="K165">
            <v>7789</v>
          </cell>
          <cell r="M165">
            <v>1020</v>
          </cell>
          <cell r="N165" t="str">
            <v>전선관부속자재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1168</v>
          </cell>
          <cell r="Z165" t="str">
            <v>잡재료비</v>
          </cell>
          <cell r="AA165" t="str">
            <v>배관의 5%</v>
          </cell>
          <cell r="AB165">
            <v>1</v>
          </cell>
          <cell r="AC165" t="str">
            <v>식</v>
          </cell>
          <cell r="AI165">
            <v>389</v>
          </cell>
          <cell r="AM165">
            <v>1</v>
          </cell>
          <cell r="AN165">
            <v>1</v>
          </cell>
          <cell r="AO165">
            <v>1</v>
          </cell>
          <cell r="AP165" t="str">
            <v>내선전공</v>
          </cell>
          <cell r="AQ165">
            <v>0.71</v>
          </cell>
          <cell r="BB165" t="str">
            <v>전 7-1</v>
          </cell>
          <cell r="BC165">
            <v>1</v>
          </cell>
        </row>
        <row r="166">
          <cell r="A166">
            <v>61</v>
          </cell>
          <cell r="B166" t="str">
            <v>가요전선관</v>
          </cell>
          <cell r="C166" t="str">
            <v>1종 방수 16C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3836</v>
          </cell>
          <cell r="I166">
            <v>2347</v>
          </cell>
          <cell r="J166">
            <v>1290</v>
          </cell>
          <cell r="K166">
            <v>1419</v>
          </cell>
          <cell r="M166">
            <v>70</v>
          </cell>
          <cell r="N166" t="str">
            <v>전선관부속자재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212</v>
          </cell>
          <cell r="Z166" t="str">
            <v>잡재료비</v>
          </cell>
          <cell r="AA166" t="str">
            <v>배관의 5%</v>
          </cell>
          <cell r="AB166">
            <v>1</v>
          </cell>
          <cell r="AC166" t="str">
            <v>식</v>
          </cell>
          <cell r="AI166">
            <v>70</v>
          </cell>
          <cell r="AM166">
            <v>1</v>
          </cell>
          <cell r="AN166">
            <v>1</v>
          </cell>
          <cell r="AO166">
            <v>1</v>
          </cell>
          <cell r="AP166" t="str">
            <v>내선전공</v>
          </cell>
          <cell r="AQ166">
            <v>4.9000000000000002E-2</v>
          </cell>
          <cell r="BB166" t="str">
            <v>전 7-1</v>
          </cell>
          <cell r="BC166">
            <v>1</v>
          </cell>
        </row>
        <row r="167">
          <cell r="A167">
            <v>62</v>
          </cell>
          <cell r="B167" t="str">
            <v>가요전선관</v>
          </cell>
          <cell r="C167" t="str">
            <v>1종 방수 22C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4824</v>
          </cell>
          <cell r="I167">
            <v>3018</v>
          </cell>
          <cell r="J167">
            <v>1560</v>
          </cell>
          <cell r="K167">
            <v>1716</v>
          </cell>
          <cell r="M167">
            <v>90</v>
          </cell>
          <cell r="N167" t="str">
            <v>전선관부속자재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257</v>
          </cell>
          <cell r="Z167" t="str">
            <v>잡재료비</v>
          </cell>
          <cell r="AA167" t="str">
            <v>배관의 5%</v>
          </cell>
          <cell r="AB167">
            <v>1</v>
          </cell>
          <cell r="AC167" t="str">
            <v>식</v>
          </cell>
          <cell r="AI167">
            <v>85</v>
          </cell>
          <cell r="AM167">
            <v>1</v>
          </cell>
          <cell r="AN167">
            <v>1</v>
          </cell>
          <cell r="AO167">
            <v>1</v>
          </cell>
          <cell r="AP167" t="str">
            <v>내선전공</v>
          </cell>
          <cell r="AQ167">
            <v>6.3E-2</v>
          </cell>
          <cell r="BB167" t="str">
            <v>전 7-1</v>
          </cell>
          <cell r="BC167">
            <v>1</v>
          </cell>
        </row>
        <row r="168">
          <cell r="A168">
            <v>63</v>
          </cell>
          <cell r="B168" t="str">
            <v>가요전선관</v>
          </cell>
          <cell r="C168" t="str">
            <v>1종 방수 28C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5845</v>
          </cell>
          <cell r="I168">
            <v>3689</v>
          </cell>
          <cell r="J168">
            <v>1860</v>
          </cell>
          <cell r="K168">
            <v>2046</v>
          </cell>
          <cell r="M168">
            <v>110</v>
          </cell>
          <cell r="N168" t="str">
            <v>전선관부속자재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306</v>
          </cell>
          <cell r="Z168" t="str">
            <v>잡재료비</v>
          </cell>
          <cell r="AA168" t="str">
            <v>배관의 5%</v>
          </cell>
          <cell r="AB168">
            <v>1</v>
          </cell>
          <cell r="AC168" t="str">
            <v>식</v>
          </cell>
          <cell r="AI168">
            <v>102</v>
          </cell>
          <cell r="AM168">
            <v>1</v>
          </cell>
          <cell r="AN168">
            <v>1</v>
          </cell>
          <cell r="AO168">
            <v>1</v>
          </cell>
          <cell r="AP168" t="str">
            <v>내선전공</v>
          </cell>
          <cell r="AQ168">
            <v>7.6999999999999999E-2</v>
          </cell>
          <cell r="BB168" t="str">
            <v>전 7-1</v>
          </cell>
          <cell r="BC168">
            <v>1</v>
          </cell>
        </row>
        <row r="169">
          <cell r="B169" t="str">
            <v>가요전선관</v>
          </cell>
          <cell r="C169" t="str">
            <v>1종 방수 36C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4489</v>
          </cell>
          <cell r="I169">
            <v>4359</v>
          </cell>
          <cell r="K169">
            <v>0</v>
          </cell>
          <cell r="M169">
            <v>130</v>
          </cell>
          <cell r="N169" t="str">
            <v>전선관부속자재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0</v>
          </cell>
          <cell r="Z169" t="str">
            <v>잡재료비</v>
          </cell>
          <cell r="AA169" t="str">
            <v>배관의 5%</v>
          </cell>
          <cell r="AB169">
            <v>1</v>
          </cell>
          <cell r="AC169" t="str">
            <v>식</v>
          </cell>
          <cell r="AI169">
            <v>0</v>
          </cell>
          <cell r="AM169">
            <v>1</v>
          </cell>
          <cell r="AN169">
            <v>1</v>
          </cell>
          <cell r="AO169">
            <v>1</v>
          </cell>
          <cell r="AP169" t="str">
            <v>내선전공</v>
          </cell>
          <cell r="AQ169">
            <v>9.0999999999999998E-2</v>
          </cell>
          <cell r="BB169" t="str">
            <v>전 7-1</v>
          </cell>
          <cell r="BC169">
            <v>1</v>
          </cell>
        </row>
        <row r="170">
          <cell r="B170" t="str">
            <v>가요전선관</v>
          </cell>
          <cell r="C170" t="str">
            <v>1종 방수 42C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6414</v>
          </cell>
          <cell r="I170">
            <v>6228</v>
          </cell>
          <cell r="K170">
            <v>0</v>
          </cell>
          <cell r="M170">
            <v>186</v>
          </cell>
          <cell r="N170" t="str">
            <v>전선관부속자재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0</v>
          </cell>
          <cell r="Z170" t="str">
            <v>잡재료비</v>
          </cell>
          <cell r="AA170" t="str">
            <v>배관의 5%</v>
          </cell>
          <cell r="AB170">
            <v>1</v>
          </cell>
          <cell r="AC170" t="str">
            <v>식</v>
          </cell>
          <cell r="AI170">
            <v>0</v>
          </cell>
          <cell r="AM170">
            <v>1</v>
          </cell>
          <cell r="AN170">
            <v>1</v>
          </cell>
          <cell r="AO170">
            <v>1</v>
          </cell>
          <cell r="AP170" t="str">
            <v>내선전공</v>
          </cell>
          <cell r="AQ170">
            <v>0.13</v>
          </cell>
          <cell r="BB170" t="str">
            <v>전 7-1</v>
          </cell>
          <cell r="BC170">
            <v>1</v>
          </cell>
        </row>
        <row r="171">
          <cell r="B171" t="str">
            <v>가요전선관</v>
          </cell>
          <cell r="C171" t="str">
            <v>1종 방수 54C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7401</v>
          </cell>
          <cell r="I171">
            <v>7186</v>
          </cell>
          <cell r="K171">
            <v>0</v>
          </cell>
          <cell r="M171">
            <v>215</v>
          </cell>
          <cell r="N171" t="str">
            <v>전선관부속자재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0</v>
          </cell>
          <cell r="Z171" t="str">
            <v>잡재료비</v>
          </cell>
          <cell r="AA171" t="str">
            <v>배관의 5%</v>
          </cell>
          <cell r="AB171">
            <v>1</v>
          </cell>
          <cell r="AC171" t="str">
            <v>식</v>
          </cell>
          <cell r="AI171">
            <v>0</v>
          </cell>
          <cell r="AM171">
            <v>1</v>
          </cell>
          <cell r="AN171">
            <v>1</v>
          </cell>
          <cell r="AO171">
            <v>1</v>
          </cell>
          <cell r="AP171" t="str">
            <v>내선전공</v>
          </cell>
          <cell r="AQ171">
            <v>0.15</v>
          </cell>
          <cell r="BB171" t="str">
            <v>전 7-1</v>
          </cell>
          <cell r="BC171">
            <v>1</v>
          </cell>
        </row>
        <row r="172">
          <cell r="A172">
            <v>64</v>
          </cell>
          <cell r="B172" t="str">
            <v>가요전선관</v>
          </cell>
          <cell r="C172" t="str">
            <v>1종 방수 70C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22053</v>
          </cell>
          <cell r="I172">
            <v>7186</v>
          </cell>
          <cell r="J172">
            <v>13320</v>
          </cell>
          <cell r="K172">
            <v>14652</v>
          </cell>
          <cell r="M172">
            <v>215</v>
          </cell>
          <cell r="N172" t="str">
            <v>전선관부속자재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2197</v>
          </cell>
          <cell r="Z172" t="str">
            <v>잡재료비</v>
          </cell>
          <cell r="AA172" t="str">
            <v>배관의 5%</v>
          </cell>
          <cell r="AB172">
            <v>1</v>
          </cell>
          <cell r="AC172" t="str">
            <v>식</v>
          </cell>
          <cell r="AI172">
            <v>732</v>
          </cell>
          <cell r="AM172">
            <v>1</v>
          </cell>
          <cell r="AN172">
            <v>1</v>
          </cell>
          <cell r="AO172">
            <v>1</v>
          </cell>
          <cell r="AP172" t="str">
            <v>내선전공</v>
          </cell>
          <cell r="AQ172">
            <v>0.15</v>
          </cell>
          <cell r="BB172" t="str">
            <v>전 7-1</v>
          </cell>
          <cell r="BC172">
            <v>1</v>
          </cell>
        </row>
        <row r="173">
          <cell r="B173" t="str">
            <v>가요전선관</v>
          </cell>
          <cell r="C173" t="str">
            <v>1종 방수 82C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7401</v>
          </cell>
          <cell r="I173">
            <v>7186</v>
          </cell>
          <cell r="K173">
            <v>0</v>
          </cell>
          <cell r="M173">
            <v>215</v>
          </cell>
          <cell r="N173" t="str">
            <v>전선관부속자재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0</v>
          </cell>
          <cell r="Z173" t="str">
            <v>잡재료비</v>
          </cell>
          <cell r="AA173" t="str">
            <v>배관의 5%</v>
          </cell>
          <cell r="AB173">
            <v>1</v>
          </cell>
          <cell r="AC173" t="str">
            <v>식</v>
          </cell>
          <cell r="AI173">
            <v>0</v>
          </cell>
          <cell r="AM173">
            <v>1</v>
          </cell>
          <cell r="AN173">
            <v>1</v>
          </cell>
          <cell r="AO173">
            <v>1</v>
          </cell>
          <cell r="AP173" t="str">
            <v>내선전공</v>
          </cell>
          <cell r="AQ173">
            <v>0.15</v>
          </cell>
          <cell r="BB173" t="str">
            <v>전 7-1</v>
          </cell>
          <cell r="BC173">
            <v>1</v>
          </cell>
        </row>
        <row r="174">
          <cell r="A174">
            <v>65</v>
          </cell>
          <cell r="B174" t="str">
            <v>가요전선관</v>
          </cell>
          <cell r="C174" t="str">
            <v>1종 방수 104C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36353</v>
          </cell>
          <cell r="I174">
            <v>7186</v>
          </cell>
          <cell r="J174">
            <v>26320</v>
          </cell>
          <cell r="K174">
            <v>28952</v>
          </cell>
          <cell r="M174">
            <v>215</v>
          </cell>
          <cell r="N174" t="str">
            <v>전선관부속자재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4342</v>
          </cell>
          <cell r="Z174" t="str">
            <v>잡재료비</v>
          </cell>
          <cell r="AA174" t="str">
            <v>배관의 5%</v>
          </cell>
          <cell r="AB174">
            <v>1</v>
          </cell>
          <cell r="AC174" t="str">
            <v>식</v>
          </cell>
          <cell r="AI174">
            <v>1447</v>
          </cell>
          <cell r="AM174">
            <v>1</v>
          </cell>
          <cell r="AN174">
            <v>1</v>
          </cell>
          <cell r="AO174">
            <v>1</v>
          </cell>
          <cell r="AP174" t="str">
            <v>내선전공</v>
          </cell>
          <cell r="AQ174">
            <v>0.15</v>
          </cell>
          <cell r="BB174" t="str">
            <v>전 7-1</v>
          </cell>
          <cell r="BC174">
            <v>1</v>
          </cell>
        </row>
        <row r="175">
          <cell r="A175">
            <v>66</v>
          </cell>
          <cell r="B175" t="str">
            <v>가요전선관</v>
          </cell>
          <cell r="C175" t="str">
            <v>1종 비방수 16C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3110</v>
          </cell>
          <cell r="I175">
            <v>2347</v>
          </cell>
          <cell r="J175">
            <v>630</v>
          </cell>
          <cell r="K175">
            <v>693</v>
          </cell>
          <cell r="M175">
            <v>70</v>
          </cell>
          <cell r="N175" t="str">
            <v>전선관부속자재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103</v>
          </cell>
          <cell r="Z175" t="str">
            <v>잡재료비</v>
          </cell>
          <cell r="AA175" t="str">
            <v>배관의 5%</v>
          </cell>
          <cell r="AB175">
            <v>1</v>
          </cell>
          <cell r="AC175" t="str">
            <v>식</v>
          </cell>
          <cell r="AI175">
            <v>34</v>
          </cell>
          <cell r="AM175">
            <v>1</v>
          </cell>
          <cell r="AN175">
            <v>1</v>
          </cell>
          <cell r="AO175">
            <v>1</v>
          </cell>
          <cell r="AP175" t="str">
            <v>내선전공</v>
          </cell>
          <cell r="AQ175">
            <v>4.9000000000000002E-2</v>
          </cell>
          <cell r="BB175" t="str">
            <v>전 7-1</v>
          </cell>
          <cell r="BC175">
            <v>1</v>
          </cell>
        </row>
        <row r="176">
          <cell r="A176">
            <v>67</v>
          </cell>
          <cell r="B176" t="str">
            <v>가요전선관</v>
          </cell>
          <cell r="C176" t="str">
            <v>1종 비방수 22C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4010</v>
          </cell>
          <cell r="I176">
            <v>3018</v>
          </cell>
          <cell r="J176">
            <v>820</v>
          </cell>
          <cell r="K176">
            <v>902</v>
          </cell>
          <cell r="M176">
            <v>90</v>
          </cell>
          <cell r="N176" t="str">
            <v>전선관부속자재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135</v>
          </cell>
          <cell r="Z176" t="str">
            <v>잡재료비</v>
          </cell>
          <cell r="AA176" t="str">
            <v>배관의 5%</v>
          </cell>
          <cell r="AB176">
            <v>1</v>
          </cell>
          <cell r="AC176" t="str">
            <v>식</v>
          </cell>
          <cell r="AI176">
            <v>45</v>
          </cell>
          <cell r="AM176">
            <v>1</v>
          </cell>
          <cell r="AN176">
            <v>1</v>
          </cell>
          <cell r="AO176">
            <v>1</v>
          </cell>
          <cell r="AP176" t="str">
            <v>내선전공</v>
          </cell>
          <cell r="AQ176">
            <v>6.3E-2</v>
          </cell>
          <cell r="BB176" t="str">
            <v>전 7-1</v>
          </cell>
          <cell r="BC176">
            <v>1</v>
          </cell>
        </row>
        <row r="177">
          <cell r="A177">
            <v>68</v>
          </cell>
          <cell r="B177" t="str">
            <v>전선관</v>
          </cell>
          <cell r="C177" t="str">
            <v>HI-PVC 16C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2760</v>
          </cell>
          <cell r="I177">
            <v>2395</v>
          </cell>
          <cell r="J177">
            <v>268</v>
          </cell>
          <cell r="K177">
            <v>294</v>
          </cell>
          <cell r="M177">
            <v>71</v>
          </cell>
          <cell r="N177" t="str">
            <v>전선관부속자재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44</v>
          </cell>
          <cell r="Z177" t="str">
            <v>잡재료비</v>
          </cell>
          <cell r="AA177" t="str">
            <v>배관의 5%</v>
          </cell>
          <cell r="AB177">
            <v>1</v>
          </cell>
          <cell r="AC177" t="str">
            <v>식</v>
          </cell>
          <cell r="AI177">
            <v>14</v>
          </cell>
          <cell r="AM177">
            <v>1</v>
          </cell>
          <cell r="AN177">
            <v>1</v>
          </cell>
          <cell r="AO177">
            <v>1</v>
          </cell>
          <cell r="AP177" t="str">
            <v>내선전공</v>
          </cell>
          <cell r="AQ177">
            <v>0.05</v>
          </cell>
          <cell r="BB177" t="str">
            <v>전 7-1</v>
          </cell>
          <cell r="BC177">
            <v>1</v>
          </cell>
        </row>
        <row r="178">
          <cell r="B178" t="str">
            <v>전선관</v>
          </cell>
          <cell r="C178" t="str">
            <v>HI-PVC 22C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2960</v>
          </cell>
          <cell r="I178">
            <v>2874</v>
          </cell>
          <cell r="K178">
            <v>0</v>
          </cell>
          <cell r="M178">
            <v>86</v>
          </cell>
          <cell r="N178" t="str">
            <v>전선관부속자재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0</v>
          </cell>
          <cell r="Z178" t="str">
            <v>잡재료비</v>
          </cell>
          <cell r="AA178" t="str">
            <v>배관의 5%</v>
          </cell>
          <cell r="AB178">
            <v>1</v>
          </cell>
          <cell r="AC178" t="str">
            <v>식</v>
          </cell>
          <cell r="AI178">
            <v>0</v>
          </cell>
          <cell r="AM178">
            <v>1</v>
          </cell>
          <cell r="AN178">
            <v>1</v>
          </cell>
          <cell r="AO178">
            <v>1</v>
          </cell>
          <cell r="AP178" t="str">
            <v>내선전공</v>
          </cell>
          <cell r="AQ178">
            <v>0.06</v>
          </cell>
          <cell r="BB178" t="str">
            <v>전 7-1</v>
          </cell>
          <cell r="BC178">
            <v>1</v>
          </cell>
        </row>
        <row r="179">
          <cell r="A179">
            <v>69</v>
          </cell>
          <cell r="B179" t="str">
            <v>전선관</v>
          </cell>
          <cell r="C179" t="str">
            <v>HI-PVC 28C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4632</v>
          </cell>
          <cell r="I179">
            <v>3832</v>
          </cell>
          <cell r="J179">
            <v>624</v>
          </cell>
          <cell r="K179">
            <v>686</v>
          </cell>
          <cell r="M179">
            <v>114</v>
          </cell>
          <cell r="N179" t="str">
            <v>전선관부속자재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102</v>
          </cell>
          <cell r="Z179" t="str">
            <v>잡재료비</v>
          </cell>
          <cell r="AA179" t="str">
            <v>배관의 5%</v>
          </cell>
          <cell r="AB179">
            <v>1</v>
          </cell>
          <cell r="AC179" t="str">
            <v>식</v>
          </cell>
          <cell r="AI179">
            <v>34</v>
          </cell>
          <cell r="AM179">
            <v>1</v>
          </cell>
          <cell r="AN179">
            <v>1</v>
          </cell>
          <cell r="AO179">
            <v>1</v>
          </cell>
          <cell r="AP179" t="str">
            <v>내선전공</v>
          </cell>
          <cell r="AQ179">
            <v>0.08</v>
          </cell>
          <cell r="BB179" t="str">
            <v>전 7-1</v>
          </cell>
          <cell r="BC179">
            <v>1</v>
          </cell>
        </row>
        <row r="180">
          <cell r="A180">
            <v>70</v>
          </cell>
          <cell r="B180" t="str">
            <v>전선관</v>
          </cell>
          <cell r="C180" t="str">
            <v>HI-PVC 36C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5927</v>
          </cell>
          <cell r="I180">
            <v>4791</v>
          </cell>
          <cell r="J180">
            <v>903</v>
          </cell>
          <cell r="K180">
            <v>993</v>
          </cell>
          <cell r="M180">
            <v>143</v>
          </cell>
          <cell r="N180" t="str">
            <v>전선관부속자재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148</v>
          </cell>
          <cell r="Z180" t="str">
            <v>잡재료비</v>
          </cell>
          <cell r="AA180" t="str">
            <v>배관의 5%</v>
          </cell>
          <cell r="AB180">
            <v>1</v>
          </cell>
          <cell r="AC180" t="str">
            <v>식</v>
          </cell>
          <cell r="AI180">
            <v>49</v>
          </cell>
          <cell r="AM180">
            <v>1</v>
          </cell>
          <cell r="AN180">
            <v>1</v>
          </cell>
          <cell r="AO180">
            <v>1</v>
          </cell>
          <cell r="AP180" t="str">
            <v>내선전공</v>
          </cell>
          <cell r="AQ180">
            <v>0.1</v>
          </cell>
          <cell r="BB180" t="str">
            <v>전 7-1</v>
          </cell>
          <cell r="BC180">
            <v>1</v>
          </cell>
        </row>
        <row r="181">
          <cell r="B181" t="str">
            <v>전선관</v>
          </cell>
          <cell r="C181" t="str">
            <v>HI-PVC 42C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6414</v>
          </cell>
          <cell r="I181">
            <v>6228</v>
          </cell>
          <cell r="K181">
            <v>0</v>
          </cell>
          <cell r="M181">
            <v>186</v>
          </cell>
          <cell r="N181" t="str">
            <v>전선관부속자재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0</v>
          </cell>
          <cell r="Z181" t="str">
            <v>잡재료비</v>
          </cell>
          <cell r="AA181" t="str">
            <v>배관의 5%</v>
          </cell>
          <cell r="AB181">
            <v>1</v>
          </cell>
          <cell r="AC181" t="str">
            <v>식</v>
          </cell>
          <cell r="AI181">
            <v>0</v>
          </cell>
          <cell r="AM181">
            <v>1</v>
          </cell>
          <cell r="AN181">
            <v>1</v>
          </cell>
          <cell r="AO181">
            <v>1</v>
          </cell>
          <cell r="AP181" t="str">
            <v>내선전공</v>
          </cell>
          <cell r="AQ181">
            <v>0.13</v>
          </cell>
          <cell r="BB181" t="str">
            <v>전 7-1</v>
          </cell>
          <cell r="BC181">
            <v>1</v>
          </cell>
        </row>
        <row r="182">
          <cell r="B182" t="str">
            <v>전선관</v>
          </cell>
          <cell r="C182" t="str">
            <v>HI-PVC 54C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9376</v>
          </cell>
          <cell r="I182">
            <v>9103</v>
          </cell>
          <cell r="K182">
            <v>0</v>
          </cell>
          <cell r="M182">
            <v>273</v>
          </cell>
          <cell r="N182" t="str">
            <v>전선관부속자재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0</v>
          </cell>
          <cell r="Z182" t="str">
            <v>잡재료비</v>
          </cell>
          <cell r="AA182" t="str">
            <v>배관의 5%</v>
          </cell>
          <cell r="AB182">
            <v>1</v>
          </cell>
          <cell r="AC182" t="str">
            <v>식</v>
          </cell>
          <cell r="AI182">
            <v>0</v>
          </cell>
          <cell r="AM182">
            <v>1</v>
          </cell>
          <cell r="AN182">
            <v>1</v>
          </cell>
          <cell r="AO182">
            <v>1</v>
          </cell>
          <cell r="AP182" t="str">
            <v>내선전공</v>
          </cell>
          <cell r="AQ182">
            <v>0.19</v>
          </cell>
          <cell r="BB182" t="str">
            <v>전 7-1</v>
          </cell>
          <cell r="BC182">
            <v>1</v>
          </cell>
        </row>
        <row r="183">
          <cell r="B183" t="str">
            <v>전선관</v>
          </cell>
          <cell r="C183" t="str">
            <v>HI-PVC 70C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13817</v>
          </cell>
          <cell r="I183">
            <v>13415</v>
          </cell>
          <cell r="K183">
            <v>0</v>
          </cell>
          <cell r="M183">
            <v>402</v>
          </cell>
          <cell r="N183" t="str">
            <v>전선관부속자재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0</v>
          </cell>
          <cell r="Z183" t="str">
            <v>잡재료비</v>
          </cell>
          <cell r="AA183" t="str">
            <v>배관의 5%</v>
          </cell>
          <cell r="AB183">
            <v>1</v>
          </cell>
          <cell r="AC183" t="str">
            <v>식</v>
          </cell>
          <cell r="AI183">
            <v>0</v>
          </cell>
          <cell r="AM183">
            <v>1</v>
          </cell>
          <cell r="AN183">
            <v>1</v>
          </cell>
          <cell r="AO183">
            <v>1</v>
          </cell>
          <cell r="AP183" t="str">
            <v>내선전공</v>
          </cell>
          <cell r="AQ183">
            <v>0.28000000000000003</v>
          </cell>
          <cell r="BB183" t="str">
            <v>전 7-1</v>
          </cell>
          <cell r="BC183">
            <v>1</v>
          </cell>
        </row>
        <row r="184">
          <cell r="B184" t="str">
            <v>전선관</v>
          </cell>
          <cell r="C184" t="str">
            <v>HI-PVC 82C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18258</v>
          </cell>
          <cell r="I184">
            <v>17727</v>
          </cell>
          <cell r="K184">
            <v>0</v>
          </cell>
          <cell r="M184">
            <v>531</v>
          </cell>
          <cell r="N184" t="str">
            <v>전선관부속자재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0</v>
          </cell>
          <cell r="Z184" t="str">
            <v>잡재료비</v>
          </cell>
          <cell r="AA184" t="str">
            <v>배관의 5%</v>
          </cell>
          <cell r="AB184">
            <v>1</v>
          </cell>
          <cell r="AC184" t="str">
            <v>식</v>
          </cell>
          <cell r="AI184">
            <v>0</v>
          </cell>
          <cell r="AM184">
            <v>1</v>
          </cell>
          <cell r="AN184">
            <v>1</v>
          </cell>
          <cell r="AO184">
            <v>1</v>
          </cell>
          <cell r="AP184" t="str">
            <v>내선전공</v>
          </cell>
          <cell r="AQ184">
            <v>0.37</v>
          </cell>
          <cell r="BB184" t="str">
            <v>전 7-1</v>
          </cell>
          <cell r="BC184">
            <v>1</v>
          </cell>
        </row>
        <row r="185">
          <cell r="B185" t="str">
            <v>전선관</v>
          </cell>
          <cell r="C185" t="str">
            <v>HI-PVC 104C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22700</v>
          </cell>
          <cell r="I185">
            <v>22039</v>
          </cell>
          <cell r="K185">
            <v>0</v>
          </cell>
          <cell r="M185">
            <v>661</v>
          </cell>
          <cell r="N185" t="str">
            <v>전선관부속자재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0</v>
          </cell>
          <cell r="Z185" t="str">
            <v>잡재료비</v>
          </cell>
          <cell r="AA185" t="str">
            <v>배관의 5%</v>
          </cell>
          <cell r="AB185">
            <v>1</v>
          </cell>
          <cell r="AC185" t="str">
            <v>식</v>
          </cell>
          <cell r="AI185">
            <v>0</v>
          </cell>
          <cell r="AM185">
            <v>1</v>
          </cell>
          <cell r="AN185">
            <v>1</v>
          </cell>
          <cell r="AO185">
            <v>1</v>
          </cell>
          <cell r="AP185" t="str">
            <v>내선전공</v>
          </cell>
          <cell r="AQ185">
            <v>0.46</v>
          </cell>
          <cell r="BB185" t="str">
            <v>전 7-1</v>
          </cell>
          <cell r="BC185">
            <v>1</v>
          </cell>
        </row>
        <row r="186">
          <cell r="B186" t="str">
            <v>전선관</v>
          </cell>
          <cell r="C186" t="str">
            <v>PE 16C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1726</v>
          </cell>
          <cell r="I186">
            <v>1676</v>
          </cell>
          <cell r="K186">
            <v>0</v>
          </cell>
          <cell r="M186">
            <v>50</v>
          </cell>
          <cell r="N186" t="str">
            <v>전선관부속자재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0</v>
          </cell>
          <cell r="Z186" t="str">
            <v>잡재료비</v>
          </cell>
          <cell r="AA186" t="str">
            <v>배관의 5%</v>
          </cell>
          <cell r="AB186">
            <v>1</v>
          </cell>
          <cell r="AC186" t="str">
            <v>식</v>
          </cell>
          <cell r="AI186">
            <v>0</v>
          </cell>
          <cell r="AM186">
            <v>1</v>
          </cell>
          <cell r="AN186">
            <v>0.7</v>
          </cell>
          <cell r="AO186">
            <v>0.7</v>
          </cell>
          <cell r="AP186" t="str">
            <v>내선전공</v>
          </cell>
          <cell r="AQ186">
            <v>0.05</v>
          </cell>
          <cell r="BB186" t="str">
            <v>전 7-1</v>
          </cell>
          <cell r="BC186">
            <v>1</v>
          </cell>
        </row>
        <row r="187">
          <cell r="B187" t="str">
            <v>전선관</v>
          </cell>
          <cell r="C187" t="str">
            <v>PE 22C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2072</v>
          </cell>
          <cell r="I187">
            <v>2012</v>
          </cell>
          <cell r="K187">
            <v>0</v>
          </cell>
          <cell r="M187">
            <v>60</v>
          </cell>
          <cell r="N187" t="str">
            <v>전선관부속자재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0</v>
          </cell>
          <cell r="Z187" t="str">
            <v>잡재료비</v>
          </cell>
          <cell r="AA187" t="str">
            <v>배관의 5%</v>
          </cell>
          <cell r="AB187">
            <v>1</v>
          </cell>
          <cell r="AC187" t="str">
            <v>식</v>
          </cell>
          <cell r="AI187">
            <v>0</v>
          </cell>
          <cell r="AM187">
            <v>1</v>
          </cell>
          <cell r="AN187">
            <v>0.7</v>
          </cell>
          <cell r="AO187">
            <v>0.7</v>
          </cell>
          <cell r="AP187" t="str">
            <v>내선전공</v>
          </cell>
          <cell r="AQ187">
            <v>0.06</v>
          </cell>
          <cell r="BB187" t="str">
            <v>전 7-1</v>
          </cell>
          <cell r="BC187">
            <v>1</v>
          </cell>
        </row>
        <row r="188">
          <cell r="B188" t="str">
            <v>전선관</v>
          </cell>
          <cell r="C188" t="str">
            <v>PE 28C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2763</v>
          </cell>
          <cell r="I188">
            <v>2683</v>
          </cell>
          <cell r="K188">
            <v>0</v>
          </cell>
          <cell r="M188">
            <v>80</v>
          </cell>
          <cell r="N188" t="str">
            <v>전선관부속자재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0</v>
          </cell>
          <cell r="Z188" t="str">
            <v>잡재료비</v>
          </cell>
          <cell r="AA188" t="str">
            <v>배관의 5%</v>
          </cell>
          <cell r="AB188">
            <v>1</v>
          </cell>
          <cell r="AC188" t="str">
            <v>식</v>
          </cell>
          <cell r="AI188">
            <v>0</v>
          </cell>
          <cell r="AM188">
            <v>1</v>
          </cell>
          <cell r="AN188">
            <v>0.7</v>
          </cell>
          <cell r="AO188">
            <v>0.7</v>
          </cell>
          <cell r="AP188" t="str">
            <v>내선전공</v>
          </cell>
          <cell r="AQ188">
            <v>0.08</v>
          </cell>
          <cell r="BB188" t="str">
            <v>전 7-1</v>
          </cell>
          <cell r="BC188">
            <v>1</v>
          </cell>
        </row>
        <row r="189">
          <cell r="B189" t="str">
            <v>전선관</v>
          </cell>
          <cell r="C189" t="str">
            <v>PE 36C</v>
          </cell>
          <cell r="D189">
            <v>1.1000000000000001</v>
          </cell>
          <cell r="E189" t="str">
            <v>m</v>
          </cell>
          <cell r="F189">
            <v>50</v>
          </cell>
          <cell r="G189">
            <v>3453</v>
          </cell>
          <cell r="I189">
            <v>3353</v>
          </cell>
          <cell r="K189">
            <v>0</v>
          </cell>
          <cell r="M189">
            <v>100</v>
          </cell>
          <cell r="N189" t="str">
            <v>전선관부속자재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0</v>
          </cell>
          <cell r="Z189" t="str">
            <v>잡재료비</v>
          </cell>
          <cell r="AA189" t="str">
            <v>배관의 5%</v>
          </cell>
          <cell r="AB189">
            <v>1</v>
          </cell>
          <cell r="AC189" t="str">
            <v>식</v>
          </cell>
          <cell r="AI189">
            <v>0</v>
          </cell>
          <cell r="AM189">
            <v>1</v>
          </cell>
          <cell r="AN189">
            <v>0.7</v>
          </cell>
          <cell r="AO189">
            <v>0.7</v>
          </cell>
          <cell r="AP189" t="str">
            <v>내선전공</v>
          </cell>
          <cell r="AQ189">
            <v>0.1</v>
          </cell>
          <cell r="BB189" t="str">
            <v>전 7-1</v>
          </cell>
          <cell r="BC189">
            <v>1</v>
          </cell>
        </row>
        <row r="190">
          <cell r="B190" t="str">
            <v>전선관</v>
          </cell>
          <cell r="C190" t="str">
            <v>PE 42C</v>
          </cell>
          <cell r="D190">
            <v>1.1000000000000001</v>
          </cell>
          <cell r="E190" t="str">
            <v>m</v>
          </cell>
          <cell r="F190">
            <v>50</v>
          </cell>
          <cell r="G190">
            <v>4489</v>
          </cell>
          <cell r="I190">
            <v>4359</v>
          </cell>
          <cell r="K190">
            <v>0</v>
          </cell>
          <cell r="M190">
            <v>130</v>
          </cell>
          <cell r="N190" t="str">
            <v>전선관부속자재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0</v>
          </cell>
          <cell r="Z190" t="str">
            <v>잡재료비</v>
          </cell>
          <cell r="AA190" t="str">
            <v>배관의 5%</v>
          </cell>
          <cell r="AB190">
            <v>1</v>
          </cell>
          <cell r="AC190" t="str">
            <v>식</v>
          </cell>
          <cell r="AI190">
            <v>0</v>
          </cell>
          <cell r="AM190">
            <v>1</v>
          </cell>
          <cell r="AN190">
            <v>0.7</v>
          </cell>
          <cell r="AO190">
            <v>0.7</v>
          </cell>
          <cell r="AP190" t="str">
            <v>내선전공</v>
          </cell>
          <cell r="AQ190">
            <v>0.13</v>
          </cell>
          <cell r="BB190" t="str">
            <v>전 7-1</v>
          </cell>
          <cell r="BC190">
            <v>1</v>
          </cell>
        </row>
        <row r="191">
          <cell r="B191" t="str">
            <v>전선관</v>
          </cell>
          <cell r="C191" t="str">
            <v>PE 54C</v>
          </cell>
          <cell r="D191">
            <v>1.1000000000000001</v>
          </cell>
          <cell r="E191" t="str">
            <v>m</v>
          </cell>
          <cell r="F191">
            <v>50</v>
          </cell>
          <cell r="G191">
            <v>6563</v>
          </cell>
          <cell r="I191">
            <v>6372</v>
          </cell>
          <cell r="K191">
            <v>0</v>
          </cell>
          <cell r="M191">
            <v>191</v>
          </cell>
          <cell r="N191" t="str">
            <v>전선관부속자재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0</v>
          </cell>
          <cell r="Z191" t="str">
            <v>잡재료비</v>
          </cell>
          <cell r="AA191" t="str">
            <v>배관의 5%</v>
          </cell>
          <cell r="AB191">
            <v>1</v>
          </cell>
          <cell r="AC191" t="str">
            <v>식</v>
          </cell>
          <cell r="AI191">
            <v>0</v>
          </cell>
          <cell r="AM191">
            <v>1</v>
          </cell>
          <cell r="AN191">
            <v>0.7</v>
          </cell>
          <cell r="AO191">
            <v>0.7</v>
          </cell>
          <cell r="AP191" t="str">
            <v>내선전공</v>
          </cell>
          <cell r="AQ191">
            <v>0.19</v>
          </cell>
          <cell r="BB191" t="str">
            <v>전 7-1</v>
          </cell>
          <cell r="BC191">
            <v>1</v>
          </cell>
        </row>
        <row r="192">
          <cell r="B192" t="str">
            <v>전선관</v>
          </cell>
          <cell r="C192" t="str">
            <v>PE 70C</v>
          </cell>
          <cell r="D192">
            <v>1.1000000000000001</v>
          </cell>
          <cell r="E192" t="str">
            <v>m</v>
          </cell>
          <cell r="F192">
            <v>50</v>
          </cell>
          <cell r="G192">
            <v>9671</v>
          </cell>
          <cell r="I192">
            <v>9390</v>
          </cell>
          <cell r="K192">
            <v>0</v>
          </cell>
          <cell r="M192">
            <v>281</v>
          </cell>
          <cell r="N192" t="str">
            <v>전선관부속자재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0</v>
          </cell>
          <cell r="Z192" t="str">
            <v>잡재료비</v>
          </cell>
          <cell r="AA192" t="str">
            <v>배관의 5%</v>
          </cell>
          <cell r="AB192">
            <v>1</v>
          </cell>
          <cell r="AC192" t="str">
            <v>식</v>
          </cell>
          <cell r="AI192">
            <v>0</v>
          </cell>
          <cell r="AM192">
            <v>1</v>
          </cell>
          <cell r="AN192">
            <v>0.7</v>
          </cell>
          <cell r="AO192">
            <v>0.7</v>
          </cell>
          <cell r="AP192" t="str">
            <v>내선전공</v>
          </cell>
          <cell r="AQ192">
            <v>0.28000000000000003</v>
          </cell>
          <cell r="BB192" t="str">
            <v>전 7-1</v>
          </cell>
          <cell r="BC192">
            <v>1</v>
          </cell>
        </row>
        <row r="193">
          <cell r="B193" t="str">
            <v>전선관</v>
          </cell>
          <cell r="C193" t="str">
            <v>PE 82C</v>
          </cell>
          <cell r="D193">
            <v>1.1000000000000001</v>
          </cell>
          <cell r="E193" t="str">
            <v>m</v>
          </cell>
          <cell r="F193">
            <v>50</v>
          </cell>
          <cell r="G193">
            <v>12780</v>
          </cell>
          <cell r="I193">
            <v>12408</v>
          </cell>
          <cell r="K193">
            <v>0</v>
          </cell>
          <cell r="M193">
            <v>372</v>
          </cell>
          <cell r="N193" t="str">
            <v>전선관부속자재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0</v>
          </cell>
          <cell r="Z193" t="str">
            <v>잡재료비</v>
          </cell>
          <cell r="AA193" t="str">
            <v>배관의 5%</v>
          </cell>
          <cell r="AB193">
            <v>1</v>
          </cell>
          <cell r="AC193" t="str">
            <v>식</v>
          </cell>
          <cell r="AI193">
            <v>0</v>
          </cell>
          <cell r="AM193">
            <v>1</v>
          </cell>
          <cell r="AN193">
            <v>0.7</v>
          </cell>
          <cell r="AO193">
            <v>0.7</v>
          </cell>
          <cell r="AP193" t="str">
            <v>내선전공</v>
          </cell>
          <cell r="AQ193">
            <v>0.37</v>
          </cell>
          <cell r="BB193" t="str">
            <v>전 7-1</v>
          </cell>
          <cell r="BC193">
            <v>1</v>
          </cell>
        </row>
        <row r="194">
          <cell r="B194" t="str">
            <v>전선관</v>
          </cell>
          <cell r="C194" t="str">
            <v>PE 104C</v>
          </cell>
          <cell r="D194">
            <v>1.1000000000000001</v>
          </cell>
          <cell r="E194" t="str">
            <v>m</v>
          </cell>
          <cell r="F194">
            <v>50</v>
          </cell>
          <cell r="G194">
            <v>15889</v>
          </cell>
          <cell r="I194">
            <v>15427</v>
          </cell>
          <cell r="K194">
            <v>0</v>
          </cell>
          <cell r="M194">
            <v>462</v>
          </cell>
          <cell r="N194" t="str">
            <v>전선관부속자재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0</v>
          </cell>
          <cell r="Z194" t="str">
            <v>잡재료비</v>
          </cell>
          <cell r="AA194" t="str">
            <v>배관의 5%</v>
          </cell>
          <cell r="AB194">
            <v>1</v>
          </cell>
          <cell r="AC194" t="str">
            <v>식</v>
          </cell>
          <cell r="AI194">
            <v>0</v>
          </cell>
          <cell r="AM194">
            <v>1</v>
          </cell>
          <cell r="AN194">
            <v>0.7</v>
          </cell>
          <cell r="AO194">
            <v>0.7</v>
          </cell>
          <cell r="AP194" t="str">
            <v>내선전공</v>
          </cell>
          <cell r="AQ194">
            <v>0.46</v>
          </cell>
          <cell r="BB194" t="str">
            <v>전 7-1</v>
          </cell>
          <cell r="BC194">
            <v>1</v>
          </cell>
        </row>
        <row r="195">
          <cell r="B195" t="str">
            <v>전선관</v>
          </cell>
          <cell r="C195" t="str">
            <v>PE 104C</v>
          </cell>
          <cell r="D195">
            <v>1.1000000000000001</v>
          </cell>
          <cell r="E195" t="str">
            <v>m</v>
          </cell>
          <cell r="F195">
            <v>50</v>
          </cell>
          <cell r="G195">
            <v>15889</v>
          </cell>
          <cell r="I195">
            <v>15427</v>
          </cell>
          <cell r="K195">
            <v>0</v>
          </cell>
          <cell r="M195">
            <v>462</v>
          </cell>
          <cell r="N195" t="str">
            <v>전선관부속자재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0</v>
          </cell>
          <cell r="Z195" t="str">
            <v>잡재료비</v>
          </cell>
          <cell r="AA195" t="str">
            <v>배관의 5%</v>
          </cell>
          <cell r="AB195">
            <v>1</v>
          </cell>
          <cell r="AC195" t="str">
            <v>식</v>
          </cell>
          <cell r="AI195">
            <v>0</v>
          </cell>
          <cell r="AM195">
            <v>1</v>
          </cell>
          <cell r="AN195">
            <v>0.7</v>
          </cell>
          <cell r="AO195">
            <v>0.7</v>
          </cell>
          <cell r="AP195" t="str">
            <v>내선전공</v>
          </cell>
          <cell r="AQ195">
            <v>0.46</v>
          </cell>
          <cell r="BB195" t="str">
            <v>전 7-1</v>
          </cell>
          <cell r="BC195">
            <v>1</v>
          </cell>
        </row>
        <row r="196">
          <cell r="A196">
            <v>71</v>
          </cell>
          <cell r="B196" t="str">
            <v>전선관</v>
          </cell>
          <cell r="C196" t="str">
            <v>파형관 30φ</v>
          </cell>
          <cell r="D196">
            <v>1.03</v>
          </cell>
          <cell r="E196" t="str">
            <v>m</v>
          </cell>
          <cell r="F196">
            <v>50</v>
          </cell>
          <cell r="G196">
            <v>3508</v>
          </cell>
          <cell r="I196">
            <v>3097</v>
          </cell>
          <cell r="J196">
            <v>310</v>
          </cell>
          <cell r="K196">
            <v>319</v>
          </cell>
          <cell r="M196">
            <v>92</v>
          </cell>
          <cell r="N196" t="str">
            <v>전선관부속자재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47</v>
          </cell>
          <cell r="Z196" t="str">
            <v>잡재료비</v>
          </cell>
          <cell r="AA196" t="str">
            <v>배관의 5%</v>
          </cell>
          <cell r="AB196">
            <v>1</v>
          </cell>
          <cell r="AC196" t="str">
            <v>식</v>
          </cell>
          <cell r="AI196">
            <v>15</v>
          </cell>
          <cell r="AM196">
            <v>2</v>
          </cell>
          <cell r="AN196">
            <v>1</v>
          </cell>
          <cell r="AO196">
            <v>1</v>
          </cell>
          <cell r="AP196" t="str">
            <v>배전전공</v>
          </cell>
          <cell r="AQ196">
            <v>1.2E-2</v>
          </cell>
          <cell r="AR196" t="str">
            <v>보통인부</v>
          </cell>
          <cell r="AS196">
            <v>2.9000000000000001E-2</v>
          </cell>
          <cell r="BB196" t="str">
            <v>전 5-37-1</v>
          </cell>
          <cell r="BC196">
            <v>1</v>
          </cell>
        </row>
        <row r="197">
          <cell r="A197">
            <v>72</v>
          </cell>
          <cell r="B197" t="str">
            <v>전선관</v>
          </cell>
          <cell r="C197" t="str">
            <v>파형관 40φ</v>
          </cell>
          <cell r="D197">
            <v>1.03</v>
          </cell>
          <cell r="E197" t="str">
            <v>m</v>
          </cell>
          <cell r="F197">
            <v>50</v>
          </cell>
          <cell r="G197">
            <v>3704</v>
          </cell>
          <cell r="I197">
            <v>3097</v>
          </cell>
          <cell r="J197">
            <v>500</v>
          </cell>
          <cell r="K197">
            <v>515</v>
          </cell>
          <cell r="M197">
            <v>92</v>
          </cell>
          <cell r="N197" t="str">
            <v>전선관부속자재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77</v>
          </cell>
          <cell r="Z197" t="str">
            <v>잡재료비</v>
          </cell>
          <cell r="AA197" t="str">
            <v>배관의 5%</v>
          </cell>
          <cell r="AB197">
            <v>1</v>
          </cell>
          <cell r="AC197" t="str">
            <v>식</v>
          </cell>
          <cell r="AI197">
            <v>25</v>
          </cell>
          <cell r="AM197">
            <v>2</v>
          </cell>
          <cell r="AN197">
            <v>1</v>
          </cell>
          <cell r="AO197">
            <v>1</v>
          </cell>
          <cell r="AP197" t="str">
            <v>배전전공</v>
          </cell>
          <cell r="AQ197">
            <v>1.2E-2</v>
          </cell>
          <cell r="AR197" t="str">
            <v>보통인부</v>
          </cell>
          <cell r="AS197">
            <v>2.9000000000000001E-2</v>
          </cell>
          <cell r="BB197" t="str">
            <v>전 5-37-1</v>
          </cell>
          <cell r="BC197">
            <v>1</v>
          </cell>
        </row>
        <row r="198">
          <cell r="A198">
            <v>73</v>
          </cell>
          <cell r="B198" t="str">
            <v>전선관</v>
          </cell>
          <cell r="C198" t="str">
            <v>파형관 50φ</v>
          </cell>
          <cell r="D198">
            <v>1.03</v>
          </cell>
          <cell r="E198" t="str">
            <v>m</v>
          </cell>
          <cell r="F198">
            <v>50</v>
          </cell>
          <cell r="G198">
            <v>3848</v>
          </cell>
          <cell r="I198">
            <v>3097</v>
          </cell>
          <cell r="J198">
            <v>640</v>
          </cell>
          <cell r="K198">
            <v>659</v>
          </cell>
          <cell r="M198">
            <v>92</v>
          </cell>
          <cell r="N198" t="str">
            <v>전선관부속자재</v>
          </cell>
          <cell r="O198" t="str">
            <v>전선관의 15%</v>
          </cell>
          <cell r="P198">
            <v>1</v>
          </cell>
          <cell r="Q198" t="str">
            <v>식</v>
          </cell>
          <cell r="W198">
            <v>98</v>
          </cell>
          <cell r="Z198" t="str">
            <v>잡재료비</v>
          </cell>
          <cell r="AA198" t="str">
            <v>배관의 5%</v>
          </cell>
          <cell r="AB198">
            <v>1</v>
          </cell>
          <cell r="AC198" t="str">
            <v>식</v>
          </cell>
          <cell r="AI198">
            <v>32</v>
          </cell>
          <cell r="AM198">
            <v>2</v>
          </cell>
          <cell r="AN198">
            <v>1</v>
          </cell>
          <cell r="AO198">
            <v>1</v>
          </cell>
          <cell r="AP198" t="str">
            <v>배전전공</v>
          </cell>
          <cell r="AQ198">
            <v>1.2E-2</v>
          </cell>
          <cell r="AR198" t="str">
            <v>보통인부</v>
          </cell>
          <cell r="AS198">
            <v>2.9000000000000001E-2</v>
          </cell>
          <cell r="BB198" t="str">
            <v>전 5-37-1</v>
          </cell>
          <cell r="BC198">
            <v>1</v>
          </cell>
        </row>
        <row r="199">
          <cell r="A199">
            <v>74</v>
          </cell>
          <cell r="B199" t="str">
            <v>전선관</v>
          </cell>
          <cell r="C199" t="str">
            <v>파형관 65φ</v>
          </cell>
          <cell r="D199">
            <v>1.03</v>
          </cell>
          <cell r="E199" t="str">
            <v>m</v>
          </cell>
          <cell r="F199">
            <v>50</v>
          </cell>
          <cell r="G199">
            <v>4943</v>
          </cell>
          <cell r="I199">
            <v>3830</v>
          </cell>
          <cell r="J199">
            <v>970</v>
          </cell>
          <cell r="K199">
            <v>999</v>
          </cell>
          <cell r="M199">
            <v>114</v>
          </cell>
          <cell r="N199" t="str">
            <v>전선관부속자재</v>
          </cell>
          <cell r="O199" t="str">
            <v>전선관의 15%</v>
          </cell>
          <cell r="P199">
            <v>1</v>
          </cell>
          <cell r="Q199" t="str">
            <v>식</v>
          </cell>
          <cell r="W199">
            <v>149</v>
          </cell>
          <cell r="Z199" t="str">
            <v>잡재료비</v>
          </cell>
          <cell r="AA199" t="str">
            <v>배관의 5%</v>
          </cell>
          <cell r="AB199">
            <v>1</v>
          </cell>
          <cell r="AC199" t="str">
            <v>식</v>
          </cell>
          <cell r="AI199">
            <v>49</v>
          </cell>
          <cell r="AM199">
            <v>2</v>
          </cell>
          <cell r="AN199">
            <v>1</v>
          </cell>
          <cell r="AO199">
            <v>1</v>
          </cell>
          <cell r="AP199" t="str">
            <v>배전전공</v>
          </cell>
          <cell r="AQ199">
            <v>1.4999999999999999E-2</v>
          </cell>
          <cell r="AR199" t="str">
            <v>보통인부</v>
          </cell>
          <cell r="AS199">
            <v>3.5000000000000003E-2</v>
          </cell>
          <cell r="BB199" t="str">
            <v>전 5-37-1</v>
          </cell>
          <cell r="BC199">
            <v>1</v>
          </cell>
        </row>
        <row r="200">
          <cell r="A200">
            <v>75</v>
          </cell>
          <cell r="B200" t="str">
            <v>전선관</v>
          </cell>
          <cell r="C200" t="str">
            <v>파형관 80φ</v>
          </cell>
          <cell r="D200">
            <v>1.03</v>
          </cell>
          <cell r="E200" t="str">
            <v>m</v>
          </cell>
          <cell r="F200">
            <v>50</v>
          </cell>
          <cell r="G200">
            <v>5283</v>
          </cell>
          <cell r="I200">
            <v>3830</v>
          </cell>
          <cell r="J200">
            <v>1300</v>
          </cell>
          <cell r="K200">
            <v>1339</v>
          </cell>
          <cell r="M200">
            <v>114</v>
          </cell>
          <cell r="N200" t="str">
            <v>전선관부속자재</v>
          </cell>
          <cell r="O200" t="str">
            <v>전선관의 15%</v>
          </cell>
          <cell r="P200">
            <v>1</v>
          </cell>
          <cell r="Q200" t="str">
            <v>식</v>
          </cell>
          <cell r="W200">
            <v>200</v>
          </cell>
          <cell r="Z200" t="str">
            <v>잡재료비</v>
          </cell>
          <cell r="AA200" t="str">
            <v>배관의 5%</v>
          </cell>
          <cell r="AB200">
            <v>1</v>
          </cell>
          <cell r="AC200" t="str">
            <v>식</v>
          </cell>
          <cell r="AI200">
            <v>66</v>
          </cell>
          <cell r="AM200">
            <v>2</v>
          </cell>
          <cell r="AN200">
            <v>1</v>
          </cell>
          <cell r="AO200">
            <v>1</v>
          </cell>
          <cell r="AP200" t="str">
            <v>배전전공</v>
          </cell>
          <cell r="AQ200">
            <v>1.4999999999999999E-2</v>
          </cell>
          <cell r="AR200" t="str">
            <v>보통인부</v>
          </cell>
          <cell r="AS200">
            <v>3.5000000000000003E-2</v>
          </cell>
          <cell r="BB200" t="str">
            <v>전 5-37-1</v>
          </cell>
          <cell r="BC200">
            <v>1</v>
          </cell>
        </row>
        <row r="201">
          <cell r="A201">
            <v>76</v>
          </cell>
          <cell r="B201" t="str">
            <v>전선관</v>
          </cell>
          <cell r="C201" t="str">
            <v>파형관 100φ</v>
          </cell>
          <cell r="D201">
            <v>1.03</v>
          </cell>
          <cell r="E201" t="str">
            <v>m</v>
          </cell>
          <cell r="F201">
            <v>50</v>
          </cell>
          <cell r="G201">
            <v>6904</v>
          </cell>
          <cell r="I201">
            <v>5103</v>
          </cell>
          <cell r="J201">
            <v>1600</v>
          </cell>
          <cell r="K201">
            <v>1648</v>
          </cell>
          <cell r="M201">
            <v>153</v>
          </cell>
          <cell r="N201" t="str">
            <v>전선관부속자재</v>
          </cell>
          <cell r="O201" t="str">
            <v>전선관의 15%</v>
          </cell>
          <cell r="P201">
            <v>1</v>
          </cell>
          <cell r="Q201" t="str">
            <v>식</v>
          </cell>
          <cell r="W201">
            <v>247</v>
          </cell>
          <cell r="Z201" t="str">
            <v>잡재료비</v>
          </cell>
          <cell r="AA201" t="str">
            <v>배관의 5%</v>
          </cell>
          <cell r="AB201">
            <v>1</v>
          </cell>
          <cell r="AC201" t="str">
            <v>식</v>
          </cell>
          <cell r="AI201">
            <v>82</v>
          </cell>
          <cell r="AM201">
            <v>2</v>
          </cell>
          <cell r="AN201">
            <v>1</v>
          </cell>
          <cell r="AO201">
            <v>1</v>
          </cell>
          <cell r="AP201" t="str">
            <v>배전전공</v>
          </cell>
          <cell r="AQ201">
            <v>1.7999999999999999E-2</v>
          </cell>
          <cell r="AR201" t="str">
            <v>보통인부</v>
          </cell>
          <cell r="AS201">
            <v>5.7000000000000002E-2</v>
          </cell>
          <cell r="BB201" t="str">
            <v>전 5-37-1</v>
          </cell>
          <cell r="BC201">
            <v>1</v>
          </cell>
        </row>
        <row r="202">
          <cell r="A202">
            <v>77</v>
          </cell>
          <cell r="B202" t="str">
            <v>전선관</v>
          </cell>
          <cell r="C202" t="str">
            <v>파형관 125φ</v>
          </cell>
          <cell r="D202">
            <v>1.03</v>
          </cell>
          <cell r="E202" t="str">
            <v>m</v>
          </cell>
          <cell r="F202">
            <v>50</v>
          </cell>
          <cell r="G202">
            <v>9840</v>
          </cell>
          <cell r="I202">
            <v>7014</v>
          </cell>
          <cell r="J202">
            <v>2540</v>
          </cell>
          <cell r="K202">
            <v>2616</v>
          </cell>
          <cell r="M202">
            <v>210</v>
          </cell>
          <cell r="N202" t="str">
            <v>전선관부속자재</v>
          </cell>
          <cell r="O202" t="str">
            <v>전선관의 15%</v>
          </cell>
          <cell r="P202">
            <v>1</v>
          </cell>
          <cell r="Q202" t="str">
            <v>식</v>
          </cell>
          <cell r="W202">
            <v>392</v>
          </cell>
          <cell r="Z202" t="str">
            <v>잡재료비</v>
          </cell>
          <cell r="AA202" t="str">
            <v>배관의 5%</v>
          </cell>
          <cell r="AB202">
            <v>1</v>
          </cell>
          <cell r="AC202" t="str">
            <v>식</v>
          </cell>
          <cell r="AI202">
            <v>130</v>
          </cell>
          <cell r="AM202">
            <v>2</v>
          </cell>
          <cell r="AN202">
            <v>1</v>
          </cell>
          <cell r="AO202">
            <v>1</v>
          </cell>
          <cell r="AP202" t="str">
            <v>배전전공</v>
          </cell>
          <cell r="AQ202">
            <v>2.5000000000000001E-2</v>
          </cell>
          <cell r="AR202" t="str">
            <v>보통인부</v>
          </cell>
          <cell r="AS202">
            <v>7.6999999999999999E-2</v>
          </cell>
          <cell r="BB202" t="str">
            <v>전 5-37-1</v>
          </cell>
          <cell r="BC202">
            <v>1</v>
          </cell>
        </row>
        <row r="203">
          <cell r="B203" t="str">
            <v>전선관</v>
          </cell>
          <cell r="C203" t="str">
            <v>파형관 150φ</v>
          </cell>
          <cell r="D203">
            <v>1.03</v>
          </cell>
          <cell r="E203" t="str">
            <v>m</v>
          </cell>
          <cell r="F203">
            <v>50</v>
          </cell>
          <cell r="G203">
            <v>8829</v>
          </cell>
          <cell r="I203">
            <v>8572</v>
          </cell>
          <cell r="K203">
            <v>0</v>
          </cell>
          <cell r="M203">
            <v>257</v>
          </cell>
          <cell r="N203" t="str">
            <v>전선관부속자재</v>
          </cell>
          <cell r="O203" t="str">
            <v>전선관의 15%</v>
          </cell>
          <cell r="P203">
            <v>1</v>
          </cell>
          <cell r="Q203" t="str">
            <v>식</v>
          </cell>
          <cell r="W203">
            <v>0</v>
          </cell>
          <cell r="Z203" t="str">
            <v>잡재료비</v>
          </cell>
          <cell r="AA203" t="str">
            <v>배관의 5%</v>
          </cell>
          <cell r="AB203">
            <v>1</v>
          </cell>
          <cell r="AC203" t="str">
            <v>식</v>
          </cell>
          <cell r="AI203">
            <v>0</v>
          </cell>
          <cell r="AM203">
            <v>2</v>
          </cell>
          <cell r="AN203">
            <v>1</v>
          </cell>
          <cell r="AO203">
            <v>1</v>
          </cell>
          <cell r="AP203" t="str">
            <v>배전전공</v>
          </cell>
          <cell r="AQ203">
            <v>0.03</v>
          </cell>
          <cell r="AR203" t="str">
            <v>보통인부</v>
          </cell>
          <cell r="AS203">
            <v>9.7000000000000003E-2</v>
          </cell>
          <cell r="BB203" t="str">
            <v>전 5-37-1</v>
          </cell>
          <cell r="BC203">
            <v>1</v>
          </cell>
        </row>
        <row r="204">
          <cell r="B204" t="str">
            <v>전선관</v>
          </cell>
          <cell r="C204" t="str">
            <v>파형관 200φ</v>
          </cell>
          <cell r="D204">
            <v>1.03</v>
          </cell>
          <cell r="E204" t="str">
            <v>m</v>
          </cell>
          <cell r="F204">
            <v>50</v>
          </cell>
          <cell r="G204">
            <v>11942</v>
          </cell>
          <cell r="I204">
            <v>11595</v>
          </cell>
          <cell r="K204">
            <v>0</v>
          </cell>
          <cell r="M204">
            <v>347</v>
          </cell>
          <cell r="N204" t="str">
            <v>전선관부속자재</v>
          </cell>
          <cell r="O204" t="str">
            <v>전선관의 15%</v>
          </cell>
          <cell r="P204">
            <v>1</v>
          </cell>
          <cell r="Q204" t="str">
            <v>식</v>
          </cell>
          <cell r="W204">
            <v>0</v>
          </cell>
          <cell r="Z204" t="str">
            <v>잡재료비</v>
          </cell>
          <cell r="AA204" t="str">
            <v>배관의 5%</v>
          </cell>
          <cell r="AB204">
            <v>1</v>
          </cell>
          <cell r="AC204" t="str">
            <v>식</v>
          </cell>
          <cell r="AI204">
            <v>0</v>
          </cell>
          <cell r="AM204">
            <v>2</v>
          </cell>
          <cell r="AN204">
            <v>1</v>
          </cell>
          <cell r="AO204">
            <v>1</v>
          </cell>
          <cell r="AP204" t="str">
            <v>배전전공</v>
          </cell>
          <cell r="AQ204">
            <v>4.1000000000000002E-2</v>
          </cell>
          <cell r="AR204" t="str">
            <v>보통인부</v>
          </cell>
          <cell r="AS204">
            <v>0.129</v>
          </cell>
          <cell r="BB204" t="str">
            <v>전 5-37-1</v>
          </cell>
          <cell r="BC204">
            <v>1</v>
          </cell>
        </row>
        <row r="205">
          <cell r="A205">
            <v>78</v>
          </cell>
          <cell r="B205" t="str">
            <v>압착단자</v>
          </cell>
          <cell r="C205" t="str">
            <v xml:space="preserve"> 14㎟</v>
          </cell>
          <cell r="D205">
            <v>1</v>
          </cell>
          <cell r="E205" t="str">
            <v>EA</v>
          </cell>
          <cell r="F205">
            <v>50</v>
          </cell>
          <cell r="G205">
            <v>4819</v>
          </cell>
          <cell r="I205">
            <v>4613</v>
          </cell>
          <cell r="J205">
            <v>68</v>
          </cell>
          <cell r="K205">
            <v>68</v>
          </cell>
          <cell r="M205">
            <v>138</v>
          </cell>
          <cell r="AM205">
            <v>1</v>
          </cell>
          <cell r="AN205">
            <v>0.3</v>
          </cell>
          <cell r="AO205">
            <v>0.3</v>
          </cell>
          <cell r="AP205" t="str">
            <v>저압케이블공</v>
          </cell>
          <cell r="AQ205">
            <v>0.26</v>
          </cell>
          <cell r="BB205" t="str">
            <v>전 5-40</v>
          </cell>
          <cell r="BC205">
            <v>1</v>
          </cell>
        </row>
        <row r="206">
          <cell r="A206">
            <v>79</v>
          </cell>
          <cell r="B206" t="str">
            <v>압착단자</v>
          </cell>
          <cell r="C206" t="str">
            <v xml:space="preserve"> 22㎟</v>
          </cell>
          <cell r="D206">
            <v>1</v>
          </cell>
          <cell r="E206" t="str">
            <v>EA</v>
          </cell>
          <cell r="F206">
            <v>50</v>
          </cell>
          <cell r="G206">
            <v>5965</v>
          </cell>
          <cell r="I206">
            <v>5678</v>
          </cell>
          <cell r="J206">
            <v>117</v>
          </cell>
          <cell r="K206">
            <v>117</v>
          </cell>
          <cell r="M206">
            <v>170</v>
          </cell>
          <cell r="AM206">
            <v>1</v>
          </cell>
          <cell r="AN206">
            <v>0.3</v>
          </cell>
          <cell r="AO206">
            <v>0.3</v>
          </cell>
          <cell r="AP206" t="str">
            <v>저압케이블공</v>
          </cell>
          <cell r="AQ206">
            <v>0.32</v>
          </cell>
          <cell r="BB206" t="str">
            <v>전 5-40</v>
          </cell>
          <cell r="BC206">
            <v>1</v>
          </cell>
        </row>
        <row r="207">
          <cell r="A207">
            <v>80</v>
          </cell>
          <cell r="B207" t="str">
            <v>압착단자</v>
          </cell>
          <cell r="C207" t="str">
            <v xml:space="preserve"> 38㎟</v>
          </cell>
          <cell r="D207">
            <v>1</v>
          </cell>
          <cell r="E207" t="str">
            <v>EA</v>
          </cell>
          <cell r="F207">
            <v>50</v>
          </cell>
          <cell r="G207">
            <v>7087</v>
          </cell>
          <cell r="I207">
            <v>6742</v>
          </cell>
          <cell r="J207">
            <v>143</v>
          </cell>
          <cell r="K207">
            <v>143</v>
          </cell>
          <cell r="M207">
            <v>202</v>
          </cell>
          <cell r="AM207">
            <v>1</v>
          </cell>
          <cell r="AN207">
            <v>0.3</v>
          </cell>
          <cell r="AO207">
            <v>0.3</v>
          </cell>
          <cell r="AP207" t="str">
            <v>저압케이블공</v>
          </cell>
          <cell r="AQ207">
            <v>0.38</v>
          </cell>
          <cell r="BB207" t="str">
            <v>전 5-40</v>
          </cell>
          <cell r="BC207">
            <v>1</v>
          </cell>
        </row>
        <row r="208">
          <cell r="A208">
            <v>81</v>
          </cell>
          <cell r="B208" t="str">
            <v>압착단자</v>
          </cell>
          <cell r="C208" t="str">
            <v xml:space="preserve"> 60㎟</v>
          </cell>
          <cell r="D208">
            <v>1</v>
          </cell>
          <cell r="E208" t="str">
            <v>EA</v>
          </cell>
          <cell r="F208">
            <v>50</v>
          </cell>
          <cell r="G208">
            <v>8756</v>
          </cell>
          <cell r="I208">
            <v>8162</v>
          </cell>
          <cell r="J208">
            <v>350</v>
          </cell>
          <cell r="K208">
            <v>350</v>
          </cell>
          <cell r="M208">
            <v>244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0.46</v>
          </cell>
          <cell r="BB208" t="str">
            <v>전 5-40</v>
          </cell>
          <cell r="BC208">
            <v>1</v>
          </cell>
        </row>
        <row r="209">
          <cell r="B209" t="str">
            <v>압착단자</v>
          </cell>
          <cell r="C209" t="str">
            <v xml:space="preserve"> 80㎟</v>
          </cell>
          <cell r="D209">
            <v>1</v>
          </cell>
          <cell r="E209" t="str">
            <v>EA</v>
          </cell>
          <cell r="F209">
            <v>50</v>
          </cell>
          <cell r="G209">
            <v>8954</v>
          </cell>
          <cell r="I209">
            <v>8694</v>
          </cell>
          <cell r="K209">
            <v>0</v>
          </cell>
          <cell r="M209">
            <v>260</v>
          </cell>
          <cell r="AM209">
            <v>1</v>
          </cell>
          <cell r="AN209">
            <v>0.3</v>
          </cell>
          <cell r="AO209">
            <v>0.3</v>
          </cell>
          <cell r="AP209" t="str">
            <v>저압케이블공</v>
          </cell>
          <cell r="AQ209">
            <v>0.49</v>
          </cell>
          <cell r="BB209" t="str">
            <v>전 5-40</v>
          </cell>
          <cell r="BC209">
            <v>1</v>
          </cell>
        </row>
        <row r="210">
          <cell r="A210">
            <v>82</v>
          </cell>
          <cell r="B210" t="str">
            <v>압착단자</v>
          </cell>
          <cell r="C210" t="str">
            <v xml:space="preserve"> 100㎟</v>
          </cell>
          <cell r="D210">
            <v>1</v>
          </cell>
          <cell r="E210" t="str">
            <v>EA</v>
          </cell>
          <cell r="F210">
            <v>50</v>
          </cell>
          <cell r="G210">
            <v>10141</v>
          </cell>
          <cell r="I210">
            <v>9404</v>
          </cell>
          <cell r="J210">
            <v>455</v>
          </cell>
          <cell r="K210">
            <v>455</v>
          </cell>
          <cell r="M210">
            <v>282</v>
          </cell>
          <cell r="AM210">
            <v>1</v>
          </cell>
          <cell r="AN210">
            <v>0.3</v>
          </cell>
          <cell r="AO210">
            <v>0.3</v>
          </cell>
          <cell r="AP210" t="str">
            <v>저압케이블공</v>
          </cell>
          <cell r="AQ210">
            <v>0.53</v>
          </cell>
          <cell r="BB210" t="str">
            <v>전 5-40</v>
          </cell>
          <cell r="BC210">
            <v>1</v>
          </cell>
        </row>
        <row r="211">
          <cell r="A211">
            <v>83</v>
          </cell>
          <cell r="B211" t="str">
            <v>압착단자</v>
          </cell>
          <cell r="C211" t="str">
            <v xml:space="preserve"> 150㎟</v>
          </cell>
          <cell r="D211">
            <v>1</v>
          </cell>
          <cell r="E211" t="str">
            <v>EA</v>
          </cell>
          <cell r="F211">
            <v>50</v>
          </cell>
          <cell r="G211">
            <v>12776</v>
          </cell>
          <cell r="I211">
            <v>11710</v>
          </cell>
          <cell r="J211">
            <v>715</v>
          </cell>
          <cell r="K211">
            <v>715</v>
          </cell>
          <cell r="M211">
            <v>351</v>
          </cell>
          <cell r="AM211">
            <v>1</v>
          </cell>
          <cell r="AN211">
            <v>0.3</v>
          </cell>
          <cell r="AO211">
            <v>0.3</v>
          </cell>
          <cell r="AP211" t="str">
            <v>저압케이블공</v>
          </cell>
          <cell r="AQ211">
            <v>0.66</v>
          </cell>
          <cell r="BB211" t="str">
            <v>전 5-40</v>
          </cell>
          <cell r="BC211">
            <v>1</v>
          </cell>
        </row>
        <row r="212">
          <cell r="A212">
            <v>84</v>
          </cell>
          <cell r="B212" t="str">
            <v>압착단자</v>
          </cell>
          <cell r="C212" t="str">
            <v xml:space="preserve"> 200㎟</v>
          </cell>
          <cell r="D212">
            <v>1</v>
          </cell>
          <cell r="E212" t="str">
            <v>EA</v>
          </cell>
          <cell r="F212">
            <v>50</v>
          </cell>
          <cell r="G212">
            <v>14237</v>
          </cell>
          <cell r="I212">
            <v>12775</v>
          </cell>
          <cell r="J212">
            <v>1079</v>
          </cell>
          <cell r="K212">
            <v>1079</v>
          </cell>
          <cell r="M212">
            <v>383</v>
          </cell>
          <cell r="AM212">
            <v>1</v>
          </cell>
          <cell r="AN212">
            <v>0.3</v>
          </cell>
          <cell r="AO212">
            <v>0.3</v>
          </cell>
          <cell r="AP212" t="str">
            <v>저압케이블공</v>
          </cell>
          <cell r="AQ212">
            <v>0.72</v>
          </cell>
          <cell r="BB212" t="str">
            <v>전 5-40</v>
          </cell>
          <cell r="BC212">
            <v>1</v>
          </cell>
        </row>
        <row r="213">
          <cell r="A213">
            <v>85</v>
          </cell>
          <cell r="B213" t="str">
            <v>압착단자</v>
          </cell>
          <cell r="C213" t="str">
            <v xml:space="preserve"> 250㎟</v>
          </cell>
          <cell r="D213">
            <v>1</v>
          </cell>
          <cell r="E213" t="str">
            <v>EA</v>
          </cell>
          <cell r="F213">
            <v>50</v>
          </cell>
          <cell r="G213">
            <v>16038</v>
          </cell>
          <cell r="I213">
            <v>14372</v>
          </cell>
          <cell r="J213">
            <v>1235</v>
          </cell>
          <cell r="K213">
            <v>1235</v>
          </cell>
          <cell r="M213">
            <v>431</v>
          </cell>
          <cell r="AM213">
            <v>1</v>
          </cell>
          <cell r="AN213">
            <v>0.3</v>
          </cell>
          <cell r="AO213">
            <v>0.3</v>
          </cell>
          <cell r="AP213" t="str">
            <v>저압케이블공</v>
          </cell>
          <cell r="AQ213">
            <v>0.81</v>
          </cell>
          <cell r="BB213" t="str">
            <v>전 5-40</v>
          </cell>
          <cell r="BC213">
            <v>1</v>
          </cell>
        </row>
        <row r="214">
          <cell r="A214">
            <v>86</v>
          </cell>
          <cell r="B214" t="str">
            <v>압착단자</v>
          </cell>
          <cell r="C214" t="str">
            <v xml:space="preserve"> 325㎟</v>
          </cell>
          <cell r="D214">
            <v>1</v>
          </cell>
          <cell r="E214" t="str">
            <v>EA</v>
          </cell>
          <cell r="F214">
            <v>50</v>
          </cell>
          <cell r="G214">
            <v>18598</v>
          </cell>
          <cell r="I214">
            <v>15969</v>
          </cell>
          <cell r="J214">
            <v>2150</v>
          </cell>
          <cell r="K214">
            <v>2150</v>
          </cell>
          <cell r="M214">
            <v>479</v>
          </cell>
          <cell r="AM214">
            <v>1</v>
          </cell>
          <cell r="AN214">
            <v>0.3</v>
          </cell>
          <cell r="AO214">
            <v>0.3</v>
          </cell>
          <cell r="AP214" t="str">
            <v>저압케이블공</v>
          </cell>
          <cell r="AQ214">
            <v>0.9</v>
          </cell>
          <cell r="BB214" t="str">
            <v>전 5-40</v>
          </cell>
          <cell r="BC214">
            <v>1</v>
          </cell>
        </row>
        <row r="215">
          <cell r="B215" t="str">
            <v>압착단자</v>
          </cell>
          <cell r="C215" t="str">
            <v xml:space="preserve"> 400㎟</v>
          </cell>
          <cell r="D215">
            <v>1</v>
          </cell>
          <cell r="E215" t="str">
            <v>EA</v>
          </cell>
          <cell r="F215">
            <v>50</v>
          </cell>
          <cell r="G215">
            <v>18275</v>
          </cell>
          <cell r="I215">
            <v>17743</v>
          </cell>
          <cell r="K215">
            <v>0</v>
          </cell>
          <cell r="M215">
            <v>532</v>
          </cell>
          <cell r="AM215">
            <v>1</v>
          </cell>
          <cell r="AN215">
            <v>0.3</v>
          </cell>
          <cell r="AO215">
            <v>0.3</v>
          </cell>
          <cell r="AP215" t="str">
            <v>저압케이블공</v>
          </cell>
          <cell r="AQ215">
            <v>1</v>
          </cell>
          <cell r="BB215" t="str">
            <v>전 5-40</v>
          </cell>
          <cell r="BC215">
            <v>1</v>
          </cell>
        </row>
        <row r="216">
          <cell r="B216" t="str">
            <v>노말밴드</v>
          </cell>
          <cell r="C216" t="str">
            <v>ST 28C</v>
          </cell>
          <cell r="D216">
            <v>1</v>
          </cell>
          <cell r="E216" t="str">
            <v>EA</v>
          </cell>
          <cell r="F216">
            <v>50</v>
          </cell>
          <cell r="G216">
            <v>56702</v>
          </cell>
          <cell r="I216">
            <v>53231</v>
          </cell>
          <cell r="J216">
            <v>1875</v>
          </cell>
          <cell r="K216">
            <v>1875</v>
          </cell>
          <cell r="M216">
            <v>1596</v>
          </cell>
          <cell r="AM216">
            <v>1</v>
          </cell>
          <cell r="AN216">
            <v>1</v>
          </cell>
          <cell r="AO216">
            <v>1</v>
          </cell>
          <cell r="AP216" t="str">
            <v>저압케이블공</v>
          </cell>
          <cell r="AQ216">
            <v>0.9</v>
          </cell>
          <cell r="BC216">
            <v>1</v>
          </cell>
        </row>
        <row r="217">
          <cell r="B217" t="str">
            <v>노말밴드</v>
          </cell>
          <cell r="C217" t="str">
            <v>ST 36C</v>
          </cell>
          <cell r="D217">
            <v>1</v>
          </cell>
          <cell r="E217" t="str">
            <v>EA</v>
          </cell>
          <cell r="F217">
            <v>50</v>
          </cell>
          <cell r="G217">
            <v>57327</v>
          </cell>
          <cell r="I217">
            <v>53231</v>
          </cell>
          <cell r="J217">
            <v>2500</v>
          </cell>
          <cell r="K217">
            <v>2500</v>
          </cell>
          <cell r="M217">
            <v>1596</v>
          </cell>
          <cell r="AM217">
            <v>1</v>
          </cell>
          <cell r="AN217">
            <v>1</v>
          </cell>
          <cell r="AO217">
            <v>1</v>
          </cell>
          <cell r="AP217" t="str">
            <v>저압케이블공</v>
          </cell>
          <cell r="AQ217">
            <v>0.9</v>
          </cell>
          <cell r="BC217">
            <v>1</v>
          </cell>
        </row>
        <row r="218">
          <cell r="B218" t="str">
            <v>노말밴드</v>
          </cell>
          <cell r="C218" t="str">
            <v>ST 42C</v>
          </cell>
          <cell r="D218">
            <v>1</v>
          </cell>
          <cell r="E218" t="str">
            <v>EA</v>
          </cell>
          <cell r="F218">
            <v>50</v>
          </cell>
          <cell r="G218">
            <v>58077</v>
          </cell>
          <cell r="I218">
            <v>53231</v>
          </cell>
          <cell r="J218">
            <v>3250</v>
          </cell>
          <cell r="K218">
            <v>3250</v>
          </cell>
          <cell r="M218">
            <v>1596</v>
          </cell>
          <cell r="AM218">
            <v>1</v>
          </cell>
          <cell r="AN218">
            <v>1</v>
          </cell>
          <cell r="AO218">
            <v>1</v>
          </cell>
          <cell r="AP218" t="str">
            <v>저압케이블공</v>
          </cell>
          <cell r="AQ218">
            <v>0.9</v>
          </cell>
          <cell r="BC218">
            <v>1</v>
          </cell>
        </row>
        <row r="219">
          <cell r="B219" t="str">
            <v>노말밴드</v>
          </cell>
          <cell r="C219" t="str">
            <v>ST 54C</v>
          </cell>
          <cell r="D219">
            <v>1</v>
          </cell>
          <cell r="E219" t="str">
            <v>EA</v>
          </cell>
          <cell r="F219">
            <v>50</v>
          </cell>
          <cell r="G219">
            <v>59452</v>
          </cell>
          <cell r="I219">
            <v>53231</v>
          </cell>
          <cell r="J219">
            <v>4625</v>
          </cell>
          <cell r="K219">
            <v>4625</v>
          </cell>
          <cell r="M219">
            <v>1596</v>
          </cell>
          <cell r="AM219">
            <v>1</v>
          </cell>
          <cell r="AN219">
            <v>1</v>
          </cell>
          <cell r="AO219">
            <v>1</v>
          </cell>
          <cell r="AP219" t="str">
            <v>저압케이블공</v>
          </cell>
          <cell r="AQ219">
            <v>0.9</v>
          </cell>
          <cell r="BC219">
            <v>1</v>
          </cell>
        </row>
        <row r="220">
          <cell r="B220" t="str">
            <v>노말밴드</v>
          </cell>
          <cell r="C220" t="str">
            <v>ST 70C</v>
          </cell>
          <cell r="D220">
            <v>1</v>
          </cell>
          <cell r="E220" t="str">
            <v>EA</v>
          </cell>
          <cell r="F220">
            <v>50</v>
          </cell>
          <cell r="G220">
            <v>62327</v>
          </cell>
          <cell r="I220">
            <v>53231</v>
          </cell>
          <cell r="J220">
            <v>7500</v>
          </cell>
          <cell r="K220">
            <v>7500</v>
          </cell>
          <cell r="M220">
            <v>1596</v>
          </cell>
          <cell r="AM220">
            <v>1</v>
          </cell>
          <cell r="AN220">
            <v>1</v>
          </cell>
          <cell r="AO220">
            <v>1</v>
          </cell>
          <cell r="AP220" t="str">
            <v>저압케이블공</v>
          </cell>
          <cell r="AQ220">
            <v>0.9</v>
          </cell>
          <cell r="BC220">
            <v>1</v>
          </cell>
        </row>
        <row r="221">
          <cell r="B221" t="str">
            <v>노말밴드</v>
          </cell>
          <cell r="C221" t="str">
            <v>ST 82C</v>
          </cell>
          <cell r="D221">
            <v>1</v>
          </cell>
          <cell r="E221" t="str">
            <v>EA</v>
          </cell>
          <cell r="F221">
            <v>50</v>
          </cell>
          <cell r="G221">
            <v>1973</v>
          </cell>
          <cell r="I221">
            <v>1916</v>
          </cell>
          <cell r="K221">
            <v>0</v>
          </cell>
          <cell r="M221">
            <v>57</v>
          </cell>
          <cell r="AM221">
            <v>1</v>
          </cell>
          <cell r="AN221">
            <v>1</v>
          </cell>
          <cell r="AO221">
            <v>1</v>
          </cell>
          <cell r="AP221" t="str">
            <v>내선전공</v>
          </cell>
          <cell r="AQ221">
            <v>0.04</v>
          </cell>
          <cell r="BB221" t="str">
            <v>전 7-18</v>
          </cell>
          <cell r="BC221">
            <v>1</v>
          </cell>
        </row>
        <row r="222">
          <cell r="B222" t="str">
            <v>노말밴드</v>
          </cell>
          <cell r="C222" t="str">
            <v>ST 104C</v>
          </cell>
          <cell r="D222">
            <v>1</v>
          </cell>
          <cell r="E222" t="str">
            <v>EA</v>
          </cell>
          <cell r="F222">
            <v>50</v>
          </cell>
          <cell r="G222">
            <v>76077</v>
          </cell>
          <cell r="I222">
            <v>53231</v>
          </cell>
          <cell r="J222">
            <v>21250</v>
          </cell>
          <cell r="K222">
            <v>21250</v>
          </cell>
          <cell r="M222">
            <v>1596</v>
          </cell>
          <cell r="AM222">
            <v>1</v>
          </cell>
          <cell r="AN222">
            <v>1</v>
          </cell>
          <cell r="AO222">
            <v>1</v>
          </cell>
          <cell r="AP222" t="str">
            <v>저압케이블공</v>
          </cell>
          <cell r="AQ222">
            <v>0.9</v>
          </cell>
          <cell r="BC222">
            <v>1</v>
          </cell>
        </row>
        <row r="223">
          <cell r="B223" t="str">
            <v>케이블 종단접속재</v>
          </cell>
          <cell r="C223" t="str">
            <v>6.6KV 1C/100㎟</v>
          </cell>
          <cell r="D223">
            <v>1</v>
          </cell>
          <cell r="E223" t="str">
            <v>EA</v>
          </cell>
          <cell r="F223">
            <v>50</v>
          </cell>
          <cell r="G223">
            <v>61688</v>
          </cell>
          <cell r="I223">
            <v>59892</v>
          </cell>
          <cell r="K223">
            <v>0</v>
          </cell>
          <cell r="M223">
            <v>1796</v>
          </cell>
          <cell r="AM223">
            <v>1</v>
          </cell>
          <cell r="AN223">
            <v>1</v>
          </cell>
          <cell r="AO223">
            <v>1</v>
          </cell>
          <cell r="AP223" t="str">
            <v>고압케이블공</v>
          </cell>
          <cell r="AQ223">
            <v>0.9</v>
          </cell>
          <cell r="BB223" t="str">
            <v>전 5-40</v>
          </cell>
          <cell r="BC223">
            <v>1</v>
          </cell>
        </row>
        <row r="224">
          <cell r="B224" t="str">
            <v>케이블 종단접속재</v>
          </cell>
          <cell r="C224" t="str">
            <v>6.6KV 1C/200㎟</v>
          </cell>
          <cell r="D224">
            <v>1</v>
          </cell>
          <cell r="E224" t="str">
            <v>EA</v>
          </cell>
          <cell r="F224">
            <v>70</v>
          </cell>
          <cell r="G224">
            <v>89106</v>
          </cell>
          <cell r="I224">
            <v>86511</v>
          </cell>
          <cell r="K224">
            <v>0</v>
          </cell>
          <cell r="M224">
            <v>2595</v>
          </cell>
          <cell r="AM224">
            <v>1</v>
          </cell>
          <cell r="AN224">
            <v>1</v>
          </cell>
          <cell r="AO224">
            <v>1</v>
          </cell>
          <cell r="AP224" t="str">
            <v>고압케이블공</v>
          </cell>
          <cell r="AQ224">
            <v>1.3</v>
          </cell>
          <cell r="BB224" t="str">
            <v>전 5-40</v>
          </cell>
          <cell r="BC224">
            <v>1</v>
          </cell>
        </row>
        <row r="225">
          <cell r="B225" t="str">
            <v>케이블 종단접속재</v>
          </cell>
          <cell r="C225" t="str">
            <v>6.6KV 1C/250㎟</v>
          </cell>
          <cell r="D225">
            <v>1</v>
          </cell>
          <cell r="E225" t="str">
            <v>EA</v>
          </cell>
          <cell r="F225">
            <v>70</v>
          </cell>
          <cell r="G225">
            <v>95959</v>
          </cell>
          <cell r="I225">
            <v>93165</v>
          </cell>
          <cell r="K225">
            <v>0</v>
          </cell>
          <cell r="M225">
            <v>2794</v>
          </cell>
          <cell r="AM225">
            <v>1</v>
          </cell>
          <cell r="AN225">
            <v>1</v>
          </cell>
          <cell r="AO225">
            <v>1</v>
          </cell>
          <cell r="AP225" t="str">
            <v>고압케이블공</v>
          </cell>
          <cell r="AQ225">
            <v>1.4</v>
          </cell>
          <cell r="BB225" t="str">
            <v>전 5-40</v>
          </cell>
          <cell r="BC225">
            <v>1</v>
          </cell>
        </row>
        <row r="226">
          <cell r="A226">
            <v>87</v>
          </cell>
          <cell r="B226" t="str">
            <v>케이블 종단접속재</v>
          </cell>
          <cell r="C226" t="str">
            <v>23KV 1C/60㎟</v>
          </cell>
          <cell r="D226">
            <v>1</v>
          </cell>
          <cell r="E226" t="str">
            <v>EA</v>
          </cell>
          <cell r="F226">
            <v>70</v>
          </cell>
          <cell r="G226">
            <v>178516</v>
          </cell>
          <cell r="I226">
            <v>102443</v>
          </cell>
          <cell r="J226">
            <v>73000</v>
          </cell>
          <cell r="K226">
            <v>73000</v>
          </cell>
          <cell r="M226">
            <v>3073</v>
          </cell>
          <cell r="AM226">
            <v>1</v>
          </cell>
          <cell r="AN226">
            <v>1</v>
          </cell>
          <cell r="AO226">
            <v>1</v>
          </cell>
          <cell r="AP226" t="str">
            <v>특고케이블공</v>
          </cell>
          <cell r="AQ226">
            <v>1.05</v>
          </cell>
          <cell r="BB226" t="str">
            <v>전 5-40</v>
          </cell>
          <cell r="BC226">
            <v>1</v>
          </cell>
        </row>
        <row r="227">
          <cell r="A227">
            <v>88</v>
          </cell>
          <cell r="B227" t="str">
            <v>OUTLET BOX</v>
          </cell>
          <cell r="C227" t="str">
            <v xml:space="preserve">8각 </v>
          </cell>
          <cell r="D227">
            <v>1</v>
          </cell>
          <cell r="E227" t="str">
            <v>EA</v>
          </cell>
          <cell r="F227">
            <v>50</v>
          </cell>
          <cell r="G227">
            <v>10349</v>
          </cell>
          <cell r="I227">
            <v>9582</v>
          </cell>
          <cell r="J227">
            <v>480</v>
          </cell>
          <cell r="K227">
            <v>480</v>
          </cell>
          <cell r="M227">
            <v>287</v>
          </cell>
          <cell r="AM227">
            <v>1</v>
          </cell>
          <cell r="AN227">
            <v>1</v>
          </cell>
          <cell r="AO227">
            <v>1</v>
          </cell>
          <cell r="AP227" t="str">
            <v>내선전공</v>
          </cell>
          <cell r="AQ227">
            <v>0.2</v>
          </cell>
          <cell r="BB227" t="str">
            <v>전 7-2</v>
          </cell>
          <cell r="BC227">
            <v>1</v>
          </cell>
        </row>
        <row r="228">
          <cell r="A228">
            <v>89</v>
          </cell>
          <cell r="B228" t="str">
            <v>OUTLET BOX</v>
          </cell>
          <cell r="C228" t="str">
            <v xml:space="preserve">4각 </v>
          </cell>
          <cell r="D228">
            <v>1</v>
          </cell>
          <cell r="E228" t="str">
            <v>EA</v>
          </cell>
          <cell r="F228">
            <v>50</v>
          </cell>
          <cell r="G228">
            <v>10429</v>
          </cell>
          <cell r="I228">
            <v>9582</v>
          </cell>
          <cell r="J228">
            <v>560</v>
          </cell>
          <cell r="K228">
            <v>560</v>
          </cell>
          <cell r="M228">
            <v>287</v>
          </cell>
          <cell r="AM228">
            <v>1</v>
          </cell>
          <cell r="AN228">
            <v>1</v>
          </cell>
          <cell r="AO228">
            <v>1</v>
          </cell>
          <cell r="AP228" t="str">
            <v>내선전공</v>
          </cell>
          <cell r="AQ228">
            <v>0.2</v>
          </cell>
          <cell r="BB228" t="str">
            <v>전 7-2</v>
          </cell>
          <cell r="BC228">
            <v>1</v>
          </cell>
        </row>
        <row r="229">
          <cell r="A229">
            <v>90</v>
          </cell>
          <cell r="B229" t="str">
            <v>OUTLET</v>
          </cell>
          <cell r="C229" t="str">
            <v>S/W BOX</v>
          </cell>
          <cell r="D229">
            <v>1</v>
          </cell>
          <cell r="E229" t="str">
            <v>EA</v>
          </cell>
          <cell r="F229">
            <v>50</v>
          </cell>
          <cell r="G229">
            <v>10309</v>
          </cell>
          <cell r="I229">
            <v>9582</v>
          </cell>
          <cell r="J229">
            <v>440</v>
          </cell>
          <cell r="K229">
            <v>440</v>
          </cell>
          <cell r="M229">
            <v>287</v>
          </cell>
          <cell r="AM229">
            <v>1</v>
          </cell>
          <cell r="AN229">
            <v>1</v>
          </cell>
          <cell r="AO229">
            <v>1</v>
          </cell>
          <cell r="AP229" t="str">
            <v>내선전공</v>
          </cell>
          <cell r="AQ229">
            <v>0.2</v>
          </cell>
          <cell r="BB229" t="str">
            <v>전 7-2</v>
          </cell>
          <cell r="BC229">
            <v>1</v>
          </cell>
        </row>
        <row r="230">
          <cell r="A230">
            <v>91</v>
          </cell>
          <cell r="B230" t="str">
            <v>BOX COVER</v>
          </cell>
          <cell r="C230" t="str">
            <v xml:space="preserve">8각 </v>
          </cell>
          <cell r="D230">
            <v>1</v>
          </cell>
          <cell r="E230" t="str">
            <v>EA</v>
          </cell>
          <cell r="F230">
            <v>50</v>
          </cell>
          <cell r="G230">
            <v>1640</v>
          </cell>
          <cell r="I230">
            <v>1437</v>
          </cell>
          <cell r="J230">
            <v>160</v>
          </cell>
          <cell r="K230">
            <v>160</v>
          </cell>
          <cell r="M230">
            <v>43</v>
          </cell>
          <cell r="AM230">
            <v>1</v>
          </cell>
          <cell r="AN230">
            <v>1</v>
          </cell>
          <cell r="AO230">
            <v>1</v>
          </cell>
          <cell r="AP230" t="str">
            <v>내선전공</v>
          </cell>
          <cell r="AQ230">
            <v>0.03</v>
          </cell>
          <cell r="BB230" t="str">
            <v>전 7-18</v>
          </cell>
          <cell r="BC230">
            <v>1</v>
          </cell>
        </row>
        <row r="231">
          <cell r="A231">
            <v>92</v>
          </cell>
          <cell r="B231" t="str">
            <v>BOX COVER</v>
          </cell>
          <cell r="C231" t="str">
            <v>4각 오목</v>
          </cell>
          <cell r="D231">
            <v>1</v>
          </cell>
          <cell r="E231" t="str">
            <v>EA</v>
          </cell>
          <cell r="F231">
            <v>50</v>
          </cell>
          <cell r="G231">
            <v>1680</v>
          </cell>
          <cell r="I231">
            <v>1437</v>
          </cell>
          <cell r="J231">
            <v>200</v>
          </cell>
          <cell r="K231">
            <v>200</v>
          </cell>
          <cell r="M231">
            <v>43</v>
          </cell>
          <cell r="AM231">
            <v>1</v>
          </cell>
          <cell r="AN231">
            <v>1</v>
          </cell>
          <cell r="AO231">
            <v>1</v>
          </cell>
          <cell r="AP231" t="str">
            <v>내선전공</v>
          </cell>
          <cell r="AQ231">
            <v>0.03</v>
          </cell>
          <cell r="BB231" t="str">
            <v>전 7-18</v>
          </cell>
          <cell r="BC231">
            <v>1</v>
          </cell>
        </row>
        <row r="232">
          <cell r="A232">
            <v>93</v>
          </cell>
          <cell r="B232" t="str">
            <v>BOX COVER</v>
          </cell>
          <cell r="C232" t="str">
            <v>4각 평</v>
          </cell>
          <cell r="D232">
            <v>1</v>
          </cell>
          <cell r="E232" t="str">
            <v>EA</v>
          </cell>
          <cell r="F232">
            <v>50</v>
          </cell>
          <cell r="G232">
            <v>1680</v>
          </cell>
          <cell r="I232">
            <v>1437</v>
          </cell>
          <cell r="J232">
            <v>200</v>
          </cell>
          <cell r="K232">
            <v>200</v>
          </cell>
          <cell r="M232">
            <v>43</v>
          </cell>
          <cell r="AM232">
            <v>1</v>
          </cell>
          <cell r="AN232">
            <v>1</v>
          </cell>
          <cell r="AO232">
            <v>1</v>
          </cell>
          <cell r="AP232" t="str">
            <v>내선전공</v>
          </cell>
          <cell r="AQ232">
            <v>0.03</v>
          </cell>
          <cell r="BB232" t="str">
            <v>전 7-18</v>
          </cell>
          <cell r="BC232">
            <v>1</v>
          </cell>
        </row>
        <row r="233">
          <cell r="A233">
            <v>94</v>
          </cell>
          <cell r="B233" t="str">
            <v>BOX COVER</v>
          </cell>
          <cell r="C233" t="str">
            <v xml:space="preserve">S/W </v>
          </cell>
          <cell r="D233">
            <v>1</v>
          </cell>
          <cell r="E233" t="str">
            <v>EA</v>
          </cell>
          <cell r="F233">
            <v>50</v>
          </cell>
          <cell r="G233">
            <v>1640</v>
          </cell>
          <cell r="I233">
            <v>1437</v>
          </cell>
          <cell r="J233">
            <v>160</v>
          </cell>
          <cell r="K233">
            <v>160</v>
          </cell>
          <cell r="M233">
            <v>43</v>
          </cell>
          <cell r="AM233">
            <v>1</v>
          </cell>
          <cell r="AN233">
            <v>1</v>
          </cell>
          <cell r="AO233">
            <v>1</v>
          </cell>
          <cell r="AP233" t="str">
            <v>내선전공</v>
          </cell>
          <cell r="AQ233">
            <v>0.03</v>
          </cell>
          <cell r="BB233" t="str">
            <v>전 7-18</v>
          </cell>
          <cell r="BC233">
            <v>1</v>
          </cell>
        </row>
        <row r="234">
          <cell r="B234" t="str">
            <v>PULL BOX</v>
          </cell>
          <cell r="C234" t="str">
            <v xml:space="preserve">100x100x50 </v>
          </cell>
          <cell r="D234">
            <v>1</v>
          </cell>
          <cell r="E234" t="str">
            <v>EA</v>
          </cell>
          <cell r="F234">
            <v>50</v>
          </cell>
          <cell r="G234">
            <v>32569</v>
          </cell>
          <cell r="I234">
            <v>31621</v>
          </cell>
          <cell r="K234">
            <v>0</v>
          </cell>
          <cell r="M234">
            <v>948</v>
          </cell>
          <cell r="AM234">
            <v>1</v>
          </cell>
          <cell r="AN234">
            <v>1</v>
          </cell>
          <cell r="AO234">
            <v>1</v>
          </cell>
          <cell r="AP234" t="str">
            <v>내선전공</v>
          </cell>
          <cell r="AQ234">
            <v>0.66</v>
          </cell>
          <cell r="BB234" t="str">
            <v>전 7-3</v>
          </cell>
          <cell r="BC234">
            <v>1</v>
          </cell>
        </row>
        <row r="235">
          <cell r="A235">
            <v>95</v>
          </cell>
          <cell r="B235" t="str">
            <v>PULL BOX</v>
          </cell>
          <cell r="C235" t="str">
            <v xml:space="preserve">100x100x75 </v>
          </cell>
          <cell r="D235">
            <v>1</v>
          </cell>
          <cell r="E235" t="str">
            <v>EA</v>
          </cell>
          <cell r="F235">
            <v>50</v>
          </cell>
          <cell r="G235">
            <v>33939</v>
          </cell>
          <cell r="I235">
            <v>31621</v>
          </cell>
          <cell r="J235">
            <v>1370</v>
          </cell>
          <cell r="K235">
            <v>1370</v>
          </cell>
          <cell r="M235">
            <v>948</v>
          </cell>
          <cell r="AM235">
            <v>1</v>
          </cell>
          <cell r="AN235">
            <v>1</v>
          </cell>
          <cell r="AO235">
            <v>1</v>
          </cell>
          <cell r="AP235" t="str">
            <v>내선전공</v>
          </cell>
          <cell r="AQ235">
            <v>0.66</v>
          </cell>
          <cell r="BB235" t="str">
            <v>전 7-3</v>
          </cell>
          <cell r="BC235">
            <v>1</v>
          </cell>
        </row>
        <row r="236">
          <cell r="A236">
            <v>96</v>
          </cell>
          <cell r="B236" t="str">
            <v>PULL BOX</v>
          </cell>
          <cell r="C236" t="str">
            <v xml:space="preserve">100x100x100 </v>
          </cell>
          <cell r="D236">
            <v>1</v>
          </cell>
          <cell r="E236" t="str">
            <v>EA</v>
          </cell>
          <cell r="F236">
            <v>50</v>
          </cell>
          <cell r="G236">
            <v>34139</v>
          </cell>
          <cell r="I236">
            <v>31621</v>
          </cell>
          <cell r="J236">
            <v>1570</v>
          </cell>
          <cell r="K236">
            <v>1570</v>
          </cell>
          <cell r="M236">
            <v>948</v>
          </cell>
          <cell r="AM236">
            <v>1</v>
          </cell>
          <cell r="AN236">
            <v>1</v>
          </cell>
          <cell r="AO236">
            <v>1</v>
          </cell>
          <cell r="AP236" t="str">
            <v>내선전공</v>
          </cell>
          <cell r="AQ236">
            <v>0.66</v>
          </cell>
          <cell r="BB236" t="str">
            <v>전 7-3</v>
          </cell>
          <cell r="BC236">
            <v>1</v>
          </cell>
        </row>
        <row r="237">
          <cell r="A237">
            <v>97</v>
          </cell>
          <cell r="B237" t="str">
            <v>PULL BOX</v>
          </cell>
          <cell r="C237" t="str">
            <v xml:space="preserve">150X150X100 </v>
          </cell>
          <cell r="D237">
            <v>1</v>
          </cell>
          <cell r="E237" t="str">
            <v>EA</v>
          </cell>
          <cell r="F237">
            <v>50</v>
          </cell>
          <cell r="G237">
            <v>34789</v>
          </cell>
          <cell r="I237">
            <v>31621</v>
          </cell>
          <cell r="J237">
            <v>2220</v>
          </cell>
          <cell r="K237">
            <v>2220</v>
          </cell>
          <cell r="M237">
            <v>948</v>
          </cell>
          <cell r="AM237">
            <v>1</v>
          </cell>
          <cell r="AN237">
            <v>1</v>
          </cell>
          <cell r="AO237">
            <v>1</v>
          </cell>
          <cell r="AP237" t="str">
            <v>내선전공</v>
          </cell>
          <cell r="AQ237">
            <v>0.66</v>
          </cell>
          <cell r="BB237" t="str">
            <v>전 7-3</v>
          </cell>
          <cell r="BC237">
            <v>1</v>
          </cell>
        </row>
        <row r="238">
          <cell r="A238">
            <v>98</v>
          </cell>
          <cell r="B238" t="str">
            <v>PULL BOX</v>
          </cell>
          <cell r="C238" t="str">
            <v xml:space="preserve">150X150X150 </v>
          </cell>
          <cell r="D238">
            <v>1</v>
          </cell>
          <cell r="E238" t="str">
            <v>EA</v>
          </cell>
          <cell r="F238">
            <v>50</v>
          </cell>
          <cell r="G238">
            <v>35029</v>
          </cell>
          <cell r="I238">
            <v>31621</v>
          </cell>
          <cell r="J238">
            <v>2460</v>
          </cell>
          <cell r="K238">
            <v>2460</v>
          </cell>
          <cell r="M238">
            <v>948</v>
          </cell>
          <cell r="AM238">
            <v>1</v>
          </cell>
          <cell r="AN238">
            <v>1</v>
          </cell>
          <cell r="AO238">
            <v>1</v>
          </cell>
          <cell r="AP238" t="str">
            <v>내선전공</v>
          </cell>
          <cell r="AQ238">
            <v>0.66</v>
          </cell>
          <cell r="BB238" t="str">
            <v>전 7-3</v>
          </cell>
          <cell r="BC238">
            <v>1</v>
          </cell>
        </row>
        <row r="239">
          <cell r="A239">
            <v>99</v>
          </cell>
          <cell r="B239" t="str">
            <v>PULL BOX</v>
          </cell>
          <cell r="C239" t="str">
            <v xml:space="preserve">200X200X100 </v>
          </cell>
          <cell r="D239">
            <v>1</v>
          </cell>
          <cell r="E239" t="str">
            <v>EA</v>
          </cell>
          <cell r="F239">
            <v>50</v>
          </cell>
          <cell r="G239">
            <v>35639</v>
          </cell>
          <cell r="I239">
            <v>31621</v>
          </cell>
          <cell r="J239">
            <v>3070</v>
          </cell>
          <cell r="K239">
            <v>3070</v>
          </cell>
          <cell r="M239">
            <v>948</v>
          </cell>
          <cell r="AM239">
            <v>1</v>
          </cell>
          <cell r="AN239">
            <v>1</v>
          </cell>
          <cell r="AO239">
            <v>1</v>
          </cell>
          <cell r="AP239" t="str">
            <v>내선전공</v>
          </cell>
          <cell r="AQ239">
            <v>0.66</v>
          </cell>
          <cell r="BB239" t="str">
            <v>전 7-3</v>
          </cell>
          <cell r="BC239">
            <v>1</v>
          </cell>
        </row>
        <row r="240">
          <cell r="A240">
            <v>100</v>
          </cell>
          <cell r="B240" t="str">
            <v>PULL BOX</v>
          </cell>
          <cell r="C240" t="str">
            <v>200X200X150</v>
          </cell>
          <cell r="D240">
            <v>1</v>
          </cell>
          <cell r="E240" t="str">
            <v>EA</v>
          </cell>
          <cell r="F240">
            <v>50</v>
          </cell>
          <cell r="G240">
            <v>36209</v>
          </cell>
          <cell r="I240">
            <v>31621</v>
          </cell>
          <cell r="J240">
            <v>3640</v>
          </cell>
          <cell r="K240">
            <v>3640</v>
          </cell>
          <cell r="M240">
            <v>948</v>
          </cell>
          <cell r="AM240">
            <v>1</v>
          </cell>
          <cell r="AN240">
            <v>1</v>
          </cell>
          <cell r="AO240">
            <v>1</v>
          </cell>
          <cell r="AP240" t="str">
            <v>내선전공</v>
          </cell>
          <cell r="AQ240">
            <v>0.66</v>
          </cell>
          <cell r="BB240" t="str">
            <v>전 7-3</v>
          </cell>
          <cell r="BC240">
            <v>1</v>
          </cell>
        </row>
        <row r="241">
          <cell r="A241">
            <v>101</v>
          </cell>
          <cell r="B241" t="str">
            <v>PULL BOX</v>
          </cell>
          <cell r="C241" t="str">
            <v xml:space="preserve">200X200X200 </v>
          </cell>
          <cell r="D241">
            <v>1</v>
          </cell>
          <cell r="E241" t="str">
            <v>EA</v>
          </cell>
          <cell r="F241">
            <v>50</v>
          </cell>
          <cell r="G241">
            <v>36779</v>
          </cell>
          <cell r="I241">
            <v>31621</v>
          </cell>
          <cell r="J241">
            <v>4210</v>
          </cell>
          <cell r="K241">
            <v>4210</v>
          </cell>
          <cell r="M241">
            <v>948</v>
          </cell>
          <cell r="AM241">
            <v>1</v>
          </cell>
          <cell r="AN241">
            <v>1</v>
          </cell>
          <cell r="AO241">
            <v>1</v>
          </cell>
          <cell r="AP241" t="str">
            <v>내선전공</v>
          </cell>
          <cell r="AQ241">
            <v>0.66</v>
          </cell>
          <cell r="BB241" t="str">
            <v>전 7-3</v>
          </cell>
          <cell r="BC241">
            <v>1</v>
          </cell>
        </row>
        <row r="242">
          <cell r="A242">
            <v>102</v>
          </cell>
          <cell r="B242" t="str">
            <v>PULL BOX</v>
          </cell>
          <cell r="C242" t="str">
            <v xml:space="preserve">250X250X150 </v>
          </cell>
          <cell r="D242">
            <v>1</v>
          </cell>
          <cell r="E242" t="str">
            <v>EA</v>
          </cell>
          <cell r="F242">
            <v>50</v>
          </cell>
          <cell r="G242">
            <v>37139</v>
          </cell>
          <cell r="I242">
            <v>31621</v>
          </cell>
          <cell r="J242">
            <v>4570</v>
          </cell>
          <cell r="K242">
            <v>4570</v>
          </cell>
          <cell r="M242">
            <v>948</v>
          </cell>
          <cell r="AM242">
            <v>1</v>
          </cell>
          <cell r="AN242">
            <v>1</v>
          </cell>
          <cell r="AO242">
            <v>1</v>
          </cell>
          <cell r="AP242" t="str">
            <v>내선전공</v>
          </cell>
          <cell r="AQ242">
            <v>0.66</v>
          </cell>
          <cell r="BB242" t="str">
            <v>전 7-3</v>
          </cell>
          <cell r="BC242">
            <v>1</v>
          </cell>
        </row>
        <row r="243">
          <cell r="B243" t="str">
            <v>PULL BOX</v>
          </cell>
          <cell r="C243" t="str">
            <v>250X250X200</v>
          </cell>
          <cell r="D243">
            <v>1</v>
          </cell>
          <cell r="E243" t="str">
            <v>EA</v>
          </cell>
          <cell r="F243">
            <v>50</v>
          </cell>
          <cell r="G243">
            <v>38849</v>
          </cell>
          <cell r="I243">
            <v>31621</v>
          </cell>
          <cell r="J243">
            <v>6280</v>
          </cell>
          <cell r="K243">
            <v>6280</v>
          </cell>
          <cell r="M243">
            <v>948</v>
          </cell>
          <cell r="AM243">
            <v>1</v>
          </cell>
          <cell r="AN243">
            <v>1</v>
          </cell>
          <cell r="AO243">
            <v>1</v>
          </cell>
          <cell r="AP243" t="str">
            <v>내선전공</v>
          </cell>
          <cell r="AQ243">
            <v>0.66</v>
          </cell>
          <cell r="BB243" t="str">
            <v>전 7-3</v>
          </cell>
          <cell r="BC243">
            <v>1</v>
          </cell>
        </row>
        <row r="244">
          <cell r="A244">
            <v>103</v>
          </cell>
          <cell r="B244" t="str">
            <v>PULL BOX</v>
          </cell>
          <cell r="C244" t="str">
            <v xml:space="preserve">300X300X200 </v>
          </cell>
          <cell r="D244">
            <v>1</v>
          </cell>
          <cell r="E244" t="str">
            <v>EA</v>
          </cell>
          <cell r="F244">
            <v>50</v>
          </cell>
          <cell r="G244">
            <v>39049</v>
          </cell>
          <cell r="I244">
            <v>31621</v>
          </cell>
          <cell r="J244">
            <v>6480</v>
          </cell>
          <cell r="K244">
            <v>6480</v>
          </cell>
          <cell r="M244">
            <v>948</v>
          </cell>
          <cell r="AM244">
            <v>1</v>
          </cell>
          <cell r="AN244">
            <v>1</v>
          </cell>
          <cell r="AO244">
            <v>1</v>
          </cell>
          <cell r="AP244" t="str">
            <v>내선전공</v>
          </cell>
          <cell r="AQ244">
            <v>0.66</v>
          </cell>
          <cell r="BB244" t="str">
            <v>전 7-3</v>
          </cell>
          <cell r="BC244">
            <v>1</v>
          </cell>
        </row>
        <row r="245">
          <cell r="B245" t="str">
            <v>PULL BOX</v>
          </cell>
          <cell r="C245" t="str">
            <v xml:space="preserve">300X300X300 </v>
          </cell>
          <cell r="D245">
            <v>1</v>
          </cell>
          <cell r="E245" t="str">
            <v>EA</v>
          </cell>
          <cell r="F245">
            <v>50</v>
          </cell>
          <cell r="G245">
            <v>32569</v>
          </cell>
          <cell r="I245">
            <v>31621</v>
          </cell>
          <cell r="K245">
            <v>0</v>
          </cell>
          <cell r="M245">
            <v>948</v>
          </cell>
          <cell r="AM245">
            <v>1</v>
          </cell>
          <cell r="AN245">
            <v>1</v>
          </cell>
          <cell r="AO245">
            <v>1</v>
          </cell>
          <cell r="AP245" t="str">
            <v>내선전공</v>
          </cell>
          <cell r="AQ245">
            <v>0.66</v>
          </cell>
          <cell r="BB245" t="str">
            <v>전 7-3</v>
          </cell>
          <cell r="BC245">
            <v>1</v>
          </cell>
        </row>
        <row r="246">
          <cell r="B246" t="str">
            <v>PULL BOX</v>
          </cell>
          <cell r="C246" t="str">
            <v xml:space="preserve">400X400X200 </v>
          </cell>
          <cell r="D246">
            <v>1</v>
          </cell>
          <cell r="E246" t="str">
            <v>EA</v>
          </cell>
          <cell r="F246">
            <v>50</v>
          </cell>
          <cell r="G246">
            <v>32569</v>
          </cell>
          <cell r="I246">
            <v>31621</v>
          </cell>
          <cell r="K246">
            <v>0</v>
          </cell>
          <cell r="M246">
            <v>948</v>
          </cell>
          <cell r="AM246">
            <v>1</v>
          </cell>
          <cell r="AN246">
            <v>1</v>
          </cell>
          <cell r="AO246">
            <v>1</v>
          </cell>
          <cell r="AP246" t="str">
            <v>내선전공</v>
          </cell>
          <cell r="AQ246">
            <v>0.66</v>
          </cell>
          <cell r="BB246" t="str">
            <v>전 7-3</v>
          </cell>
          <cell r="BC246">
            <v>1</v>
          </cell>
        </row>
        <row r="247">
          <cell r="A247">
            <v>104</v>
          </cell>
          <cell r="B247" t="str">
            <v>PULL BOX</v>
          </cell>
          <cell r="C247" t="str">
            <v xml:space="preserve">400X400X300 </v>
          </cell>
          <cell r="D247">
            <v>1</v>
          </cell>
          <cell r="E247" t="str">
            <v>EA</v>
          </cell>
          <cell r="F247">
            <v>50</v>
          </cell>
          <cell r="G247">
            <v>59110</v>
          </cell>
          <cell r="I247">
            <v>45515</v>
          </cell>
          <cell r="J247">
            <v>12230</v>
          </cell>
          <cell r="K247">
            <v>12230</v>
          </cell>
          <cell r="M247">
            <v>1365</v>
          </cell>
          <cell r="AM247">
            <v>1</v>
          </cell>
          <cell r="AN247">
            <v>1</v>
          </cell>
          <cell r="AO247">
            <v>1</v>
          </cell>
          <cell r="AP247" t="str">
            <v>내선전공</v>
          </cell>
          <cell r="AQ247">
            <v>0.95</v>
          </cell>
          <cell r="BB247" t="str">
            <v>전 7-3</v>
          </cell>
          <cell r="BC247">
            <v>1</v>
          </cell>
        </row>
        <row r="248">
          <cell r="B248" t="str">
            <v>JOINT BOX</v>
          </cell>
          <cell r="C248" t="str">
            <v xml:space="preserve">100x100x100 </v>
          </cell>
          <cell r="D248">
            <v>1</v>
          </cell>
          <cell r="E248" t="str">
            <v>EA</v>
          </cell>
          <cell r="F248">
            <v>50</v>
          </cell>
          <cell r="G248">
            <v>14310</v>
          </cell>
          <cell r="I248">
            <v>13894</v>
          </cell>
          <cell r="K248">
            <v>0</v>
          </cell>
          <cell r="M248">
            <v>416</v>
          </cell>
          <cell r="AM248">
            <v>1</v>
          </cell>
          <cell r="AN248">
            <v>1</v>
          </cell>
          <cell r="AO248">
            <v>1</v>
          </cell>
          <cell r="AP248" t="str">
            <v>내선전공</v>
          </cell>
          <cell r="AQ248">
            <v>0.28999999999999998</v>
          </cell>
          <cell r="BB248" t="str">
            <v>전 7-2</v>
          </cell>
          <cell r="BC248">
            <v>1</v>
          </cell>
        </row>
        <row r="249">
          <cell r="B249" t="str">
            <v>노출 BOX</v>
          </cell>
          <cell r="C249" t="str">
            <v>16mm 2방</v>
          </cell>
          <cell r="D249">
            <v>1</v>
          </cell>
          <cell r="E249" t="str">
            <v>EA</v>
          </cell>
          <cell r="F249">
            <v>50</v>
          </cell>
          <cell r="G249">
            <v>14310</v>
          </cell>
          <cell r="I249">
            <v>13894</v>
          </cell>
          <cell r="K249">
            <v>0</v>
          </cell>
          <cell r="M249">
            <v>416</v>
          </cell>
          <cell r="AM249">
            <v>1</v>
          </cell>
          <cell r="AN249">
            <v>1</v>
          </cell>
          <cell r="AO249">
            <v>1</v>
          </cell>
          <cell r="AP249" t="str">
            <v>내선전공</v>
          </cell>
          <cell r="AQ249">
            <v>0.28999999999999998</v>
          </cell>
          <cell r="BB249" t="str">
            <v>전 7-2</v>
          </cell>
          <cell r="BC249">
            <v>1</v>
          </cell>
        </row>
        <row r="250">
          <cell r="B250" t="str">
            <v>노출 BOX</v>
          </cell>
          <cell r="C250" t="str">
            <v>22mm 2방</v>
          </cell>
          <cell r="D250">
            <v>1</v>
          </cell>
          <cell r="E250" t="str">
            <v>EA</v>
          </cell>
          <cell r="F250">
            <v>50</v>
          </cell>
          <cell r="G250">
            <v>14310</v>
          </cell>
          <cell r="I250">
            <v>13894</v>
          </cell>
          <cell r="K250">
            <v>0</v>
          </cell>
          <cell r="M250">
            <v>416</v>
          </cell>
          <cell r="AM250">
            <v>1</v>
          </cell>
          <cell r="AN250">
            <v>1</v>
          </cell>
          <cell r="AO250">
            <v>1</v>
          </cell>
          <cell r="AP250" t="str">
            <v>내선전공</v>
          </cell>
          <cell r="AQ250">
            <v>0.28999999999999998</v>
          </cell>
          <cell r="BB250" t="str">
            <v>전 7-2</v>
          </cell>
          <cell r="BC250">
            <v>1</v>
          </cell>
        </row>
        <row r="251">
          <cell r="A251">
            <v>105</v>
          </cell>
          <cell r="B251" t="str">
            <v>CABLE TRAY(AL)</v>
          </cell>
          <cell r="C251" t="str">
            <v xml:space="preserve">200W </v>
          </cell>
          <cell r="D251">
            <v>1</v>
          </cell>
          <cell r="E251" t="str">
            <v>m</v>
          </cell>
          <cell r="F251">
            <v>50</v>
          </cell>
          <cell r="G251">
            <v>22896</v>
          </cell>
          <cell r="I251">
            <v>7569</v>
          </cell>
          <cell r="J251">
            <v>15100</v>
          </cell>
          <cell r="K251">
            <v>15100</v>
          </cell>
          <cell r="M251">
            <v>227</v>
          </cell>
          <cell r="AM251">
            <v>1</v>
          </cell>
          <cell r="AN251">
            <v>1</v>
          </cell>
          <cell r="AO251">
            <v>1</v>
          </cell>
          <cell r="AP251" t="str">
            <v>내선전공</v>
          </cell>
          <cell r="AQ251">
            <v>0.158</v>
          </cell>
          <cell r="BB251" t="str">
            <v>전 7-20</v>
          </cell>
          <cell r="BC251">
            <v>1</v>
          </cell>
        </row>
        <row r="252">
          <cell r="A252">
            <v>106</v>
          </cell>
          <cell r="B252" t="str">
            <v>CABLE TRAY(AL)</v>
          </cell>
          <cell r="C252" t="str">
            <v xml:space="preserve">300W </v>
          </cell>
          <cell r="D252">
            <v>1</v>
          </cell>
          <cell r="E252" t="str">
            <v>m</v>
          </cell>
          <cell r="F252">
            <v>50</v>
          </cell>
          <cell r="G252">
            <v>24319</v>
          </cell>
          <cell r="I252">
            <v>9582</v>
          </cell>
          <cell r="J252">
            <v>14450</v>
          </cell>
          <cell r="K252">
            <v>14450</v>
          </cell>
          <cell r="M252">
            <v>287</v>
          </cell>
          <cell r="AM252">
            <v>1</v>
          </cell>
          <cell r="AN252">
            <v>1</v>
          </cell>
          <cell r="AO252">
            <v>1</v>
          </cell>
          <cell r="AP252" t="str">
            <v>내선전공</v>
          </cell>
          <cell r="AQ252">
            <v>0.2</v>
          </cell>
          <cell r="BB252" t="str">
            <v>전 7-20</v>
          </cell>
          <cell r="BC252">
            <v>1</v>
          </cell>
        </row>
        <row r="253">
          <cell r="A253">
            <v>107</v>
          </cell>
          <cell r="B253" t="str">
            <v>CABLE TRAY(AL)</v>
          </cell>
          <cell r="C253" t="str">
            <v xml:space="preserve">450W </v>
          </cell>
          <cell r="D253">
            <v>1</v>
          </cell>
          <cell r="E253" t="str">
            <v>m</v>
          </cell>
          <cell r="F253">
            <v>50</v>
          </cell>
          <cell r="G253">
            <v>31466</v>
          </cell>
          <cell r="I253">
            <v>14948</v>
          </cell>
          <cell r="J253">
            <v>16070</v>
          </cell>
          <cell r="K253">
            <v>16070</v>
          </cell>
          <cell r="M253">
            <v>448</v>
          </cell>
          <cell r="AM253">
            <v>1</v>
          </cell>
          <cell r="AN253">
            <v>1</v>
          </cell>
          <cell r="AO253">
            <v>1</v>
          </cell>
          <cell r="AP253" t="str">
            <v>내선전공</v>
          </cell>
          <cell r="AQ253">
            <v>0.312</v>
          </cell>
          <cell r="BB253" t="str">
            <v>전 7-20</v>
          </cell>
          <cell r="BC253">
            <v>1</v>
          </cell>
        </row>
        <row r="254">
          <cell r="B254" t="str">
            <v>CABLE TRAY(AL)</v>
          </cell>
          <cell r="C254" t="str">
            <v xml:space="preserve">500W </v>
          </cell>
          <cell r="D254">
            <v>1</v>
          </cell>
          <cell r="E254" t="str">
            <v>m</v>
          </cell>
          <cell r="F254">
            <v>50</v>
          </cell>
          <cell r="G254">
            <v>18475</v>
          </cell>
          <cell r="I254">
            <v>17937</v>
          </cell>
          <cell r="K254">
            <v>0</v>
          </cell>
          <cell r="M254">
            <v>538</v>
          </cell>
          <cell r="AM254">
            <v>1</v>
          </cell>
          <cell r="AN254">
            <v>1.2</v>
          </cell>
          <cell r="AO254">
            <v>1.2</v>
          </cell>
          <cell r="AP254" t="str">
            <v>내선전공</v>
          </cell>
          <cell r="AQ254">
            <v>0.312</v>
          </cell>
          <cell r="BB254" t="str">
            <v>전 7-20</v>
          </cell>
          <cell r="BC254">
            <v>1</v>
          </cell>
        </row>
        <row r="255">
          <cell r="A255">
            <v>108</v>
          </cell>
          <cell r="B255" t="str">
            <v>CABLE TRAY(AL)</v>
          </cell>
          <cell r="C255" t="str">
            <v xml:space="preserve">600W </v>
          </cell>
          <cell r="D255">
            <v>1</v>
          </cell>
          <cell r="E255" t="str">
            <v>m</v>
          </cell>
          <cell r="F255">
            <v>50</v>
          </cell>
          <cell r="G255">
            <v>35652</v>
          </cell>
          <cell r="I255">
            <v>17439</v>
          </cell>
          <cell r="J255">
            <v>17690</v>
          </cell>
          <cell r="K255">
            <v>17690</v>
          </cell>
          <cell r="M255">
            <v>523</v>
          </cell>
          <cell r="AM255">
            <v>1</v>
          </cell>
          <cell r="AN255">
            <v>1</v>
          </cell>
          <cell r="AO255">
            <v>1</v>
          </cell>
          <cell r="AP255" t="str">
            <v>내선전공</v>
          </cell>
          <cell r="AQ255">
            <v>0.36399999999999999</v>
          </cell>
          <cell r="BB255" t="str">
            <v>전 7-20</v>
          </cell>
          <cell r="BC255">
            <v>1</v>
          </cell>
        </row>
        <row r="256">
          <cell r="B256" t="str">
            <v>CABLE TRAY(AL)</v>
          </cell>
          <cell r="C256" t="str">
            <v xml:space="preserve">800W </v>
          </cell>
          <cell r="D256">
            <v>1</v>
          </cell>
          <cell r="E256" t="str">
            <v>m</v>
          </cell>
          <cell r="F256">
            <v>50</v>
          </cell>
          <cell r="G256">
            <v>21554</v>
          </cell>
          <cell r="I256">
            <v>20927</v>
          </cell>
          <cell r="K256">
            <v>0</v>
          </cell>
          <cell r="M256">
            <v>627</v>
          </cell>
          <cell r="AM256">
            <v>1</v>
          </cell>
          <cell r="AN256">
            <v>1.2</v>
          </cell>
          <cell r="AO256">
            <v>1.2</v>
          </cell>
          <cell r="AP256" t="str">
            <v>내선전공</v>
          </cell>
          <cell r="AQ256">
            <v>0.36399999999999999</v>
          </cell>
          <cell r="BB256" t="str">
            <v>전 7-20</v>
          </cell>
          <cell r="BC256">
            <v>1</v>
          </cell>
        </row>
        <row r="257">
          <cell r="A257">
            <v>109</v>
          </cell>
          <cell r="B257" t="str">
            <v>TRAY COVER(AL)</v>
          </cell>
          <cell r="C257" t="str">
            <v xml:space="preserve">200W </v>
          </cell>
          <cell r="D257">
            <v>1</v>
          </cell>
          <cell r="E257" t="str">
            <v>EA</v>
          </cell>
          <cell r="F257">
            <v>50</v>
          </cell>
          <cell r="G257">
            <v>8591</v>
          </cell>
          <cell r="I257">
            <v>3487</v>
          </cell>
          <cell r="J257">
            <v>5000</v>
          </cell>
          <cell r="K257">
            <v>5000</v>
          </cell>
          <cell r="M257">
            <v>104</v>
          </cell>
          <cell r="AM257">
            <v>1</v>
          </cell>
          <cell r="AN257">
            <v>0.2</v>
          </cell>
          <cell r="AO257">
            <v>0.2</v>
          </cell>
          <cell r="AP257" t="str">
            <v>내선전공</v>
          </cell>
          <cell r="AQ257">
            <v>0.36399999999999999</v>
          </cell>
          <cell r="BB257" t="str">
            <v>전 7-20</v>
          </cell>
          <cell r="BC257">
            <v>1</v>
          </cell>
        </row>
        <row r="258">
          <cell r="A258">
            <v>110</v>
          </cell>
          <cell r="B258" t="str">
            <v>TRAY COVER(AL)</v>
          </cell>
          <cell r="C258" t="str">
            <v>300W</v>
          </cell>
          <cell r="D258">
            <v>1</v>
          </cell>
          <cell r="E258" t="str">
            <v>EA</v>
          </cell>
          <cell r="F258">
            <v>50</v>
          </cell>
          <cell r="G258">
            <v>10691</v>
          </cell>
          <cell r="I258">
            <v>3487</v>
          </cell>
          <cell r="J258">
            <v>7100</v>
          </cell>
          <cell r="K258">
            <v>7100</v>
          </cell>
          <cell r="M258">
            <v>104</v>
          </cell>
          <cell r="AM258">
            <v>1</v>
          </cell>
          <cell r="AN258">
            <v>0.2</v>
          </cell>
          <cell r="AO258">
            <v>0.2</v>
          </cell>
          <cell r="AP258" t="str">
            <v>내선전공</v>
          </cell>
          <cell r="AQ258">
            <v>0.36399999999999999</v>
          </cell>
          <cell r="BB258" t="str">
            <v>전 7-20</v>
          </cell>
          <cell r="BC258">
            <v>1</v>
          </cell>
        </row>
        <row r="259">
          <cell r="A259">
            <v>111</v>
          </cell>
          <cell r="B259" t="str">
            <v>TRAY COVER(AL)</v>
          </cell>
          <cell r="C259" t="str">
            <v>450W</v>
          </cell>
          <cell r="D259">
            <v>1</v>
          </cell>
          <cell r="E259" t="str">
            <v>EA</v>
          </cell>
          <cell r="F259">
            <v>50</v>
          </cell>
          <cell r="G259">
            <v>12691</v>
          </cell>
          <cell r="I259">
            <v>3487</v>
          </cell>
          <cell r="J259">
            <v>9100</v>
          </cell>
          <cell r="K259">
            <v>9100</v>
          </cell>
          <cell r="M259">
            <v>104</v>
          </cell>
          <cell r="AM259">
            <v>1</v>
          </cell>
          <cell r="AN259">
            <v>0.2</v>
          </cell>
          <cell r="AO259">
            <v>0.2</v>
          </cell>
          <cell r="AP259" t="str">
            <v>내선전공</v>
          </cell>
          <cell r="AQ259">
            <v>0.36399999999999999</v>
          </cell>
          <cell r="BB259" t="str">
            <v>전 7-20</v>
          </cell>
          <cell r="BC259">
            <v>1</v>
          </cell>
        </row>
        <row r="260">
          <cell r="A260">
            <v>112</v>
          </cell>
          <cell r="B260" t="str">
            <v>TRAY COVER(AL)</v>
          </cell>
          <cell r="C260" t="str">
            <v>600W</v>
          </cell>
          <cell r="D260">
            <v>1</v>
          </cell>
          <cell r="E260" t="str">
            <v>EA</v>
          </cell>
          <cell r="F260">
            <v>50</v>
          </cell>
          <cell r="G260">
            <v>16791</v>
          </cell>
          <cell r="I260">
            <v>3487</v>
          </cell>
          <cell r="J260">
            <v>13200</v>
          </cell>
          <cell r="K260">
            <v>13200</v>
          </cell>
          <cell r="M260">
            <v>104</v>
          </cell>
          <cell r="AM260">
            <v>1</v>
          </cell>
          <cell r="AN260">
            <v>0.2</v>
          </cell>
          <cell r="AO260">
            <v>0.2</v>
          </cell>
          <cell r="AP260" t="str">
            <v>내선전공</v>
          </cell>
          <cell r="AQ260">
            <v>0.36399999999999999</v>
          </cell>
          <cell r="BB260" t="str">
            <v>전 7-20</v>
          </cell>
          <cell r="BC260">
            <v>1</v>
          </cell>
        </row>
        <row r="261">
          <cell r="B261" t="str">
            <v>90˚Hor.Elbow</v>
          </cell>
          <cell r="C261" t="str">
            <v xml:space="preserve">200W (W/COVER) </v>
          </cell>
          <cell r="D261">
            <v>1</v>
          </cell>
          <cell r="E261" t="str">
            <v>EA</v>
          </cell>
          <cell r="F261">
            <v>50</v>
          </cell>
          <cell r="G261">
            <v>40714</v>
          </cell>
          <cell r="I261">
            <v>20927</v>
          </cell>
          <cell r="J261">
            <v>19160</v>
          </cell>
          <cell r="K261">
            <v>19160</v>
          </cell>
          <cell r="M261">
            <v>627</v>
          </cell>
          <cell r="AM261">
            <v>1</v>
          </cell>
          <cell r="AN261">
            <v>1.2</v>
          </cell>
          <cell r="AO261">
            <v>1.2</v>
          </cell>
          <cell r="AP261" t="str">
            <v>내선전공</v>
          </cell>
          <cell r="AQ261">
            <v>0.36399999999999999</v>
          </cell>
          <cell r="BB261" t="str">
            <v>전 7-20</v>
          </cell>
          <cell r="BC261">
            <v>1</v>
          </cell>
        </row>
        <row r="262">
          <cell r="B262" t="str">
            <v>90˚Hor.Elbow</v>
          </cell>
          <cell r="C262" t="str">
            <v xml:space="preserve">300W (W/COVER) </v>
          </cell>
          <cell r="D262">
            <v>1</v>
          </cell>
          <cell r="E262" t="str">
            <v>EA</v>
          </cell>
          <cell r="F262">
            <v>50</v>
          </cell>
          <cell r="G262">
            <v>41834</v>
          </cell>
          <cell r="I262">
            <v>20927</v>
          </cell>
          <cell r="J262">
            <v>20280</v>
          </cell>
          <cell r="K262">
            <v>20280</v>
          </cell>
          <cell r="M262">
            <v>627</v>
          </cell>
          <cell r="AM262">
            <v>1</v>
          </cell>
          <cell r="AN262">
            <v>1.2</v>
          </cell>
          <cell r="AO262">
            <v>1.2</v>
          </cell>
          <cell r="AP262" t="str">
            <v>내선전공</v>
          </cell>
          <cell r="AQ262">
            <v>0.36399999999999999</v>
          </cell>
          <cell r="BB262" t="str">
            <v>전 7-20</v>
          </cell>
          <cell r="BC262">
            <v>1</v>
          </cell>
        </row>
        <row r="263">
          <cell r="B263" t="str">
            <v>90˚Hor.Elbow</v>
          </cell>
          <cell r="C263" t="str">
            <v xml:space="preserve">450W (W/COVER) </v>
          </cell>
          <cell r="D263">
            <v>1</v>
          </cell>
          <cell r="E263" t="str">
            <v>EA</v>
          </cell>
          <cell r="F263">
            <v>50</v>
          </cell>
          <cell r="G263">
            <v>45614</v>
          </cell>
          <cell r="I263">
            <v>20927</v>
          </cell>
          <cell r="J263">
            <v>24060</v>
          </cell>
          <cell r="K263">
            <v>24060</v>
          </cell>
          <cell r="M263">
            <v>627</v>
          </cell>
          <cell r="AM263">
            <v>1</v>
          </cell>
          <cell r="AN263">
            <v>1.2</v>
          </cell>
          <cell r="AO263">
            <v>1.2</v>
          </cell>
          <cell r="AP263" t="str">
            <v>내선전공</v>
          </cell>
          <cell r="AQ263">
            <v>0.36399999999999999</v>
          </cell>
          <cell r="BB263" t="str">
            <v>전 7-20</v>
          </cell>
          <cell r="BC263">
            <v>1</v>
          </cell>
        </row>
        <row r="264">
          <cell r="B264" t="str">
            <v>90˚Hor.Elbow</v>
          </cell>
          <cell r="C264" t="str">
            <v xml:space="preserve">500W (W/COVER) </v>
          </cell>
          <cell r="D264">
            <v>1</v>
          </cell>
          <cell r="E264" t="str">
            <v>EA</v>
          </cell>
          <cell r="F264">
            <v>50</v>
          </cell>
          <cell r="G264">
            <v>21554</v>
          </cell>
          <cell r="I264">
            <v>20927</v>
          </cell>
          <cell r="K264">
            <v>0</v>
          </cell>
          <cell r="M264">
            <v>627</v>
          </cell>
          <cell r="AM264">
            <v>1</v>
          </cell>
          <cell r="AN264">
            <v>1.2</v>
          </cell>
          <cell r="AO264">
            <v>1.2</v>
          </cell>
          <cell r="AP264" t="str">
            <v>내선전공</v>
          </cell>
          <cell r="AQ264">
            <v>0.36399999999999999</v>
          </cell>
          <cell r="BB264" t="str">
            <v>전 7-20</v>
          </cell>
          <cell r="BC264">
            <v>1</v>
          </cell>
        </row>
        <row r="265">
          <cell r="B265" t="str">
            <v>90˚Hor.Elbow</v>
          </cell>
          <cell r="C265" t="str">
            <v xml:space="preserve">600W (W/COVER) </v>
          </cell>
          <cell r="D265">
            <v>1</v>
          </cell>
          <cell r="E265" t="str">
            <v>EA</v>
          </cell>
          <cell r="F265">
            <v>50</v>
          </cell>
          <cell r="G265">
            <v>45614</v>
          </cell>
          <cell r="I265">
            <v>20927</v>
          </cell>
          <cell r="J265">
            <v>24060</v>
          </cell>
          <cell r="K265">
            <v>24060</v>
          </cell>
          <cell r="M265">
            <v>627</v>
          </cell>
          <cell r="AM265">
            <v>1</v>
          </cell>
          <cell r="AN265">
            <v>1.2</v>
          </cell>
          <cell r="AO265">
            <v>1.2</v>
          </cell>
          <cell r="AP265" t="str">
            <v>내선전공</v>
          </cell>
          <cell r="AQ265">
            <v>0.36399999999999999</v>
          </cell>
          <cell r="BB265" t="str">
            <v>전 7-20</v>
          </cell>
          <cell r="BC265">
            <v>1</v>
          </cell>
        </row>
        <row r="266">
          <cell r="B266" t="str">
            <v>Hor-Tee</v>
          </cell>
          <cell r="C266" t="str">
            <v xml:space="preserve">200W (W/COVER) </v>
          </cell>
          <cell r="D266">
            <v>1</v>
          </cell>
          <cell r="E266" t="str">
            <v>EA</v>
          </cell>
          <cell r="F266">
            <v>50</v>
          </cell>
          <cell r="G266">
            <v>47554</v>
          </cell>
          <cell r="I266">
            <v>20927</v>
          </cell>
          <cell r="J266">
            <v>26000</v>
          </cell>
          <cell r="K266">
            <v>26000</v>
          </cell>
          <cell r="M266">
            <v>627</v>
          </cell>
          <cell r="AM266">
            <v>1</v>
          </cell>
          <cell r="AN266">
            <v>1.2</v>
          </cell>
          <cell r="AO266">
            <v>1.2</v>
          </cell>
          <cell r="AP266" t="str">
            <v>내선전공</v>
          </cell>
          <cell r="AQ266">
            <v>0.36399999999999999</v>
          </cell>
          <cell r="BB266" t="str">
            <v>전 7-20</v>
          </cell>
          <cell r="BC266">
            <v>1</v>
          </cell>
        </row>
        <row r="267">
          <cell r="B267" t="str">
            <v>Hor-Tee</v>
          </cell>
          <cell r="C267" t="str">
            <v xml:space="preserve">300W (W/COVER) </v>
          </cell>
          <cell r="D267">
            <v>1</v>
          </cell>
          <cell r="E267" t="str">
            <v>EA</v>
          </cell>
          <cell r="F267">
            <v>50</v>
          </cell>
          <cell r="G267">
            <v>49184</v>
          </cell>
          <cell r="I267">
            <v>20927</v>
          </cell>
          <cell r="J267">
            <v>27630</v>
          </cell>
          <cell r="K267">
            <v>27630</v>
          </cell>
          <cell r="M267">
            <v>627</v>
          </cell>
          <cell r="AM267">
            <v>1</v>
          </cell>
          <cell r="AN267">
            <v>1.2</v>
          </cell>
          <cell r="AO267">
            <v>1.2</v>
          </cell>
          <cell r="AP267" t="str">
            <v>내선전공</v>
          </cell>
          <cell r="AQ267">
            <v>0.36399999999999999</v>
          </cell>
          <cell r="BB267" t="str">
            <v>전 7-20</v>
          </cell>
          <cell r="BC267">
            <v>1</v>
          </cell>
        </row>
        <row r="268">
          <cell r="B268" t="str">
            <v>Hor-Tee</v>
          </cell>
          <cell r="C268" t="str">
            <v xml:space="preserve">450W (W/COVER) </v>
          </cell>
          <cell r="D268">
            <v>1</v>
          </cell>
          <cell r="E268" t="str">
            <v>EA</v>
          </cell>
          <cell r="F268">
            <v>50</v>
          </cell>
          <cell r="G268">
            <v>54304</v>
          </cell>
          <cell r="I268">
            <v>20927</v>
          </cell>
          <cell r="J268">
            <v>32750</v>
          </cell>
          <cell r="K268">
            <v>32750</v>
          </cell>
          <cell r="M268">
            <v>627</v>
          </cell>
          <cell r="AM268">
            <v>1</v>
          </cell>
          <cell r="AN268">
            <v>1.2</v>
          </cell>
          <cell r="AO268">
            <v>1.2</v>
          </cell>
          <cell r="AP268" t="str">
            <v>내선전공</v>
          </cell>
          <cell r="AQ268">
            <v>0.36399999999999999</v>
          </cell>
          <cell r="BB268" t="str">
            <v>전 7-20</v>
          </cell>
          <cell r="BC268">
            <v>1</v>
          </cell>
        </row>
        <row r="269">
          <cell r="B269" t="str">
            <v>Hor-Tee</v>
          </cell>
          <cell r="C269" t="str">
            <v xml:space="preserve">500W (W/COVER) </v>
          </cell>
          <cell r="D269">
            <v>1</v>
          </cell>
          <cell r="E269" t="str">
            <v>EA</v>
          </cell>
          <cell r="F269">
            <v>50</v>
          </cell>
          <cell r="G269">
            <v>21554</v>
          </cell>
          <cell r="I269">
            <v>20927</v>
          </cell>
          <cell r="K269">
            <v>0</v>
          </cell>
          <cell r="M269">
            <v>627</v>
          </cell>
          <cell r="AM269">
            <v>1</v>
          </cell>
          <cell r="AN269">
            <v>1.2</v>
          </cell>
          <cell r="AO269">
            <v>1.2</v>
          </cell>
          <cell r="AP269" t="str">
            <v>내선전공</v>
          </cell>
          <cell r="AQ269">
            <v>0.36399999999999999</v>
          </cell>
          <cell r="BB269" t="str">
            <v>전 7-20</v>
          </cell>
          <cell r="BC269">
            <v>1</v>
          </cell>
        </row>
        <row r="270">
          <cell r="B270" t="str">
            <v>Hor-Tee</v>
          </cell>
          <cell r="C270" t="str">
            <v xml:space="preserve">600W (W/COVER) </v>
          </cell>
          <cell r="D270">
            <v>1</v>
          </cell>
          <cell r="E270" t="str">
            <v>EA</v>
          </cell>
          <cell r="F270">
            <v>50</v>
          </cell>
          <cell r="G270">
            <v>54304</v>
          </cell>
          <cell r="I270">
            <v>20927</v>
          </cell>
          <cell r="J270">
            <v>32750</v>
          </cell>
          <cell r="K270">
            <v>32750</v>
          </cell>
          <cell r="M270">
            <v>627</v>
          </cell>
          <cell r="AM270">
            <v>1</v>
          </cell>
          <cell r="AN270">
            <v>1.2</v>
          </cell>
          <cell r="AO270">
            <v>1.2</v>
          </cell>
          <cell r="AP270" t="str">
            <v>내선전공</v>
          </cell>
          <cell r="AQ270">
            <v>0.36399999999999999</v>
          </cell>
          <cell r="BB270" t="str">
            <v>전 7-20</v>
          </cell>
          <cell r="BC270">
            <v>1</v>
          </cell>
        </row>
        <row r="271">
          <cell r="B271" t="str">
            <v>90˚VER.Elbow</v>
          </cell>
          <cell r="C271" t="str">
            <v xml:space="preserve">200W (W/COVER) </v>
          </cell>
          <cell r="D271">
            <v>1</v>
          </cell>
          <cell r="E271" t="str">
            <v>EA</v>
          </cell>
          <cell r="F271">
            <v>50</v>
          </cell>
          <cell r="G271">
            <v>21554</v>
          </cell>
          <cell r="I271">
            <v>20927</v>
          </cell>
          <cell r="K271">
            <v>0</v>
          </cell>
          <cell r="M271">
            <v>627</v>
          </cell>
          <cell r="AM271">
            <v>1</v>
          </cell>
          <cell r="AN271">
            <v>1.2</v>
          </cell>
          <cell r="AO271">
            <v>1.2</v>
          </cell>
          <cell r="AP271" t="str">
            <v>내선전공</v>
          </cell>
          <cell r="AQ271">
            <v>0.36399999999999999</v>
          </cell>
          <cell r="BB271" t="str">
            <v>전 7-20</v>
          </cell>
          <cell r="BC271">
            <v>1</v>
          </cell>
        </row>
        <row r="272">
          <cell r="B272" t="str">
            <v>90˚VER.Elbow</v>
          </cell>
          <cell r="C272" t="str">
            <v xml:space="preserve">300W (W/COVER) </v>
          </cell>
          <cell r="D272">
            <v>1</v>
          </cell>
          <cell r="E272" t="str">
            <v>EA</v>
          </cell>
          <cell r="F272">
            <v>50</v>
          </cell>
          <cell r="G272">
            <v>41104</v>
          </cell>
          <cell r="I272">
            <v>20927</v>
          </cell>
          <cell r="J272">
            <v>19550</v>
          </cell>
          <cell r="K272">
            <v>19550</v>
          </cell>
          <cell r="M272">
            <v>627</v>
          </cell>
          <cell r="AM272">
            <v>1</v>
          </cell>
          <cell r="AN272">
            <v>1.2</v>
          </cell>
          <cell r="AO272">
            <v>1.2</v>
          </cell>
          <cell r="AP272" t="str">
            <v>내선전공</v>
          </cell>
          <cell r="AQ272">
            <v>0.36399999999999999</v>
          </cell>
          <cell r="BB272" t="str">
            <v>전 7-20</v>
          </cell>
          <cell r="BC272">
            <v>1</v>
          </cell>
        </row>
        <row r="273">
          <cell r="B273" t="str">
            <v>90˚VER.Elbow</v>
          </cell>
          <cell r="C273" t="str">
            <v xml:space="preserve">450W (W/COVER) </v>
          </cell>
          <cell r="D273">
            <v>1</v>
          </cell>
          <cell r="E273" t="str">
            <v>EA</v>
          </cell>
          <cell r="F273">
            <v>50</v>
          </cell>
          <cell r="G273">
            <v>56424</v>
          </cell>
          <cell r="I273">
            <v>20927</v>
          </cell>
          <cell r="J273">
            <v>34870</v>
          </cell>
          <cell r="K273">
            <v>34870</v>
          </cell>
          <cell r="M273">
            <v>627</v>
          </cell>
          <cell r="AM273">
            <v>1</v>
          </cell>
          <cell r="AN273">
            <v>1.2</v>
          </cell>
          <cell r="AO273">
            <v>1.2</v>
          </cell>
          <cell r="AP273" t="str">
            <v>내선전공</v>
          </cell>
          <cell r="AQ273">
            <v>0.36399999999999999</v>
          </cell>
          <cell r="BB273" t="str">
            <v>전 7-20</v>
          </cell>
          <cell r="BC273">
            <v>1</v>
          </cell>
        </row>
        <row r="274">
          <cell r="B274" t="str">
            <v>90˚VER.Elbow</v>
          </cell>
          <cell r="C274" t="str">
            <v xml:space="preserve">500W (W/COVER) </v>
          </cell>
          <cell r="D274">
            <v>1</v>
          </cell>
          <cell r="E274" t="str">
            <v>EA</v>
          </cell>
          <cell r="F274">
            <v>50</v>
          </cell>
          <cell r="G274">
            <v>21554</v>
          </cell>
          <cell r="I274">
            <v>20927</v>
          </cell>
          <cell r="K274">
            <v>0</v>
          </cell>
          <cell r="M274">
            <v>627</v>
          </cell>
          <cell r="AM274">
            <v>1</v>
          </cell>
          <cell r="AN274">
            <v>1.2</v>
          </cell>
          <cell r="AO274">
            <v>1.2</v>
          </cell>
          <cell r="AP274" t="str">
            <v>내선전공</v>
          </cell>
          <cell r="AQ274">
            <v>0.36399999999999999</v>
          </cell>
          <cell r="BB274" t="str">
            <v>전 7-20</v>
          </cell>
          <cell r="BC274">
            <v>1</v>
          </cell>
        </row>
        <row r="275">
          <cell r="B275" t="str">
            <v>90˚VER.Elbow</v>
          </cell>
          <cell r="C275" t="str">
            <v xml:space="preserve">600W (W/COVER) </v>
          </cell>
          <cell r="D275">
            <v>1</v>
          </cell>
          <cell r="E275" t="str">
            <v>EA</v>
          </cell>
          <cell r="F275">
            <v>50</v>
          </cell>
          <cell r="G275">
            <v>44754</v>
          </cell>
          <cell r="I275">
            <v>20927</v>
          </cell>
          <cell r="J275">
            <v>23200</v>
          </cell>
          <cell r="K275">
            <v>23200</v>
          </cell>
          <cell r="M275">
            <v>627</v>
          </cell>
          <cell r="AM275">
            <v>1</v>
          </cell>
          <cell r="AN275">
            <v>1.2</v>
          </cell>
          <cell r="AO275">
            <v>1.2</v>
          </cell>
          <cell r="AP275" t="str">
            <v>내선전공</v>
          </cell>
          <cell r="AQ275">
            <v>0.36399999999999999</v>
          </cell>
          <cell r="BB275" t="str">
            <v>전 7-20</v>
          </cell>
          <cell r="BC275">
            <v>1</v>
          </cell>
        </row>
        <row r="276">
          <cell r="B276" t="str">
            <v>Hor-Cross</v>
          </cell>
          <cell r="C276" t="str">
            <v xml:space="preserve">300W (W/COVER) </v>
          </cell>
          <cell r="D276">
            <v>1</v>
          </cell>
          <cell r="E276" t="str">
            <v>EA</v>
          </cell>
          <cell r="F276">
            <v>50</v>
          </cell>
          <cell r="G276">
            <v>21554</v>
          </cell>
          <cell r="I276">
            <v>20927</v>
          </cell>
          <cell r="K276">
            <v>0</v>
          </cell>
          <cell r="M276">
            <v>627</v>
          </cell>
          <cell r="AM276">
            <v>1</v>
          </cell>
          <cell r="AN276">
            <v>1.2</v>
          </cell>
          <cell r="AO276">
            <v>1.2</v>
          </cell>
          <cell r="AP276" t="str">
            <v>내선전공</v>
          </cell>
          <cell r="AQ276">
            <v>0.36399999999999999</v>
          </cell>
          <cell r="BB276" t="str">
            <v>전 7-20</v>
          </cell>
          <cell r="BC276">
            <v>1</v>
          </cell>
        </row>
        <row r="277">
          <cell r="B277" t="str">
            <v>Hor-Cross</v>
          </cell>
          <cell r="C277" t="str">
            <v xml:space="preserve">450W (W/COVER) </v>
          </cell>
          <cell r="D277">
            <v>1</v>
          </cell>
          <cell r="E277" t="str">
            <v>EA</v>
          </cell>
          <cell r="F277">
            <v>50</v>
          </cell>
          <cell r="G277">
            <v>57784</v>
          </cell>
          <cell r="I277">
            <v>20927</v>
          </cell>
          <cell r="J277">
            <v>36230</v>
          </cell>
          <cell r="K277">
            <v>36230</v>
          </cell>
          <cell r="M277">
            <v>627</v>
          </cell>
          <cell r="AM277">
            <v>1</v>
          </cell>
          <cell r="AN277">
            <v>1.2</v>
          </cell>
          <cell r="AO277">
            <v>1.2</v>
          </cell>
          <cell r="AP277" t="str">
            <v>내선전공</v>
          </cell>
          <cell r="AQ277">
            <v>0.36399999999999999</v>
          </cell>
          <cell r="BB277" t="str">
            <v>전 7-20</v>
          </cell>
          <cell r="BC277">
            <v>1</v>
          </cell>
        </row>
        <row r="278">
          <cell r="B278" t="str">
            <v>Hor-Cross</v>
          </cell>
          <cell r="C278" t="str">
            <v xml:space="preserve">600W (W/COVER) </v>
          </cell>
          <cell r="D278">
            <v>1</v>
          </cell>
          <cell r="E278" t="str">
            <v>EA</v>
          </cell>
          <cell r="F278">
            <v>50</v>
          </cell>
          <cell r="G278">
            <v>21554</v>
          </cell>
          <cell r="I278">
            <v>20927</v>
          </cell>
          <cell r="K278">
            <v>0</v>
          </cell>
          <cell r="M278">
            <v>627</v>
          </cell>
          <cell r="AM278">
            <v>1</v>
          </cell>
          <cell r="AN278">
            <v>1.2</v>
          </cell>
          <cell r="AO278">
            <v>1.2</v>
          </cell>
          <cell r="AP278" t="str">
            <v>내선전공</v>
          </cell>
          <cell r="AQ278">
            <v>0.36399999999999999</v>
          </cell>
          <cell r="BB278" t="str">
            <v>전 7-20</v>
          </cell>
          <cell r="BC278">
            <v>1</v>
          </cell>
        </row>
        <row r="279">
          <cell r="B279" t="str">
            <v>Reducer</v>
          </cell>
          <cell r="C279" t="str">
            <v>450W-300W</v>
          </cell>
          <cell r="D279">
            <v>1</v>
          </cell>
          <cell r="E279" t="str">
            <v>EA</v>
          </cell>
          <cell r="F279">
            <v>50</v>
          </cell>
          <cell r="G279">
            <v>29554</v>
          </cell>
          <cell r="I279">
            <v>20927</v>
          </cell>
          <cell r="J279">
            <v>8000</v>
          </cell>
          <cell r="K279">
            <v>8000</v>
          </cell>
          <cell r="M279">
            <v>627</v>
          </cell>
          <cell r="AM279">
            <v>1</v>
          </cell>
          <cell r="AN279">
            <v>1.2</v>
          </cell>
          <cell r="AO279">
            <v>1.2</v>
          </cell>
          <cell r="AP279" t="str">
            <v>내선전공</v>
          </cell>
          <cell r="AQ279">
            <v>0.36399999999999999</v>
          </cell>
          <cell r="BB279" t="str">
            <v>전 7-20</v>
          </cell>
          <cell r="BC279">
            <v>1</v>
          </cell>
        </row>
        <row r="280">
          <cell r="B280" t="str">
            <v>앙카 볼트</v>
          </cell>
          <cell r="C280" t="str">
            <v>φ16 x 250</v>
          </cell>
          <cell r="D280">
            <v>1</v>
          </cell>
          <cell r="E280" t="str">
            <v>EA</v>
          </cell>
          <cell r="F280">
            <v>50</v>
          </cell>
          <cell r="G280">
            <v>5921</v>
          </cell>
          <cell r="I280">
            <v>5749</v>
          </cell>
          <cell r="K280">
            <v>0</v>
          </cell>
          <cell r="M280">
            <v>172</v>
          </cell>
          <cell r="AM280">
            <v>1</v>
          </cell>
          <cell r="AN280">
            <v>1</v>
          </cell>
          <cell r="AO280">
            <v>1</v>
          </cell>
          <cell r="AP280" t="str">
            <v>내선전공</v>
          </cell>
          <cell r="AQ280">
            <v>0.12</v>
          </cell>
          <cell r="BB280" t="str">
            <v>전 7-18</v>
          </cell>
          <cell r="BC280">
            <v>1</v>
          </cell>
        </row>
        <row r="281">
          <cell r="A281">
            <v>113</v>
          </cell>
          <cell r="B281" t="str">
            <v>DW</v>
          </cell>
          <cell r="C281" t="str">
            <v>STS 316L</v>
          </cell>
          <cell r="D281">
            <v>1</v>
          </cell>
          <cell r="E281" t="str">
            <v>m</v>
          </cell>
          <cell r="F281">
            <v>50</v>
          </cell>
          <cell r="G281">
            <v>6433</v>
          </cell>
          <cell r="I281">
            <v>421</v>
          </cell>
          <cell r="J281">
            <v>6000</v>
          </cell>
          <cell r="K281">
            <v>6000</v>
          </cell>
          <cell r="M281">
            <v>12</v>
          </cell>
          <cell r="AM281">
            <v>2</v>
          </cell>
          <cell r="AN281">
            <v>1</v>
          </cell>
          <cell r="AO281">
            <v>1</v>
          </cell>
          <cell r="AP281" t="str">
            <v>저압케이블공</v>
          </cell>
          <cell r="AQ281">
            <v>6.0000000000000001E-3</v>
          </cell>
          <cell r="AR281" t="str">
            <v>보통인부</v>
          </cell>
          <cell r="AS281">
            <v>2E-3</v>
          </cell>
          <cell r="BB281" t="str">
            <v>전 5-33</v>
          </cell>
          <cell r="BC281">
            <v>1</v>
          </cell>
        </row>
        <row r="282">
          <cell r="A282">
            <v>114</v>
          </cell>
          <cell r="B282" t="str">
            <v>PARAPET ARM</v>
          </cell>
          <cell r="C282" t="str">
            <v>SS41, Angle 5tx40x40</v>
          </cell>
          <cell r="D282">
            <v>1</v>
          </cell>
          <cell r="E282" t="str">
            <v>EA</v>
          </cell>
          <cell r="F282">
            <v>50</v>
          </cell>
          <cell r="G282">
            <v>56051</v>
          </cell>
          <cell r="I282">
            <v>35487</v>
          </cell>
          <cell r="J282">
            <v>19500</v>
          </cell>
          <cell r="K282">
            <v>19500</v>
          </cell>
          <cell r="M282">
            <v>1064</v>
          </cell>
          <cell r="AM282">
            <v>1</v>
          </cell>
          <cell r="AN282">
            <v>1</v>
          </cell>
          <cell r="AO282">
            <v>1</v>
          </cell>
          <cell r="AP282" t="str">
            <v>저압케이블공</v>
          </cell>
          <cell r="AQ282">
            <v>0.6</v>
          </cell>
          <cell r="BB282" t="str">
            <v>전 5-33</v>
          </cell>
          <cell r="BC282">
            <v>1</v>
          </cell>
        </row>
        <row r="283">
          <cell r="A283">
            <v>115</v>
          </cell>
          <cell r="B283" t="str">
            <v>PARAPET 말단ARM</v>
          </cell>
          <cell r="C283" t="str">
            <v>SS41, Angle 5tx40x40</v>
          </cell>
          <cell r="D283">
            <v>1</v>
          </cell>
          <cell r="E283" t="str">
            <v>EA</v>
          </cell>
          <cell r="F283">
            <v>50</v>
          </cell>
          <cell r="G283">
            <v>90111</v>
          </cell>
          <cell r="I283">
            <v>65060</v>
          </cell>
          <cell r="J283">
            <v>23100</v>
          </cell>
          <cell r="K283">
            <v>23100</v>
          </cell>
          <cell r="M283">
            <v>1951</v>
          </cell>
          <cell r="AM283">
            <v>1</v>
          </cell>
          <cell r="AN283">
            <v>1</v>
          </cell>
          <cell r="AO283">
            <v>1</v>
          </cell>
          <cell r="AP283" t="str">
            <v>저압케이블공</v>
          </cell>
          <cell r="AQ283">
            <v>1.1000000000000001</v>
          </cell>
          <cell r="BB283" t="str">
            <v>전 5-33</v>
          </cell>
          <cell r="BC283">
            <v>1</v>
          </cell>
        </row>
        <row r="284">
          <cell r="A284">
            <v>116</v>
          </cell>
          <cell r="B284" t="str">
            <v>WIRE VISE</v>
          </cell>
          <cell r="D284">
            <v>1</v>
          </cell>
          <cell r="E284" t="str">
            <v>EA</v>
          </cell>
          <cell r="F284">
            <v>50</v>
          </cell>
          <cell r="G284">
            <v>17410</v>
          </cell>
          <cell r="I284">
            <v>8360</v>
          </cell>
          <cell r="J284">
            <v>8800</v>
          </cell>
          <cell r="K284">
            <v>8800</v>
          </cell>
          <cell r="M284">
            <v>250</v>
          </cell>
          <cell r="AM284">
            <v>2</v>
          </cell>
          <cell r="AN284">
            <v>1</v>
          </cell>
          <cell r="AO284">
            <v>1</v>
          </cell>
          <cell r="AP284" t="str">
            <v>저압케이블공</v>
          </cell>
          <cell r="AQ284">
            <v>0.09</v>
          </cell>
          <cell r="AR284" t="str">
            <v>보통인부</v>
          </cell>
          <cell r="AS284">
            <v>0.09</v>
          </cell>
          <cell r="BB284" t="str">
            <v>전 5-33</v>
          </cell>
          <cell r="BC284">
            <v>1</v>
          </cell>
        </row>
        <row r="285">
          <cell r="A285">
            <v>117</v>
          </cell>
          <cell r="B285" t="str">
            <v>CONNECTION WIRE</v>
          </cell>
          <cell r="C285" t="str">
            <v>CU 나동선(5mm)</v>
          </cell>
          <cell r="D285">
            <v>1</v>
          </cell>
          <cell r="E285" t="str">
            <v>m</v>
          </cell>
          <cell r="F285">
            <v>50</v>
          </cell>
          <cell r="G285">
            <v>2298</v>
          </cell>
          <cell r="I285">
            <v>1437</v>
          </cell>
          <cell r="J285">
            <v>818</v>
          </cell>
          <cell r="K285">
            <v>818</v>
          </cell>
          <cell r="M285">
            <v>43</v>
          </cell>
          <cell r="AM285">
            <v>1</v>
          </cell>
          <cell r="AN285">
            <v>1</v>
          </cell>
          <cell r="AO285">
            <v>1</v>
          </cell>
          <cell r="AP285" t="str">
            <v>내선전공</v>
          </cell>
          <cell r="AQ285">
            <v>0.03</v>
          </cell>
          <cell r="BB285" t="str">
            <v>전 7-8</v>
          </cell>
          <cell r="BC285">
            <v>1</v>
          </cell>
        </row>
        <row r="286">
          <cell r="A286">
            <v>118</v>
          </cell>
          <cell r="B286" t="str">
            <v>CONNECTION WIRE용 CLIP</v>
          </cell>
          <cell r="C286" t="str">
            <v>HEX HEAD Type</v>
          </cell>
          <cell r="D286">
            <v>1</v>
          </cell>
          <cell r="E286" t="str">
            <v>SET</v>
          </cell>
          <cell r="F286">
            <v>50</v>
          </cell>
          <cell r="G286">
            <v>4074</v>
          </cell>
          <cell r="I286">
            <v>2111</v>
          </cell>
          <cell r="J286">
            <v>1900</v>
          </cell>
          <cell r="K286">
            <v>1900</v>
          </cell>
          <cell r="M286">
            <v>63</v>
          </cell>
          <cell r="AM286">
            <v>2</v>
          </cell>
          <cell r="AN286">
            <v>1</v>
          </cell>
          <cell r="AO286">
            <v>1</v>
          </cell>
          <cell r="AP286" t="str">
            <v>저압케이블공</v>
          </cell>
          <cell r="AQ286">
            <v>0.03</v>
          </cell>
          <cell r="AR286" t="str">
            <v>보통인부</v>
          </cell>
          <cell r="AS286">
            <v>0.01</v>
          </cell>
          <cell r="BB286" t="str">
            <v>전 5-33</v>
          </cell>
          <cell r="BC286">
            <v>1</v>
          </cell>
        </row>
        <row r="287">
          <cell r="A287">
            <v>119</v>
          </cell>
          <cell r="B287" t="str">
            <v>STS WIRE ROPE</v>
          </cell>
          <cell r="C287" t="str">
            <v>4.0mm</v>
          </cell>
          <cell r="D287">
            <v>1</v>
          </cell>
          <cell r="E287" t="str">
            <v>m</v>
          </cell>
          <cell r="F287">
            <v>50</v>
          </cell>
          <cell r="G287">
            <v>2030</v>
          </cell>
          <cell r="I287">
            <v>1437</v>
          </cell>
          <cell r="J287">
            <v>550</v>
          </cell>
          <cell r="K287">
            <v>550</v>
          </cell>
          <cell r="M287">
            <v>43</v>
          </cell>
          <cell r="AM287">
            <v>1</v>
          </cell>
          <cell r="AN287">
            <v>1</v>
          </cell>
          <cell r="AO287">
            <v>1</v>
          </cell>
          <cell r="AP287" t="str">
            <v>내선전공</v>
          </cell>
          <cell r="AQ287">
            <v>0.03</v>
          </cell>
          <cell r="BB287" t="str">
            <v>전 7-8</v>
          </cell>
          <cell r="BC287">
            <v>1</v>
          </cell>
        </row>
        <row r="288">
          <cell r="A288">
            <v>120</v>
          </cell>
          <cell r="B288" t="str">
            <v>STS WIRE ROPE용 CLIP</v>
          </cell>
          <cell r="C288" t="str">
            <v>15mm, 절연형</v>
          </cell>
          <cell r="D288">
            <v>1</v>
          </cell>
          <cell r="E288" t="str">
            <v>EA</v>
          </cell>
          <cell r="F288">
            <v>50</v>
          </cell>
          <cell r="G288">
            <v>3674</v>
          </cell>
          <cell r="I288">
            <v>2111</v>
          </cell>
          <cell r="J288">
            <v>1500</v>
          </cell>
          <cell r="K288">
            <v>1500</v>
          </cell>
          <cell r="M288">
            <v>63</v>
          </cell>
          <cell r="AM288">
            <v>2</v>
          </cell>
          <cell r="AN288">
            <v>1</v>
          </cell>
          <cell r="AO288">
            <v>1</v>
          </cell>
          <cell r="AP288" t="str">
            <v>저압케이블공</v>
          </cell>
          <cell r="AQ288">
            <v>0.03</v>
          </cell>
          <cell r="AR288" t="str">
            <v>보통인부</v>
          </cell>
          <cell r="AS288">
            <v>0.01</v>
          </cell>
          <cell r="BB288" t="str">
            <v>전 5-33</v>
          </cell>
          <cell r="BC288">
            <v>1</v>
          </cell>
        </row>
        <row r="289">
          <cell r="A289">
            <v>121</v>
          </cell>
          <cell r="B289" t="str">
            <v>ANCHOR BOLT</v>
          </cell>
          <cell r="C289" t="str">
            <v>M16x145(케미컬)</v>
          </cell>
          <cell r="D289">
            <v>1</v>
          </cell>
          <cell r="E289" t="str">
            <v>SET</v>
          </cell>
          <cell r="F289">
            <v>50</v>
          </cell>
          <cell r="G289">
            <v>9366</v>
          </cell>
          <cell r="I289">
            <v>7443</v>
          </cell>
          <cell r="J289">
            <v>1700</v>
          </cell>
          <cell r="K289">
            <v>1700</v>
          </cell>
          <cell r="M289">
            <v>223</v>
          </cell>
          <cell r="AM289">
            <v>2</v>
          </cell>
          <cell r="AN289">
            <v>1</v>
          </cell>
          <cell r="AO289">
            <v>1</v>
          </cell>
          <cell r="AP289" t="str">
            <v>내선전공</v>
          </cell>
          <cell r="AQ289">
            <v>0.13</v>
          </cell>
          <cell r="AR289" t="str">
            <v>보통인부</v>
          </cell>
          <cell r="AS289">
            <v>3.5999999999999997E-2</v>
          </cell>
          <cell r="BB289" t="str">
            <v>전 7-18</v>
          </cell>
          <cell r="BC289">
            <v>1</v>
          </cell>
        </row>
        <row r="290">
          <cell r="B290" t="str">
            <v>MOUNT &amp; CABLE TIE</v>
          </cell>
          <cell r="D290">
            <v>1</v>
          </cell>
          <cell r="E290" t="str">
            <v>SET</v>
          </cell>
          <cell r="F290">
            <v>50</v>
          </cell>
          <cell r="G290" t="e">
            <v>#N/A</v>
          </cell>
          <cell r="I290" t="e">
            <v>#N/A</v>
          </cell>
          <cell r="J290">
            <v>2600</v>
          </cell>
          <cell r="K290">
            <v>2600</v>
          </cell>
          <cell r="M290" t="e">
            <v>#N/A</v>
          </cell>
          <cell r="AM290">
            <v>0</v>
          </cell>
          <cell r="AN290">
            <v>1</v>
          </cell>
          <cell r="AO290">
            <v>1</v>
          </cell>
          <cell r="BC290">
            <v>1</v>
          </cell>
        </row>
        <row r="291">
          <cell r="B291" t="str">
            <v>VULK</v>
          </cell>
          <cell r="C291" t="str">
            <v>Water Proof, ARM 지지용</v>
          </cell>
          <cell r="D291">
            <v>1</v>
          </cell>
          <cell r="E291" t="str">
            <v>KG</v>
          </cell>
          <cell r="F291">
            <v>50</v>
          </cell>
          <cell r="G291" t="e">
            <v>#N/A</v>
          </cell>
          <cell r="I291" t="e">
            <v>#N/A</v>
          </cell>
          <cell r="J291">
            <v>8500</v>
          </cell>
          <cell r="K291">
            <v>8500</v>
          </cell>
          <cell r="M291" t="e">
            <v>#N/A</v>
          </cell>
          <cell r="AM291">
            <v>0</v>
          </cell>
          <cell r="AN291">
            <v>1</v>
          </cell>
          <cell r="AO291">
            <v>1</v>
          </cell>
          <cell r="BC291">
            <v>1</v>
          </cell>
        </row>
        <row r="292">
          <cell r="B292" t="str">
            <v>EPOXY</v>
          </cell>
          <cell r="C292" t="str">
            <v>MOUNT 지지용</v>
          </cell>
          <cell r="D292">
            <v>1</v>
          </cell>
          <cell r="E292" t="str">
            <v>KG</v>
          </cell>
          <cell r="F292">
            <v>50</v>
          </cell>
          <cell r="G292" t="e">
            <v>#N/A</v>
          </cell>
          <cell r="I292" t="e">
            <v>#N/A</v>
          </cell>
          <cell r="J292">
            <v>13600</v>
          </cell>
          <cell r="K292">
            <v>13600</v>
          </cell>
          <cell r="M292" t="e">
            <v>#N/A</v>
          </cell>
          <cell r="AM292">
            <v>0</v>
          </cell>
          <cell r="AN292">
            <v>1</v>
          </cell>
          <cell r="AO292">
            <v>1</v>
          </cell>
          <cell r="BC292">
            <v>1</v>
          </cell>
        </row>
        <row r="293">
          <cell r="A293">
            <v>122</v>
          </cell>
          <cell r="B293" t="str">
            <v>Ground Wire Clip</v>
          </cell>
          <cell r="C293" t="str">
            <v>15φ용</v>
          </cell>
          <cell r="D293">
            <v>1</v>
          </cell>
          <cell r="E293" t="str">
            <v>EA</v>
          </cell>
          <cell r="F293">
            <v>50</v>
          </cell>
          <cell r="G293">
            <v>18074</v>
          </cell>
          <cell r="I293">
            <v>2111</v>
          </cell>
          <cell r="J293">
            <v>15900</v>
          </cell>
          <cell r="K293">
            <v>15900</v>
          </cell>
          <cell r="M293">
            <v>63</v>
          </cell>
          <cell r="AM293">
            <v>2</v>
          </cell>
          <cell r="AN293">
            <v>1</v>
          </cell>
          <cell r="AO293">
            <v>1</v>
          </cell>
          <cell r="AP293" t="str">
            <v>저압케이블공</v>
          </cell>
          <cell r="AQ293">
            <v>0.03</v>
          </cell>
          <cell r="AR293" t="str">
            <v>보통인부</v>
          </cell>
          <cell r="AS293">
            <v>0.01</v>
          </cell>
          <cell r="BB293" t="str">
            <v>전 5-33</v>
          </cell>
          <cell r="BC293">
            <v>1</v>
          </cell>
        </row>
        <row r="294">
          <cell r="A294">
            <v>123</v>
          </cell>
          <cell r="B294" t="str">
            <v>SBI</v>
          </cell>
          <cell r="D294">
            <v>1</v>
          </cell>
          <cell r="E294" t="str">
            <v>SET</v>
          </cell>
          <cell r="F294">
            <v>50</v>
          </cell>
          <cell r="G294">
            <v>485812</v>
          </cell>
          <cell r="I294">
            <v>43119</v>
          </cell>
          <cell r="J294">
            <v>441400</v>
          </cell>
          <cell r="K294">
            <v>441400</v>
          </cell>
          <cell r="M294">
            <v>1293</v>
          </cell>
          <cell r="AM294">
            <v>1</v>
          </cell>
          <cell r="AN294">
            <v>0.6</v>
          </cell>
          <cell r="AO294">
            <v>0.6</v>
          </cell>
          <cell r="AP294" t="str">
            <v>내선전공</v>
          </cell>
          <cell r="AQ294">
            <v>1.5</v>
          </cell>
          <cell r="BB294" t="str">
            <v>전 5-31</v>
          </cell>
          <cell r="BC294">
            <v>1</v>
          </cell>
        </row>
        <row r="295">
          <cell r="A295">
            <v>124</v>
          </cell>
          <cell r="B295" t="str">
            <v>TERMINAL BASE(POLE)</v>
          </cell>
          <cell r="C295" t="str">
            <v>Angle 5tx40x40</v>
          </cell>
          <cell r="D295">
            <v>1</v>
          </cell>
          <cell r="E295" t="str">
            <v>EA</v>
          </cell>
          <cell r="F295">
            <v>50</v>
          </cell>
          <cell r="G295">
            <v>155211</v>
          </cell>
          <cell r="I295">
            <v>65060</v>
          </cell>
          <cell r="J295">
            <v>88200</v>
          </cell>
          <cell r="K295">
            <v>88200</v>
          </cell>
          <cell r="M295">
            <v>1951</v>
          </cell>
          <cell r="AM295">
            <v>1</v>
          </cell>
          <cell r="AN295">
            <v>1</v>
          </cell>
          <cell r="AO295">
            <v>1</v>
          </cell>
          <cell r="AP295" t="str">
            <v>저압케이블공</v>
          </cell>
          <cell r="AQ295">
            <v>1.1000000000000001</v>
          </cell>
          <cell r="BB295" t="str">
            <v>전 5-33</v>
          </cell>
          <cell r="BC295">
            <v>1</v>
          </cell>
        </row>
        <row r="296">
          <cell r="A296">
            <v>125</v>
          </cell>
          <cell r="B296" t="str">
            <v>SBI</v>
          </cell>
          <cell r="C296" t="str">
            <v>관리동</v>
          </cell>
          <cell r="D296">
            <v>1</v>
          </cell>
          <cell r="E296" t="str">
            <v>개소</v>
          </cell>
          <cell r="F296">
            <v>50</v>
          </cell>
          <cell r="G296">
            <v>67011</v>
          </cell>
          <cell r="I296">
            <v>65060</v>
          </cell>
          <cell r="K296">
            <v>0</v>
          </cell>
          <cell r="M296">
            <v>1951</v>
          </cell>
          <cell r="AM296">
            <v>1</v>
          </cell>
          <cell r="AN296">
            <v>1</v>
          </cell>
          <cell r="AO296">
            <v>1</v>
          </cell>
          <cell r="AP296" t="str">
            <v>저압케이블공</v>
          </cell>
          <cell r="AQ296">
            <v>1.1000000000000001</v>
          </cell>
          <cell r="BC296">
            <v>1</v>
          </cell>
        </row>
        <row r="297">
          <cell r="A297">
            <v>126</v>
          </cell>
          <cell r="B297" t="str">
            <v>CAD WELD</v>
          </cell>
          <cell r="D297">
            <v>1</v>
          </cell>
          <cell r="E297" t="str">
            <v>EA</v>
          </cell>
          <cell r="F297">
            <v>50</v>
          </cell>
          <cell r="G297">
            <v>26976</v>
          </cell>
          <cell r="I297">
            <v>9103</v>
          </cell>
          <cell r="J297">
            <v>17600</v>
          </cell>
          <cell r="K297">
            <v>17600</v>
          </cell>
          <cell r="M297">
            <v>273</v>
          </cell>
          <cell r="AM297">
            <v>1</v>
          </cell>
          <cell r="AN297">
            <v>1</v>
          </cell>
          <cell r="AO297">
            <v>1</v>
          </cell>
          <cell r="AP297" t="str">
            <v>내선전공</v>
          </cell>
          <cell r="AQ297">
            <v>0.19</v>
          </cell>
          <cell r="BB297" t="str">
            <v>전 3-72</v>
          </cell>
          <cell r="BC297">
            <v>1</v>
          </cell>
        </row>
        <row r="298">
          <cell r="A298">
            <v>127</v>
          </cell>
          <cell r="B298" t="str">
            <v>SUPPORT(BRACKET)</v>
          </cell>
          <cell r="C298" t="str">
            <v>STS BAND</v>
          </cell>
          <cell r="D298">
            <v>1</v>
          </cell>
          <cell r="E298" t="str">
            <v>EA</v>
          </cell>
          <cell r="F298">
            <v>50</v>
          </cell>
          <cell r="G298">
            <v>102311</v>
          </cell>
          <cell r="I298">
            <v>65060</v>
          </cell>
          <cell r="J298">
            <v>35300</v>
          </cell>
          <cell r="K298">
            <v>35300</v>
          </cell>
          <cell r="M298">
            <v>1951</v>
          </cell>
          <cell r="AM298">
            <v>1</v>
          </cell>
          <cell r="AN298">
            <v>1</v>
          </cell>
          <cell r="AO298">
            <v>1</v>
          </cell>
          <cell r="AP298" t="str">
            <v>저압케이블공</v>
          </cell>
          <cell r="AQ298">
            <v>1.1000000000000001</v>
          </cell>
          <cell r="BB298" t="str">
            <v>전 5-33</v>
          </cell>
          <cell r="BC298">
            <v>1</v>
          </cell>
        </row>
        <row r="299">
          <cell r="A299">
            <v>128</v>
          </cell>
          <cell r="B299" t="str">
            <v>ROD CLIP</v>
          </cell>
          <cell r="D299">
            <v>1</v>
          </cell>
          <cell r="E299" t="str">
            <v>EA</v>
          </cell>
          <cell r="F299">
            <v>50</v>
          </cell>
          <cell r="G299">
            <v>8374</v>
          </cell>
          <cell r="I299">
            <v>2111</v>
          </cell>
          <cell r="J299">
            <v>6200</v>
          </cell>
          <cell r="K299">
            <v>6200</v>
          </cell>
          <cell r="M299">
            <v>63</v>
          </cell>
          <cell r="AM299">
            <v>2</v>
          </cell>
          <cell r="AN299">
            <v>1</v>
          </cell>
          <cell r="AO299">
            <v>1</v>
          </cell>
          <cell r="AP299" t="str">
            <v>저압케이블공</v>
          </cell>
          <cell r="AQ299">
            <v>0.03</v>
          </cell>
          <cell r="AR299" t="str">
            <v>보통인부</v>
          </cell>
          <cell r="AS299">
            <v>0.01</v>
          </cell>
          <cell r="BB299" t="str">
            <v>전 5-33</v>
          </cell>
          <cell r="BC299">
            <v>1</v>
          </cell>
        </row>
        <row r="300">
          <cell r="A300">
            <v>129</v>
          </cell>
          <cell r="B300" t="str">
            <v>배전용 경완금</v>
          </cell>
          <cell r="C300" t="str">
            <v>75x75x3.2tx900</v>
          </cell>
          <cell r="D300">
            <v>1</v>
          </cell>
          <cell r="E300" t="str">
            <v>EA</v>
          </cell>
          <cell r="F300">
            <v>50</v>
          </cell>
          <cell r="G300">
            <v>24699</v>
          </cell>
          <cell r="I300">
            <v>18932</v>
          </cell>
          <cell r="J300">
            <v>5200</v>
          </cell>
          <cell r="K300">
            <v>5200</v>
          </cell>
          <cell r="M300">
            <v>567</v>
          </cell>
          <cell r="AM300">
            <v>2</v>
          </cell>
          <cell r="AN300">
            <v>1</v>
          </cell>
          <cell r="AO300">
            <v>1</v>
          </cell>
          <cell r="AP300" t="str">
            <v>배전전공</v>
          </cell>
          <cell r="AQ300">
            <v>0.09</v>
          </cell>
          <cell r="AR300" t="str">
            <v>보통인부</v>
          </cell>
          <cell r="AS300">
            <v>0.09</v>
          </cell>
          <cell r="BB300" t="str">
            <v>전 5-16</v>
          </cell>
          <cell r="BC300">
            <v>1</v>
          </cell>
        </row>
        <row r="301">
          <cell r="A301">
            <v>130</v>
          </cell>
          <cell r="B301" t="str">
            <v>배전용 경완금</v>
          </cell>
          <cell r="C301" t="str">
            <v>75x75x3.2tx1400</v>
          </cell>
          <cell r="D301">
            <v>1</v>
          </cell>
          <cell r="E301" t="str">
            <v>EA</v>
          </cell>
          <cell r="F301">
            <v>50</v>
          </cell>
          <cell r="G301">
            <v>31467</v>
          </cell>
          <cell r="I301">
            <v>21036</v>
          </cell>
          <cell r="J301">
            <v>9800</v>
          </cell>
          <cell r="K301">
            <v>9800</v>
          </cell>
          <cell r="M301">
            <v>631</v>
          </cell>
          <cell r="AM301">
            <v>2</v>
          </cell>
          <cell r="AN301">
            <v>1</v>
          </cell>
          <cell r="AO301">
            <v>1</v>
          </cell>
          <cell r="AP301" t="str">
            <v>배전전공</v>
          </cell>
          <cell r="AQ301">
            <v>0.1</v>
          </cell>
          <cell r="AR301" t="str">
            <v>보통인부</v>
          </cell>
          <cell r="AS301">
            <v>0.1</v>
          </cell>
          <cell r="BB301" t="str">
            <v>전 5-16</v>
          </cell>
          <cell r="BC301">
            <v>1</v>
          </cell>
        </row>
        <row r="302">
          <cell r="A302">
            <v>131</v>
          </cell>
          <cell r="B302" t="str">
            <v>배전용 완금</v>
          </cell>
          <cell r="C302" t="str">
            <v>90x90x7tx1800</v>
          </cell>
          <cell r="D302">
            <v>1</v>
          </cell>
          <cell r="E302" t="str">
            <v>EA</v>
          </cell>
          <cell r="F302">
            <v>50</v>
          </cell>
          <cell r="G302">
            <v>42667</v>
          </cell>
          <cell r="I302">
            <v>21036</v>
          </cell>
          <cell r="J302">
            <v>21000</v>
          </cell>
          <cell r="K302">
            <v>21000</v>
          </cell>
          <cell r="M302">
            <v>631</v>
          </cell>
          <cell r="AM302">
            <v>2</v>
          </cell>
          <cell r="AN302">
            <v>1</v>
          </cell>
          <cell r="AO302">
            <v>1</v>
          </cell>
          <cell r="AP302" t="str">
            <v>배전전공</v>
          </cell>
          <cell r="AQ302">
            <v>0.1</v>
          </cell>
          <cell r="AR302" t="str">
            <v>보통인부</v>
          </cell>
          <cell r="AS302">
            <v>0.1</v>
          </cell>
          <cell r="BB302" t="str">
            <v>전 5-16</v>
          </cell>
          <cell r="BC302">
            <v>1</v>
          </cell>
        </row>
        <row r="303">
          <cell r="A303">
            <v>132</v>
          </cell>
          <cell r="B303" t="str">
            <v>배전용 완금</v>
          </cell>
          <cell r="C303" t="str">
            <v>90x90x7tx2400</v>
          </cell>
          <cell r="D303">
            <v>1</v>
          </cell>
          <cell r="E303" t="str">
            <v>EA</v>
          </cell>
          <cell r="F303">
            <v>50</v>
          </cell>
          <cell r="G303">
            <v>57667</v>
          </cell>
          <cell r="I303">
            <v>27347</v>
          </cell>
          <cell r="J303">
            <v>29500</v>
          </cell>
          <cell r="K303">
            <v>29500</v>
          </cell>
          <cell r="M303">
            <v>820</v>
          </cell>
          <cell r="AM303">
            <v>2</v>
          </cell>
          <cell r="AN303">
            <v>1</v>
          </cell>
          <cell r="AO303">
            <v>1</v>
          </cell>
          <cell r="AP303" t="str">
            <v>배전전공</v>
          </cell>
          <cell r="AQ303">
            <v>0.13</v>
          </cell>
          <cell r="AR303" t="str">
            <v>보통인부</v>
          </cell>
          <cell r="AS303">
            <v>0.13</v>
          </cell>
          <cell r="BB303" t="str">
            <v>전 5-16</v>
          </cell>
          <cell r="BC303">
            <v>1</v>
          </cell>
        </row>
        <row r="304">
          <cell r="A304">
            <v>133</v>
          </cell>
          <cell r="B304" t="str">
            <v>전주용 입상관</v>
          </cell>
          <cell r="C304" t="str">
            <v>φ130x2m</v>
          </cell>
          <cell r="D304">
            <v>1</v>
          </cell>
          <cell r="E304" t="str">
            <v>EA</v>
          </cell>
          <cell r="F304">
            <v>50</v>
          </cell>
          <cell r="G304">
            <v>205179</v>
          </cell>
          <cell r="I304">
            <v>173961</v>
          </cell>
          <cell r="J304">
            <v>26000</v>
          </cell>
          <cell r="K304">
            <v>26000</v>
          </cell>
          <cell r="M304">
            <v>5218</v>
          </cell>
          <cell r="AM304">
            <v>2</v>
          </cell>
          <cell r="AN304">
            <v>1</v>
          </cell>
          <cell r="AO304">
            <v>1</v>
          </cell>
          <cell r="AP304" t="str">
            <v>배전전공</v>
          </cell>
          <cell r="AQ304">
            <v>0.92</v>
          </cell>
          <cell r="AR304" t="str">
            <v>보통인부</v>
          </cell>
          <cell r="AS304">
            <v>0.34</v>
          </cell>
          <cell r="BB304" t="str">
            <v>전 5-37-2</v>
          </cell>
          <cell r="BC304">
            <v>1</v>
          </cell>
        </row>
        <row r="305">
          <cell r="A305">
            <v>134</v>
          </cell>
          <cell r="B305" t="str">
            <v>케이블 헤드 지지금구</v>
          </cell>
          <cell r="C305" t="str">
            <v>상,하부용</v>
          </cell>
          <cell r="D305">
            <v>1</v>
          </cell>
          <cell r="E305" t="str">
            <v>SET</v>
          </cell>
          <cell r="F305">
            <v>50</v>
          </cell>
          <cell r="G305">
            <v>141856</v>
          </cell>
          <cell r="I305">
            <v>87239</v>
          </cell>
          <cell r="J305">
            <v>52000</v>
          </cell>
          <cell r="K305">
            <v>52000</v>
          </cell>
          <cell r="M305">
            <v>2617</v>
          </cell>
          <cell r="AM305">
            <v>2</v>
          </cell>
          <cell r="AN305">
            <v>1</v>
          </cell>
          <cell r="AO305">
            <v>1</v>
          </cell>
          <cell r="AP305" t="str">
            <v>배전전공</v>
          </cell>
          <cell r="AQ305">
            <v>0.45</v>
          </cell>
          <cell r="AR305" t="str">
            <v>보통인부</v>
          </cell>
          <cell r="AS305">
            <v>0.23</v>
          </cell>
          <cell r="BB305" t="str">
            <v>전 5-40-2</v>
          </cell>
          <cell r="BC305">
            <v>1</v>
          </cell>
        </row>
        <row r="306">
          <cell r="B306" t="str">
            <v>케이블크리트</v>
          </cell>
          <cell r="C306" t="str">
            <v>헤드취부용</v>
          </cell>
          <cell r="D306">
            <v>1</v>
          </cell>
          <cell r="E306" t="str">
            <v>EA</v>
          </cell>
          <cell r="F306">
            <v>50</v>
          </cell>
          <cell r="G306" t="e">
            <v>#N/A</v>
          </cell>
          <cell r="I306" t="e">
            <v>#N/A</v>
          </cell>
          <cell r="J306">
            <v>6000</v>
          </cell>
          <cell r="K306">
            <v>6000</v>
          </cell>
          <cell r="M306" t="e">
            <v>#N/A</v>
          </cell>
          <cell r="AM306">
            <v>0</v>
          </cell>
          <cell r="AN306">
            <v>1</v>
          </cell>
          <cell r="AO306">
            <v>1</v>
          </cell>
          <cell r="BB306" t="str">
            <v>전 5-16</v>
          </cell>
          <cell r="BC306">
            <v>1</v>
          </cell>
        </row>
        <row r="307">
          <cell r="A307">
            <v>135</v>
          </cell>
          <cell r="B307" t="str">
            <v>접지동봉</v>
          </cell>
          <cell r="C307" t="str">
            <v xml:space="preserve">φ14 x 1000 </v>
          </cell>
          <cell r="D307">
            <v>1</v>
          </cell>
          <cell r="E307" t="str">
            <v>EA</v>
          </cell>
          <cell r="F307">
            <v>50</v>
          </cell>
          <cell r="G307">
            <v>15995</v>
          </cell>
          <cell r="I307">
            <v>12957</v>
          </cell>
          <cell r="J307">
            <v>2650</v>
          </cell>
          <cell r="K307">
            <v>2650</v>
          </cell>
          <cell r="M307">
            <v>388</v>
          </cell>
          <cell r="AM307">
            <v>2</v>
          </cell>
          <cell r="AN307">
            <v>1</v>
          </cell>
          <cell r="AO307">
            <v>1</v>
          </cell>
          <cell r="AP307" t="str">
            <v>내선전공</v>
          </cell>
          <cell r="AQ307">
            <v>0.2</v>
          </cell>
          <cell r="AR307" t="str">
            <v>보통인부</v>
          </cell>
          <cell r="AS307">
            <v>0.1</v>
          </cell>
          <cell r="BB307" t="str">
            <v>전 3-72</v>
          </cell>
          <cell r="BC307">
            <v>1</v>
          </cell>
        </row>
        <row r="308">
          <cell r="A308">
            <v>136</v>
          </cell>
          <cell r="B308" t="str">
            <v>접지동봉</v>
          </cell>
          <cell r="C308" t="str">
            <v xml:space="preserve">φ16 x 1800 </v>
          </cell>
          <cell r="D308">
            <v>1</v>
          </cell>
          <cell r="E308" t="str">
            <v>EA</v>
          </cell>
          <cell r="F308">
            <v>50</v>
          </cell>
          <cell r="G308">
            <v>17845</v>
          </cell>
          <cell r="I308">
            <v>12957</v>
          </cell>
          <cell r="J308">
            <v>4500</v>
          </cell>
          <cell r="K308">
            <v>4500</v>
          </cell>
          <cell r="M308">
            <v>388</v>
          </cell>
          <cell r="AM308">
            <v>2</v>
          </cell>
          <cell r="AN308">
            <v>1</v>
          </cell>
          <cell r="AO308">
            <v>1</v>
          </cell>
          <cell r="AP308" t="str">
            <v>내선전공</v>
          </cell>
          <cell r="AQ308">
            <v>0.2</v>
          </cell>
          <cell r="AR308" t="str">
            <v>보통인부</v>
          </cell>
          <cell r="AS308">
            <v>0.1</v>
          </cell>
          <cell r="BB308" t="str">
            <v>전 3-72</v>
          </cell>
          <cell r="BC308">
            <v>1</v>
          </cell>
        </row>
        <row r="309">
          <cell r="B309" t="str">
            <v>피뢰침</v>
          </cell>
          <cell r="C309" t="str">
            <v>대형</v>
          </cell>
          <cell r="D309">
            <v>1</v>
          </cell>
          <cell r="E309" t="str">
            <v>EA</v>
          </cell>
          <cell r="F309">
            <v>50</v>
          </cell>
          <cell r="G309">
            <v>74021</v>
          </cell>
          <cell r="I309">
            <v>71866</v>
          </cell>
          <cell r="K309">
            <v>0</v>
          </cell>
          <cell r="M309">
            <v>2155</v>
          </cell>
          <cell r="AM309">
            <v>1</v>
          </cell>
          <cell r="AN309">
            <v>1</v>
          </cell>
          <cell r="AO309">
            <v>1</v>
          </cell>
          <cell r="AP309" t="str">
            <v>내선전공</v>
          </cell>
          <cell r="AQ309">
            <v>1.5</v>
          </cell>
          <cell r="BB309" t="str">
            <v>전 5-31</v>
          </cell>
        </row>
        <row r="310">
          <cell r="B310" t="str">
            <v xml:space="preserve">접지 테스트 박스 </v>
          </cell>
          <cell r="C310" t="str">
            <v>1 P STS</v>
          </cell>
          <cell r="D310">
            <v>1</v>
          </cell>
          <cell r="E310" t="str">
            <v>EA</v>
          </cell>
          <cell r="F310">
            <v>50</v>
          </cell>
          <cell r="G310">
            <v>32569</v>
          </cell>
          <cell r="I310">
            <v>31621</v>
          </cell>
          <cell r="K310">
            <v>0</v>
          </cell>
          <cell r="M310">
            <v>948</v>
          </cell>
          <cell r="AM310">
            <v>1</v>
          </cell>
          <cell r="AN310">
            <v>1</v>
          </cell>
          <cell r="AO310">
            <v>1</v>
          </cell>
          <cell r="AP310" t="str">
            <v>내선전공</v>
          </cell>
          <cell r="AQ310">
            <v>0.66</v>
          </cell>
          <cell r="BB310" t="str">
            <v>전 7-3</v>
          </cell>
          <cell r="BC310">
            <v>1</v>
          </cell>
        </row>
        <row r="311">
          <cell r="B311" t="str">
            <v xml:space="preserve">접지 테스트 박스 </v>
          </cell>
          <cell r="C311" t="str">
            <v>3 P STS</v>
          </cell>
          <cell r="D311">
            <v>1</v>
          </cell>
          <cell r="E311" t="str">
            <v>EA</v>
          </cell>
          <cell r="F311">
            <v>50</v>
          </cell>
          <cell r="G311">
            <v>32569</v>
          </cell>
          <cell r="I311">
            <v>31621</v>
          </cell>
          <cell r="K311">
            <v>0</v>
          </cell>
          <cell r="M311">
            <v>948</v>
          </cell>
          <cell r="AM311">
            <v>1</v>
          </cell>
          <cell r="AN311">
            <v>1</v>
          </cell>
          <cell r="AO311">
            <v>1</v>
          </cell>
          <cell r="AP311" t="str">
            <v>내선전공</v>
          </cell>
          <cell r="AQ311">
            <v>0.66</v>
          </cell>
          <cell r="BB311" t="str">
            <v>전 7-3</v>
          </cell>
        </row>
        <row r="312">
          <cell r="A312">
            <v>137</v>
          </cell>
          <cell r="B312" t="str">
            <v xml:space="preserve">접지 테스트 박스 </v>
          </cell>
          <cell r="C312" t="str">
            <v>4 P STS</v>
          </cell>
          <cell r="D312">
            <v>1</v>
          </cell>
          <cell r="E312" t="str">
            <v>EA</v>
          </cell>
          <cell r="F312">
            <v>50</v>
          </cell>
          <cell r="G312">
            <v>152569</v>
          </cell>
          <cell r="I312">
            <v>31621</v>
          </cell>
          <cell r="J312">
            <v>120000</v>
          </cell>
          <cell r="K312">
            <v>120000</v>
          </cell>
          <cell r="M312">
            <v>948</v>
          </cell>
          <cell r="AM312">
            <v>1</v>
          </cell>
          <cell r="AN312">
            <v>1</v>
          </cell>
          <cell r="AO312">
            <v>1</v>
          </cell>
          <cell r="AP312" t="str">
            <v>내선전공</v>
          </cell>
          <cell r="AQ312">
            <v>0.66</v>
          </cell>
          <cell r="BB312" t="str">
            <v>전 7-3</v>
          </cell>
          <cell r="BC312">
            <v>1</v>
          </cell>
        </row>
        <row r="313">
          <cell r="B313" t="str">
            <v xml:space="preserve">접지 테스트 박스 </v>
          </cell>
          <cell r="C313" t="str">
            <v>5 P STS</v>
          </cell>
          <cell r="D313">
            <v>1</v>
          </cell>
          <cell r="E313" t="str">
            <v>EA</v>
          </cell>
          <cell r="F313">
            <v>50</v>
          </cell>
          <cell r="G313">
            <v>32569</v>
          </cell>
          <cell r="I313">
            <v>31621</v>
          </cell>
          <cell r="K313">
            <v>0</v>
          </cell>
          <cell r="M313">
            <v>948</v>
          </cell>
          <cell r="AM313">
            <v>1</v>
          </cell>
          <cell r="AN313">
            <v>1</v>
          </cell>
          <cell r="AO313">
            <v>1</v>
          </cell>
          <cell r="AP313" t="str">
            <v>내선전공</v>
          </cell>
          <cell r="AQ313">
            <v>0.66</v>
          </cell>
          <cell r="BB313" t="str">
            <v>전 7-3</v>
          </cell>
        </row>
        <row r="314">
          <cell r="A314">
            <v>138</v>
          </cell>
          <cell r="B314" t="str">
            <v>접지봉 콘넥타</v>
          </cell>
          <cell r="C314" t="str">
            <v>φ19</v>
          </cell>
          <cell r="D314">
            <v>1</v>
          </cell>
          <cell r="E314" t="str">
            <v>EA</v>
          </cell>
          <cell r="F314">
            <v>50</v>
          </cell>
          <cell r="G314">
            <v>2380</v>
          </cell>
          <cell r="I314">
            <v>1437</v>
          </cell>
          <cell r="J314">
            <v>900</v>
          </cell>
          <cell r="K314">
            <v>900</v>
          </cell>
          <cell r="M314">
            <v>43</v>
          </cell>
          <cell r="AM314">
            <v>1</v>
          </cell>
          <cell r="AN314">
            <v>1</v>
          </cell>
          <cell r="AO314">
            <v>1</v>
          </cell>
          <cell r="AP314" t="str">
            <v>내선전공</v>
          </cell>
          <cell r="AQ314">
            <v>0.03</v>
          </cell>
          <cell r="BB314" t="str">
            <v>전 3-72</v>
          </cell>
          <cell r="BC314">
            <v>1</v>
          </cell>
        </row>
        <row r="315">
          <cell r="B315" t="str">
            <v>접지 콘넥타</v>
          </cell>
          <cell r="C315" t="str">
            <v>60㎟</v>
          </cell>
          <cell r="D315">
            <v>1</v>
          </cell>
          <cell r="E315" t="str">
            <v>EA</v>
          </cell>
          <cell r="F315">
            <v>50</v>
          </cell>
          <cell r="G315" t="e">
            <v>#N/A</v>
          </cell>
          <cell r="I315" t="e">
            <v>#N/A</v>
          </cell>
          <cell r="K315">
            <v>0</v>
          </cell>
          <cell r="M315" t="e">
            <v>#N/A</v>
          </cell>
          <cell r="AM315">
            <v>0</v>
          </cell>
          <cell r="AN315">
            <v>1</v>
          </cell>
          <cell r="AO315">
            <v>1</v>
          </cell>
          <cell r="BB315" t="str">
            <v>전 7-3</v>
          </cell>
          <cell r="BC315">
            <v>1</v>
          </cell>
        </row>
        <row r="316">
          <cell r="B316" t="str">
            <v>접지 콘넥타</v>
          </cell>
          <cell r="C316" t="str">
            <v>100㎟</v>
          </cell>
          <cell r="D316">
            <v>1</v>
          </cell>
          <cell r="E316" t="str">
            <v>EA</v>
          </cell>
          <cell r="F316">
            <v>50</v>
          </cell>
          <cell r="G316" t="e">
            <v>#N/A</v>
          </cell>
          <cell r="I316" t="e">
            <v>#N/A</v>
          </cell>
          <cell r="K316">
            <v>0</v>
          </cell>
          <cell r="M316" t="e">
            <v>#N/A</v>
          </cell>
          <cell r="AM316">
            <v>0</v>
          </cell>
          <cell r="AN316">
            <v>1</v>
          </cell>
          <cell r="AO316">
            <v>1</v>
          </cell>
          <cell r="BB316" t="str">
            <v>전 7-3</v>
          </cell>
          <cell r="BC316">
            <v>1</v>
          </cell>
        </row>
        <row r="317">
          <cell r="B317" t="str">
            <v>접지 크램프</v>
          </cell>
          <cell r="C317" t="str">
            <v>C-TYPE 150㎟x150㎟</v>
          </cell>
          <cell r="D317">
            <v>1</v>
          </cell>
          <cell r="E317" t="str">
            <v>EA</v>
          </cell>
          <cell r="F317">
            <v>50</v>
          </cell>
          <cell r="G317">
            <v>32569</v>
          </cell>
          <cell r="I317">
            <v>31621</v>
          </cell>
          <cell r="K317">
            <v>0</v>
          </cell>
          <cell r="M317">
            <v>948</v>
          </cell>
          <cell r="AM317">
            <v>1</v>
          </cell>
          <cell r="AN317">
            <v>1</v>
          </cell>
          <cell r="AO317">
            <v>1</v>
          </cell>
          <cell r="AP317" t="str">
            <v>내선전공</v>
          </cell>
          <cell r="AQ317">
            <v>0.66</v>
          </cell>
          <cell r="BB317" t="str">
            <v>전 7-3</v>
          </cell>
        </row>
        <row r="318">
          <cell r="A318">
            <v>139</v>
          </cell>
          <cell r="B318" t="str">
            <v>관로구 방수장치</v>
          </cell>
          <cell r="C318" t="str">
            <v>삽입형(φ30)</v>
          </cell>
          <cell r="D318">
            <v>1</v>
          </cell>
          <cell r="E318" t="str">
            <v>EA</v>
          </cell>
          <cell r="F318">
            <v>50</v>
          </cell>
          <cell r="G318">
            <v>90787</v>
          </cell>
          <cell r="I318">
            <v>15328</v>
          </cell>
          <cell r="J318">
            <v>75000</v>
          </cell>
          <cell r="K318">
            <v>75000</v>
          </cell>
          <cell r="M318">
            <v>459</v>
          </cell>
          <cell r="AM318">
            <v>2</v>
          </cell>
          <cell r="AN318">
            <v>1</v>
          </cell>
          <cell r="AO318">
            <v>1</v>
          </cell>
          <cell r="AP318" t="str">
            <v>저압케이블공</v>
          </cell>
          <cell r="AQ318">
            <v>0.16500000000000001</v>
          </cell>
          <cell r="AR318" t="str">
            <v>보통인부</v>
          </cell>
          <cell r="AS318">
            <v>0.16500000000000001</v>
          </cell>
          <cell r="BB318" t="str">
            <v>전 5-42-6</v>
          </cell>
          <cell r="BC318">
            <v>1</v>
          </cell>
        </row>
        <row r="319">
          <cell r="A319">
            <v>140</v>
          </cell>
          <cell r="B319" t="str">
            <v>관로구 방수장치</v>
          </cell>
          <cell r="C319" t="str">
            <v>삽입형(φ50)</v>
          </cell>
          <cell r="D319">
            <v>1</v>
          </cell>
          <cell r="E319" t="str">
            <v>EA</v>
          </cell>
          <cell r="F319">
            <v>50</v>
          </cell>
          <cell r="G319">
            <v>90787</v>
          </cell>
          <cell r="I319">
            <v>15328</v>
          </cell>
          <cell r="J319">
            <v>75000</v>
          </cell>
          <cell r="K319">
            <v>75000</v>
          </cell>
          <cell r="M319">
            <v>459</v>
          </cell>
          <cell r="AM319">
            <v>2</v>
          </cell>
          <cell r="AN319">
            <v>1</v>
          </cell>
          <cell r="AO319">
            <v>1</v>
          </cell>
          <cell r="AP319" t="str">
            <v>저압케이블공</v>
          </cell>
          <cell r="AQ319">
            <v>0.16500000000000001</v>
          </cell>
          <cell r="AR319" t="str">
            <v>보통인부</v>
          </cell>
          <cell r="AS319">
            <v>0.16500000000000001</v>
          </cell>
          <cell r="BB319" t="str">
            <v>전 5-42-6</v>
          </cell>
          <cell r="BC319">
            <v>1</v>
          </cell>
        </row>
        <row r="320">
          <cell r="A320">
            <v>141</v>
          </cell>
          <cell r="B320" t="str">
            <v>관로구 방수장치</v>
          </cell>
          <cell r="C320" t="str">
            <v>삽입형(φ65)</v>
          </cell>
          <cell r="D320">
            <v>1</v>
          </cell>
          <cell r="E320" t="str">
            <v>EA</v>
          </cell>
          <cell r="F320">
            <v>50</v>
          </cell>
          <cell r="G320">
            <v>90787</v>
          </cell>
          <cell r="I320">
            <v>15328</v>
          </cell>
          <cell r="J320">
            <v>75000</v>
          </cell>
          <cell r="K320">
            <v>75000</v>
          </cell>
          <cell r="M320">
            <v>459</v>
          </cell>
          <cell r="AM320">
            <v>2</v>
          </cell>
          <cell r="AN320">
            <v>1</v>
          </cell>
          <cell r="AO320">
            <v>1</v>
          </cell>
          <cell r="AP320" t="str">
            <v>저압케이블공</v>
          </cell>
          <cell r="AQ320">
            <v>0.16500000000000001</v>
          </cell>
          <cell r="AR320" t="str">
            <v>보통인부</v>
          </cell>
          <cell r="AS320">
            <v>0.16500000000000001</v>
          </cell>
          <cell r="BB320" t="str">
            <v>전 5-42-6</v>
          </cell>
          <cell r="BC320">
            <v>1</v>
          </cell>
        </row>
        <row r="321">
          <cell r="A321">
            <v>142</v>
          </cell>
          <cell r="B321" t="str">
            <v>관로구 방수장치</v>
          </cell>
          <cell r="C321" t="str">
            <v>삽입형(φ80)</v>
          </cell>
          <cell r="D321">
            <v>1</v>
          </cell>
          <cell r="E321" t="str">
            <v>EA</v>
          </cell>
          <cell r="F321">
            <v>50</v>
          </cell>
          <cell r="G321">
            <v>90787</v>
          </cell>
          <cell r="I321">
            <v>15328</v>
          </cell>
          <cell r="J321">
            <v>75000</v>
          </cell>
          <cell r="K321">
            <v>75000</v>
          </cell>
          <cell r="M321">
            <v>459</v>
          </cell>
          <cell r="AM321">
            <v>2</v>
          </cell>
          <cell r="AN321">
            <v>1</v>
          </cell>
          <cell r="AO321">
            <v>1</v>
          </cell>
          <cell r="AP321" t="str">
            <v>저압케이블공</v>
          </cell>
          <cell r="AQ321">
            <v>0.16500000000000001</v>
          </cell>
          <cell r="AR321" t="str">
            <v>보통인부</v>
          </cell>
          <cell r="AS321">
            <v>0.16500000000000001</v>
          </cell>
          <cell r="BB321" t="str">
            <v>전 5-42-6</v>
          </cell>
          <cell r="BC321">
            <v>1</v>
          </cell>
        </row>
        <row r="322">
          <cell r="A322">
            <v>143</v>
          </cell>
          <cell r="B322" t="str">
            <v>관로구 방수장치</v>
          </cell>
          <cell r="C322" t="str">
            <v>삽입형(φ100)</v>
          </cell>
          <cell r="D322">
            <v>1</v>
          </cell>
          <cell r="E322" t="str">
            <v>EA</v>
          </cell>
          <cell r="F322">
            <v>50</v>
          </cell>
          <cell r="G322">
            <v>90787</v>
          </cell>
          <cell r="I322">
            <v>15328</v>
          </cell>
          <cell r="J322">
            <v>75000</v>
          </cell>
          <cell r="K322">
            <v>75000</v>
          </cell>
          <cell r="M322">
            <v>459</v>
          </cell>
          <cell r="AM322">
            <v>2</v>
          </cell>
          <cell r="AN322">
            <v>1</v>
          </cell>
          <cell r="AO322">
            <v>1</v>
          </cell>
          <cell r="AP322" t="str">
            <v>저압케이블공</v>
          </cell>
          <cell r="AQ322">
            <v>0.16500000000000001</v>
          </cell>
          <cell r="AR322" t="str">
            <v>보통인부</v>
          </cell>
          <cell r="AS322">
            <v>0.16500000000000001</v>
          </cell>
          <cell r="BB322" t="str">
            <v>전 5-42-6</v>
          </cell>
          <cell r="BC322">
            <v>1</v>
          </cell>
        </row>
        <row r="323">
          <cell r="A323">
            <v>144</v>
          </cell>
          <cell r="B323" t="str">
            <v>관로구 방수장치</v>
          </cell>
          <cell r="C323" t="str">
            <v>삽입형(φ125)</v>
          </cell>
          <cell r="D323">
            <v>1</v>
          </cell>
          <cell r="E323" t="str">
            <v>EA</v>
          </cell>
          <cell r="F323">
            <v>50</v>
          </cell>
          <cell r="G323">
            <v>90787</v>
          </cell>
          <cell r="I323">
            <v>15328</v>
          </cell>
          <cell r="J323">
            <v>75000</v>
          </cell>
          <cell r="K323">
            <v>75000</v>
          </cell>
          <cell r="M323">
            <v>459</v>
          </cell>
          <cell r="AM323">
            <v>2</v>
          </cell>
          <cell r="AN323">
            <v>1</v>
          </cell>
          <cell r="AO323">
            <v>1</v>
          </cell>
          <cell r="AP323" t="str">
            <v>저압케이블공</v>
          </cell>
          <cell r="AQ323">
            <v>0.16500000000000001</v>
          </cell>
          <cell r="AR323" t="str">
            <v>보통인부</v>
          </cell>
          <cell r="AS323">
            <v>0.16500000000000001</v>
          </cell>
          <cell r="BB323" t="str">
            <v>전 5-42-6</v>
          </cell>
          <cell r="BC323">
            <v>1</v>
          </cell>
        </row>
        <row r="324">
          <cell r="A324">
            <v>145</v>
          </cell>
          <cell r="B324" t="str">
            <v>관로 배관</v>
          </cell>
          <cell r="C324" t="str">
            <v>(M-7 ~ M-10)</v>
          </cell>
          <cell r="D324">
            <v>1</v>
          </cell>
          <cell r="E324" t="str">
            <v>m</v>
          </cell>
          <cell r="F324">
            <v>50</v>
          </cell>
          <cell r="G324">
            <v>10051</v>
          </cell>
          <cell r="I324">
            <v>9759</v>
          </cell>
          <cell r="K324">
            <v>0</v>
          </cell>
          <cell r="M324">
            <v>292</v>
          </cell>
          <cell r="AM324">
            <v>1</v>
          </cell>
          <cell r="AN324">
            <v>1</v>
          </cell>
          <cell r="AO324">
            <v>1</v>
          </cell>
          <cell r="AP324" t="str">
            <v>저압케이블공</v>
          </cell>
          <cell r="AQ324">
            <v>0.16500000000000001</v>
          </cell>
        </row>
        <row r="325">
          <cell r="A325">
            <v>146</v>
          </cell>
          <cell r="B325" t="str">
            <v>관로 배관</v>
          </cell>
          <cell r="C325" t="str">
            <v>(M-9~ M-10)</v>
          </cell>
          <cell r="D325">
            <v>1</v>
          </cell>
          <cell r="E325" t="str">
            <v>m</v>
          </cell>
          <cell r="F325">
            <v>50</v>
          </cell>
          <cell r="G325">
            <v>10051</v>
          </cell>
          <cell r="I325">
            <v>9759</v>
          </cell>
          <cell r="K325">
            <v>0</v>
          </cell>
          <cell r="M325">
            <v>292</v>
          </cell>
          <cell r="AM325">
            <v>1</v>
          </cell>
          <cell r="AN325">
            <v>1</v>
          </cell>
          <cell r="AO325">
            <v>1</v>
          </cell>
          <cell r="AP325" t="str">
            <v>저압케이블공</v>
          </cell>
          <cell r="AQ325">
            <v>0.16500000000000001</v>
          </cell>
        </row>
        <row r="326">
          <cell r="A326">
            <v>147</v>
          </cell>
          <cell r="B326" t="str">
            <v>관로 배관</v>
          </cell>
          <cell r="C326" t="str">
            <v>(M-8 ~ M-9)</v>
          </cell>
          <cell r="D326">
            <v>1</v>
          </cell>
          <cell r="E326" t="str">
            <v>m</v>
          </cell>
          <cell r="F326">
            <v>50</v>
          </cell>
          <cell r="G326">
            <v>10051</v>
          </cell>
          <cell r="I326">
            <v>9759</v>
          </cell>
          <cell r="K326">
            <v>0</v>
          </cell>
          <cell r="M326">
            <v>292</v>
          </cell>
          <cell r="AM326">
            <v>1</v>
          </cell>
          <cell r="AN326">
            <v>1</v>
          </cell>
          <cell r="AO326">
            <v>1</v>
          </cell>
          <cell r="AP326" t="str">
            <v>저압케이블공</v>
          </cell>
          <cell r="AQ326">
            <v>0.16500000000000001</v>
          </cell>
        </row>
        <row r="327">
          <cell r="A327">
            <v>148</v>
          </cell>
          <cell r="B327" t="str">
            <v>관로 배관</v>
          </cell>
          <cell r="C327" t="str">
            <v>(M-10 ~ M-11)</v>
          </cell>
          <cell r="D327">
            <v>1</v>
          </cell>
          <cell r="E327" t="str">
            <v>m</v>
          </cell>
          <cell r="F327">
            <v>50</v>
          </cell>
          <cell r="G327">
            <v>10051</v>
          </cell>
          <cell r="I327">
            <v>9759</v>
          </cell>
          <cell r="K327">
            <v>0</v>
          </cell>
          <cell r="M327">
            <v>292</v>
          </cell>
          <cell r="AM327">
            <v>1</v>
          </cell>
          <cell r="AN327">
            <v>1</v>
          </cell>
          <cell r="AO327">
            <v>1</v>
          </cell>
          <cell r="AP327" t="str">
            <v>저압케이블공</v>
          </cell>
          <cell r="AQ327">
            <v>0.16500000000000001</v>
          </cell>
        </row>
        <row r="328">
          <cell r="A328">
            <v>149</v>
          </cell>
          <cell r="B328" t="str">
            <v>관로 배관</v>
          </cell>
          <cell r="C328" t="str">
            <v>(M-11 ~ M-12)</v>
          </cell>
          <cell r="D328">
            <v>1</v>
          </cell>
          <cell r="E328" t="str">
            <v>m</v>
          </cell>
          <cell r="F328">
            <v>50</v>
          </cell>
          <cell r="G328">
            <v>10051</v>
          </cell>
          <cell r="I328">
            <v>9759</v>
          </cell>
          <cell r="K328">
            <v>0</v>
          </cell>
          <cell r="M328">
            <v>292</v>
          </cell>
          <cell r="AM328">
            <v>1</v>
          </cell>
          <cell r="AN328">
            <v>1</v>
          </cell>
          <cell r="AO328">
            <v>1</v>
          </cell>
          <cell r="AP328" t="str">
            <v>저압케이블공</v>
          </cell>
          <cell r="AQ328">
            <v>0.16500000000000001</v>
          </cell>
        </row>
        <row r="329">
          <cell r="A329">
            <v>150</v>
          </cell>
          <cell r="B329" t="str">
            <v>관로 배관</v>
          </cell>
          <cell r="C329" t="str">
            <v>(M-12 ~ M-13)</v>
          </cell>
          <cell r="D329">
            <v>1</v>
          </cell>
          <cell r="E329" t="str">
            <v>m</v>
          </cell>
          <cell r="F329">
            <v>50</v>
          </cell>
          <cell r="G329">
            <v>10051</v>
          </cell>
          <cell r="I329">
            <v>9759</v>
          </cell>
          <cell r="K329">
            <v>0</v>
          </cell>
          <cell r="M329">
            <v>292</v>
          </cell>
          <cell r="AM329">
            <v>1</v>
          </cell>
          <cell r="AN329">
            <v>1</v>
          </cell>
          <cell r="AO329">
            <v>1</v>
          </cell>
          <cell r="AP329" t="str">
            <v>저압케이블공</v>
          </cell>
          <cell r="AQ329">
            <v>0.16500000000000001</v>
          </cell>
        </row>
        <row r="330">
          <cell r="A330">
            <v>151</v>
          </cell>
          <cell r="B330" t="str">
            <v>관로 배관</v>
          </cell>
          <cell r="C330" t="str">
            <v>(M-13 ~ M-14)</v>
          </cell>
          <cell r="D330">
            <v>1</v>
          </cell>
          <cell r="E330" t="str">
            <v>m</v>
          </cell>
          <cell r="F330">
            <v>50</v>
          </cell>
          <cell r="G330">
            <v>10051</v>
          </cell>
          <cell r="I330">
            <v>9759</v>
          </cell>
          <cell r="K330">
            <v>0</v>
          </cell>
          <cell r="M330">
            <v>292</v>
          </cell>
          <cell r="AM330">
            <v>1</v>
          </cell>
          <cell r="AN330">
            <v>1</v>
          </cell>
          <cell r="AO330">
            <v>1</v>
          </cell>
          <cell r="AP330" t="str">
            <v>저압케이블공</v>
          </cell>
          <cell r="AQ330">
            <v>0.16500000000000001</v>
          </cell>
        </row>
        <row r="331">
          <cell r="A331">
            <v>152</v>
          </cell>
          <cell r="B331" t="str">
            <v>관로 배관</v>
          </cell>
          <cell r="C331" t="str">
            <v>(M-12 ~ M-15)</v>
          </cell>
          <cell r="D331">
            <v>1</v>
          </cell>
          <cell r="E331" t="str">
            <v>m</v>
          </cell>
          <cell r="F331">
            <v>50</v>
          </cell>
          <cell r="G331">
            <v>10051</v>
          </cell>
          <cell r="I331">
            <v>9759</v>
          </cell>
          <cell r="K331">
            <v>0</v>
          </cell>
          <cell r="M331">
            <v>292</v>
          </cell>
          <cell r="AM331">
            <v>1</v>
          </cell>
          <cell r="AN331">
            <v>1</v>
          </cell>
          <cell r="AO331">
            <v>1</v>
          </cell>
          <cell r="AP331" t="str">
            <v>저압케이블공</v>
          </cell>
          <cell r="AQ331">
            <v>0.16500000000000001</v>
          </cell>
        </row>
        <row r="332">
          <cell r="A332">
            <v>153</v>
          </cell>
          <cell r="B332" t="str">
            <v>관로 배관</v>
          </cell>
          <cell r="C332" t="str">
            <v>(M-15 ~ M-16)</v>
          </cell>
          <cell r="D332">
            <v>1</v>
          </cell>
          <cell r="E332" t="str">
            <v>m</v>
          </cell>
          <cell r="F332">
            <v>50</v>
          </cell>
          <cell r="G332">
            <v>10051</v>
          </cell>
          <cell r="I332">
            <v>9759</v>
          </cell>
          <cell r="K332">
            <v>0</v>
          </cell>
          <cell r="M332">
            <v>292</v>
          </cell>
          <cell r="AM332">
            <v>1</v>
          </cell>
          <cell r="AN332">
            <v>1</v>
          </cell>
          <cell r="AO332">
            <v>1</v>
          </cell>
          <cell r="AP332" t="str">
            <v>저압케이블공</v>
          </cell>
          <cell r="AQ332">
            <v>0.16500000000000001</v>
          </cell>
        </row>
        <row r="333">
          <cell r="A333">
            <v>154</v>
          </cell>
          <cell r="B333" t="str">
            <v>관로 배관</v>
          </cell>
          <cell r="C333" t="str">
            <v>(M-15 ~ M-17)</v>
          </cell>
          <cell r="D333">
            <v>1</v>
          </cell>
          <cell r="E333" t="str">
            <v>m</v>
          </cell>
          <cell r="F333">
            <v>50</v>
          </cell>
          <cell r="G333">
            <v>10051</v>
          </cell>
          <cell r="I333">
            <v>9759</v>
          </cell>
          <cell r="K333">
            <v>0</v>
          </cell>
          <cell r="M333">
            <v>292</v>
          </cell>
          <cell r="AM333">
            <v>1</v>
          </cell>
          <cell r="AN333">
            <v>1</v>
          </cell>
          <cell r="AO333">
            <v>1</v>
          </cell>
          <cell r="AP333" t="str">
            <v>저압케이블공</v>
          </cell>
          <cell r="AQ333">
            <v>0.16500000000000001</v>
          </cell>
        </row>
        <row r="334">
          <cell r="A334">
            <v>155</v>
          </cell>
          <cell r="B334" t="str">
            <v>관로 배관</v>
          </cell>
          <cell r="C334" t="str">
            <v>(M-17 ~ M-18)</v>
          </cell>
          <cell r="D334">
            <v>1</v>
          </cell>
          <cell r="E334" t="str">
            <v>m</v>
          </cell>
          <cell r="F334">
            <v>50</v>
          </cell>
          <cell r="G334">
            <v>10051</v>
          </cell>
          <cell r="I334">
            <v>9759</v>
          </cell>
          <cell r="K334">
            <v>0</v>
          </cell>
          <cell r="M334">
            <v>292</v>
          </cell>
          <cell r="AM334">
            <v>1</v>
          </cell>
          <cell r="AN334">
            <v>1</v>
          </cell>
          <cell r="AO334">
            <v>1</v>
          </cell>
          <cell r="AP334" t="str">
            <v>저압케이블공</v>
          </cell>
          <cell r="AQ334">
            <v>0.16500000000000001</v>
          </cell>
        </row>
        <row r="335">
          <cell r="A335">
            <v>156</v>
          </cell>
          <cell r="B335" t="str">
            <v>관로 배관</v>
          </cell>
          <cell r="C335" t="str">
            <v>(M-6 ~ H-3)</v>
          </cell>
          <cell r="D335">
            <v>1</v>
          </cell>
          <cell r="E335" t="str">
            <v>m</v>
          </cell>
          <cell r="F335">
            <v>50</v>
          </cell>
          <cell r="G335">
            <v>10051</v>
          </cell>
          <cell r="I335">
            <v>9759</v>
          </cell>
          <cell r="K335">
            <v>0</v>
          </cell>
          <cell r="M335">
            <v>292</v>
          </cell>
          <cell r="AM335">
            <v>1</v>
          </cell>
          <cell r="AN335">
            <v>1</v>
          </cell>
          <cell r="AO335">
            <v>1</v>
          </cell>
          <cell r="AP335" t="str">
            <v>저압케이블공</v>
          </cell>
          <cell r="AQ335">
            <v>0.16500000000000001</v>
          </cell>
        </row>
        <row r="336">
          <cell r="A336">
            <v>157</v>
          </cell>
          <cell r="B336" t="str">
            <v>관로 배관</v>
          </cell>
          <cell r="C336" t="str">
            <v>(H-1 ~ H-2)</v>
          </cell>
          <cell r="D336">
            <v>1</v>
          </cell>
          <cell r="E336" t="str">
            <v>m</v>
          </cell>
          <cell r="F336">
            <v>50</v>
          </cell>
          <cell r="G336">
            <v>10051</v>
          </cell>
          <cell r="I336">
            <v>9759</v>
          </cell>
          <cell r="K336">
            <v>0</v>
          </cell>
          <cell r="M336">
            <v>292</v>
          </cell>
          <cell r="AM336">
            <v>1</v>
          </cell>
          <cell r="AN336">
            <v>1</v>
          </cell>
          <cell r="AO336">
            <v>1</v>
          </cell>
          <cell r="AP336" t="str">
            <v>저압케이블공</v>
          </cell>
          <cell r="AQ336">
            <v>0.16500000000000001</v>
          </cell>
        </row>
        <row r="337">
          <cell r="A337">
            <v>158</v>
          </cell>
          <cell r="B337" t="str">
            <v>관로 배관</v>
          </cell>
          <cell r="C337" t="str">
            <v>(H-6 ~ H-11)</v>
          </cell>
          <cell r="D337">
            <v>1</v>
          </cell>
          <cell r="E337" t="str">
            <v>m</v>
          </cell>
          <cell r="F337">
            <v>50</v>
          </cell>
          <cell r="G337">
            <v>10051</v>
          </cell>
          <cell r="I337">
            <v>9759</v>
          </cell>
          <cell r="K337">
            <v>0</v>
          </cell>
          <cell r="M337">
            <v>292</v>
          </cell>
          <cell r="AM337">
            <v>1</v>
          </cell>
          <cell r="AN337">
            <v>1</v>
          </cell>
          <cell r="AO337">
            <v>1</v>
          </cell>
          <cell r="AP337" t="str">
            <v>저압케이블공</v>
          </cell>
          <cell r="AQ337">
            <v>0.16500000000000001</v>
          </cell>
        </row>
        <row r="338">
          <cell r="A338">
            <v>159</v>
          </cell>
          <cell r="B338" t="str">
            <v>관로 배관</v>
          </cell>
          <cell r="C338" t="str">
            <v>(M-12 ~ H-7)</v>
          </cell>
          <cell r="D338">
            <v>1</v>
          </cell>
          <cell r="E338" t="str">
            <v>m</v>
          </cell>
          <cell r="F338">
            <v>50</v>
          </cell>
          <cell r="G338">
            <v>10051</v>
          </cell>
          <cell r="I338">
            <v>9759</v>
          </cell>
          <cell r="K338">
            <v>0</v>
          </cell>
          <cell r="M338">
            <v>292</v>
          </cell>
          <cell r="AM338">
            <v>1</v>
          </cell>
          <cell r="AN338">
            <v>1</v>
          </cell>
          <cell r="AO338">
            <v>1</v>
          </cell>
          <cell r="AP338" t="str">
            <v>저압케이블공</v>
          </cell>
          <cell r="AQ338">
            <v>0.16500000000000001</v>
          </cell>
        </row>
        <row r="339">
          <cell r="A339">
            <v>160</v>
          </cell>
          <cell r="B339" t="str">
            <v>관로 배관</v>
          </cell>
          <cell r="C339" t="str">
            <v>(M-12 ~ H-5)</v>
          </cell>
          <cell r="D339">
            <v>1</v>
          </cell>
          <cell r="E339" t="str">
            <v>m</v>
          </cell>
          <cell r="F339">
            <v>50</v>
          </cell>
          <cell r="G339">
            <v>10051</v>
          </cell>
          <cell r="I339">
            <v>9759</v>
          </cell>
          <cell r="K339">
            <v>0</v>
          </cell>
          <cell r="M339">
            <v>292</v>
          </cell>
          <cell r="AM339">
            <v>1</v>
          </cell>
          <cell r="AN339">
            <v>1</v>
          </cell>
          <cell r="AO339">
            <v>1</v>
          </cell>
          <cell r="AP339" t="str">
            <v>저압케이블공</v>
          </cell>
          <cell r="AQ339">
            <v>0.16500000000000001</v>
          </cell>
        </row>
        <row r="340">
          <cell r="A340">
            <v>161</v>
          </cell>
          <cell r="B340" t="str">
            <v>관로 배관</v>
          </cell>
          <cell r="C340" t="str">
            <v>(M-13 ~ H-4)</v>
          </cell>
          <cell r="D340">
            <v>1</v>
          </cell>
          <cell r="E340" t="str">
            <v>m</v>
          </cell>
          <cell r="F340">
            <v>50</v>
          </cell>
          <cell r="G340">
            <v>10051</v>
          </cell>
          <cell r="I340">
            <v>9759</v>
          </cell>
          <cell r="K340">
            <v>0</v>
          </cell>
          <cell r="M340">
            <v>292</v>
          </cell>
          <cell r="AM340">
            <v>1</v>
          </cell>
          <cell r="AN340">
            <v>1</v>
          </cell>
          <cell r="AO340">
            <v>1</v>
          </cell>
          <cell r="AP340" t="str">
            <v>저압케이블공</v>
          </cell>
          <cell r="AQ340">
            <v>0.16500000000000001</v>
          </cell>
        </row>
        <row r="341">
          <cell r="A341">
            <v>162</v>
          </cell>
          <cell r="B341" t="str">
            <v>관로 배관</v>
          </cell>
          <cell r="C341" t="str">
            <v>(M-18 ~ H-9)</v>
          </cell>
          <cell r="D341">
            <v>1</v>
          </cell>
          <cell r="E341" t="str">
            <v>m</v>
          </cell>
          <cell r="F341">
            <v>50</v>
          </cell>
          <cell r="G341">
            <v>10051</v>
          </cell>
          <cell r="I341">
            <v>9759</v>
          </cell>
          <cell r="K341">
            <v>0</v>
          </cell>
          <cell r="M341">
            <v>292</v>
          </cell>
          <cell r="AM341">
            <v>1</v>
          </cell>
          <cell r="AN341">
            <v>1</v>
          </cell>
          <cell r="AO341">
            <v>1</v>
          </cell>
          <cell r="AP341" t="str">
            <v>저압케이블공</v>
          </cell>
          <cell r="AQ341">
            <v>0.16500000000000001</v>
          </cell>
        </row>
        <row r="342">
          <cell r="A342">
            <v>163</v>
          </cell>
          <cell r="B342" t="str">
            <v>관로 배관</v>
          </cell>
          <cell r="C342" t="str">
            <v>(H-9 ~ H-10)</v>
          </cell>
          <cell r="D342">
            <v>1</v>
          </cell>
          <cell r="E342" t="str">
            <v>m</v>
          </cell>
          <cell r="F342">
            <v>50</v>
          </cell>
          <cell r="G342">
            <v>10051</v>
          </cell>
          <cell r="I342">
            <v>9759</v>
          </cell>
          <cell r="K342">
            <v>0</v>
          </cell>
          <cell r="M342">
            <v>292</v>
          </cell>
          <cell r="AM342">
            <v>1</v>
          </cell>
          <cell r="AN342">
            <v>1</v>
          </cell>
          <cell r="AO342">
            <v>1</v>
          </cell>
          <cell r="AP342" t="str">
            <v>저압케이블공</v>
          </cell>
          <cell r="AQ342">
            <v>0.16500000000000001</v>
          </cell>
        </row>
        <row r="343">
          <cell r="A343">
            <v>164</v>
          </cell>
          <cell r="B343" t="str">
            <v>관로 배관</v>
          </cell>
          <cell r="C343" t="str">
            <v>(M-18 ~ H-8)</v>
          </cell>
          <cell r="D343">
            <v>1</v>
          </cell>
          <cell r="E343" t="str">
            <v>m</v>
          </cell>
          <cell r="F343">
            <v>50</v>
          </cell>
          <cell r="G343">
            <v>10051</v>
          </cell>
          <cell r="I343">
            <v>9759</v>
          </cell>
          <cell r="K343">
            <v>0</v>
          </cell>
          <cell r="M343">
            <v>292</v>
          </cell>
          <cell r="AM343">
            <v>1</v>
          </cell>
          <cell r="AN343">
            <v>1</v>
          </cell>
          <cell r="AO343">
            <v>1</v>
          </cell>
          <cell r="AP343" t="str">
            <v>저압케이블공</v>
          </cell>
          <cell r="AQ343">
            <v>0.16500000000000001</v>
          </cell>
        </row>
        <row r="344">
          <cell r="A344">
            <v>165</v>
          </cell>
          <cell r="B344" t="str">
            <v>관로 배관</v>
          </cell>
          <cell r="C344" t="str">
            <v>(M-17 ~ H-11)</v>
          </cell>
          <cell r="D344">
            <v>1</v>
          </cell>
          <cell r="E344" t="str">
            <v>m</v>
          </cell>
          <cell r="F344">
            <v>50</v>
          </cell>
          <cell r="G344">
            <v>10051</v>
          </cell>
          <cell r="I344">
            <v>9759</v>
          </cell>
          <cell r="K344">
            <v>0</v>
          </cell>
          <cell r="M344">
            <v>292</v>
          </cell>
          <cell r="AM344">
            <v>1</v>
          </cell>
          <cell r="AN344">
            <v>1</v>
          </cell>
          <cell r="AO344">
            <v>1</v>
          </cell>
          <cell r="AP344" t="str">
            <v>저압케이블공</v>
          </cell>
          <cell r="AQ344">
            <v>0.16500000000000001</v>
          </cell>
        </row>
        <row r="345">
          <cell r="A345">
            <v>166</v>
          </cell>
          <cell r="B345" t="str">
            <v>관로 배관</v>
          </cell>
          <cell r="C345" t="str">
            <v>(H-11 ~ H-12)</v>
          </cell>
          <cell r="D345">
            <v>1</v>
          </cell>
          <cell r="E345" t="str">
            <v>m</v>
          </cell>
          <cell r="F345">
            <v>50</v>
          </cell>
          <cell r="G345">
            <v>10051</v>
          </cell>
          <cell r="I345">
            <v>9759</v>
          </cell>
          <cell r="K345">
            <v>0</v>
          </cell>
          <cell r="M345">
            <v>292</v>
          </cell>
          <cell r="AM345">
            <v>1</v>
          </cell>
          <cell r="AN345">
            <v>1</v>
          </cell>
          <cell r="AO345">
            <v>1</v>
          </cell>
          <cell r="AP345" t="str">
            <v>저압케이블공</v>
          </cell>
          <cell r="AQ345">
            <v>0.16500000000000001</v>
          </cell>
        </row>
        <row r="346">
          <cell r="B346" t="str">
            <v>제어반 신설(Υ-Δ기동)</v>
          </cell>
          <cell r="C346" t="str">
            <v>22KW</v>
          </cell>
          <cell r="D346">
            <v>1</v>
          </cell>
          <cell r="E346" t="str">
            <v>EA</v>
          </cell>
          <cell r="F346">
            <v>50</v>
          </cell>
          <cell r="G346">
            <v>198498</v>
          </cell>
          <cell r="I346">
            <v>192717</v>
          </cell>
          <cell r="K346">
            <v>0</v>
          </cell>
          <cell r="M346">
            <v>5781</v>
          </cell>
          <cell r="AM346">
            <v>1</v>
          </cell>
          <cell r="AN346">
            <v>1</v>
          </cell>
          <cell r="AO346">
            <v>1</v>
          </cell>
          <cell r="AP346" t="str">
            <v>프랜트전공</v>
          </cell>
          <cell r="AQ346">
            <v>3.68</v>
          </cell>
          <cell r="BB346" t="str">
            <v>전 3-83-2</v>
          </cell>
        </row>
        <row r="347">
          <cell r="B347" t="str">
            <v>제어반 신설(Υ-Δ기동)</v>
          </cell>
          <cell r="C347" t="str">
            <v>15KW</v>
          </cell>
          <cell r="D347">
            <v>1</v>
          </cell>
          <cell r="E347" t="str">
            <v>EA</v>
          </cell>
          <cell r="F347">
            <v>50</v>
          </cell>
          <cell r="G347">
            <v>172607</v>
          </cell>
          <cell r="I347">
            <v>167580</v>
          </cell>
          <cell r="K347">
            <v>0</v>
          </cell>
          <cell r="M347">
            <v>5027</v>
          </cell>
          <cell r="AM347">
            <v>1</v>
          </cell>
          <cell r="AN347">
            <v>1</v>
          </cell>
          <cell r="AO347">
            <v>1</v>
          </cell>
          <cell r="AP347" t="str">
            <v>프랜트전공</v>
          </cell>
          <cell r="AQ347">
            <v>3.2</v>
          </cell>
          <cell r="BB347" t="str">
            <v>전 3-83-2</v>
          </cell>
        </row>
        <row r="348">
          <cell r="B348" t="str">
            <v>제어반 신설(Υ-Δ기동)</v>
          </cell>
          <cell r="C348" t="str">
            <v>11KW</v>
          </cell>
          <cell r="D348">
            <v>1</v>
          </cell>
          <cell r="E348" t="str">
            <v>EA</v>
          </cell>
          <cell r="F348">
            <v>50</v>
          </cell>
          <cell r="G348">
            <v>163977</v>
          </cell>
          <cell r="I348">
            <v>159201</v>
          </cell>
          <cell r="K348">
            <v>0</v>
          </cell>
          <cell r="M348">
            <v>4776</v>
          </cell>
          <cell r="AM348">
            <v>1</v>
          </cell>
          <cell r="AN348">
            <v>1</v>
          </cell>
          <cell r="AO348">
            <v>1</v>
          </cell>
          <cell r="AP348" t="str">
            <v>프랜트전공</v>
          </cell>
          <cell r="AQ348">
            <v>3.04</v>
          </cell>
          <cell r="BB348" t="str">
            <v>전 3-83-2</v>
          </cell>
        </row>
        <row r="349">
          <cell r="B349" t="str">
            <v>제어반 신설</v>
          </cell>
          <cell r="C349" t="str">
            <v>7.5KW</v>
          </cell>
          <cell r="D349">
            <v>1</v>
          </cell>
          <cell r="E349" t="str">
            <v>EA</v>
          </cell>
          <cell r="F349">
            <v>50</v>
          </cell>
          <cell r="G349">
            <v>125679</v>
          </cell>
          <cell r="I349">
            <v>122019</v>
          </cell>
          <cell r="K349">
            <v>0</v>
          </cell>
          <cell r="M349">
            <v>3660</v>
          </cell>
          <cell r="AM349">
            <v>1</v>
          </cell>
          <cell r="AN349">
            <v>1</v>
          </cell>
          <cell r="AO349">
            <v>1</v>
          </cell>
          <cell r="AP349" t="str">
            <v>프랜트전공</v>
          </cell>
          <cell r="AQ349">
            <v>2.33</v>
          </cell>
          <cell r="BB349" t="str">
            <v>전 3-83-2</v>
          </cell>
        </row>
        <row r="350">
          <cell r="B350" t="str">
            <v>제어반 신설</v>
          </cell>
          <cell r="C350" t="str">
            <v>5.5KW</v>
          </cell>
          <cell r="D350">
            <v>1</v>
          </cell>
          <cell r="E350" t="str">
            <v>EA</v>
          </cell>
          <cell r="F350">
            <v>50</v>
          </cell>
          <cell r="G350">
            <v>121364</v>
          </cell>
          <cell r="I350">
            <v>117830</v>
          </cell>
          <cell r="K350">
            <v>0</v>
          </cell>
          <cell r="M350">
            <v>3534</v>
          </cell>
          <cell r="AM350">
            <v>1</v>
          </cell>
          <cell r="AN350">
            <v>1</v>
          </cell>
          <cell r="AO350">
            <v>1</v>
          </cell>
          <cell r="AP350" t="str">
            <v>프랜트전공</v>
          </cell>
          <cell r="AQ350">
            <v>2.25</v>
          </cell>
          <cell r="BB350" t="str">
            <v>전 3-83-2</v>
          </cell>
        </row>
        <row r="351">
          <cell r="B351" t="str">
            <v>제어반 신설</v>
          </cell>
          <cell r="C351" t="str">
            <v>3.7KW</v>
          </cell>
          <cell r="D351">
            <v>1</v>
          </cell>
          <cell r="E351" t="str">
            <v>EA</v>
          </cell>
          <cell r="F351">
            <v>50</v>
          </cell>
          <cell r="G351">
            <v>110576</v>
          </cell>
          <cell r="I351">
            <v>107356</v>
          </cell>
          <cell r="K351">
            <v>0</v>
          </cell>
          <cell r="M351">
            <v>3220</v>
          </cell>
          <cell r="AM351">
            <v>1</v>
          </cell>
          <cell r="AN351">
            <v>1</v>
          </cell>
          <cell r="AO351">
            <v>1</v>
          </cell>
          <cell r="AP351" t="str">
            <v>프랜트전공</v>
          </cell>
          <cell r="AQ351">
            <v>2.0499999999999998</v>
          </cell>
          <cell r="BB351" t="str">
            <v>전 3-83-2</v>
          </cell>
        </row>
        <row r="352">
          <cell r="B352" t="str">
            <v>제어반 신설</v>
          </cell>
          <cell r="C352" t="str">
            <v>2.2KW이하</v>
          </cell>
          <cell r="D352">
            <v>1</v>
          </cell>
          <cell r="E352" t="str">
            <v>EA</v>
          </cell>
          <cell r="F352">
            <v>50</v>
          </cell>
          <cell r="G352">
            <v>99788</v>
          </cell>
          <cell r="I352">
            <v>96882</v>
          </cell>
          <cell r="K352">
            <v>0</v>
          </cell>
          <cell r="M352">
            <v>2906</v>
          </cell>
          <cell r="AM352">
            <v>1</v>
          </cell>
          <cell r="AN352">
            <v>1</v>
          </cell>
          <cell r="AO352">
            <v>1</v>
          </cell>
          <cell r="AP352" t="str">
            <v>프랜트전공</v>
          </cell>
          <cell r="AQ352">
            <v>1.85</v>
          </cell>
          <cell r="BB352" t="str">
            <v>전 3-83-2</v>
          </cell>
        </row>
        <row r="353">
          <cell r="B353" t="str">
            <v>WHM BOX 설치</v>
          </cell>
          <cell r="C353" t="str">
            <v>(합성수지제 중형)</v>
          </cell>
          <cell r="D353">
            <v>1</v>
          </cell>
          <cell r="E353" t="str">
            <v>EA</v>
          </cell>
          <cell r="F353">
            <v>50</v>
          </cell>
          <cell r="G353">
            <v>15790</v>
          </cell>
          <cell r="I353">
            <v>15331</v>
          </cell>
          <cell r="K353">
            <v>0</v>
          </cell>
          <cell r="M353">
            <v>459</v>
          </cell>
          <cell r="AM353">
            <v>1</v>
          </cell>
          <cell r="AN353">
            <v>1</v>
          </cell>
          <cell r="AO353">
            <v>1</v>
          </cell>
          <cell r="AP353" t="str">
            <v>내선전공</v>
          </cell>
          <cell r="AQ353">
            <v>0.32</v>
          </cell>
          <cell r="BB353" t="str">
            <v>전 7-13</v>
          </cell>
        </row>
        <row r="354">
          <cell r="A354">
            <v>167</v>
          </cell>
          <cell r="B354" t="str">
            <v>1로스위치</v>
          </cell>
          <cell r="C354" t="str">
            <v xml:space="preserve">1구 </v>
          </cell>
          <cell r="D354">
            <v>1</v>
          </cell>
          <cell r="E354" t="str">
            <v>EA</v>
          </cell>
          <cell r="F354">
            <v>50</v>
          </cell>
          <cell r="G354">
            <v>4467</v>
          </cell>
          <cell r="I354">
            <v>3114</v>
          </cell>
          <cell r="J354">
            <v>1260</v>
          </cell>
          <cell r="K354">
            <v>1260</v>
          </cell>
          <cell r="M354">
            <v>93</v>
          </cell>
          <cell r="AM354">
            <v>1</v>
          </cell>
          <cell r="AN354">
            <v>1</v>
          </cell>
          <cell r="AO354">
            <v>1</v>
          </cell>
          <cell r="AP354" t="str">
            <v>내선전공</v>
          </cell>
          <cell r="AQ354">
            <v>6.5000000000000002E-2</v>
          </cell>
          <cell r="BB354" t="str">
            <v>전 7-14 나.</v>
          </cell>
          <cell r="BC354">
            <v>1</v>
          </cell>
        </row>
        <row r="355">
          <cell r="A355">
            <v>168</v>
          </cell>
          <cell r="B355" t="str">
            <v>1로스위치</v>
          </cell>
          <cell r="C355" t="str">
            <v xml:space="preserve">2구 </v>
          </cell>
          <cell r="D355">
            <v>1</v>
          </cell>
          <cell r="E355" t="str">
            <v>EA</v>
          </cell>
          <cell r="F355">
            <v>50</v>
          </cell>
          <cell r="G355">
            <v>5829</v>
          </cell>
          <cell r="I355">
            <v>3737</v>
          </cell>
          <cell r="J355">
            <v>1980</v>
          </cell>
          <cell r="K355">
            <v>1980</v>
          </cell>
          <cell r="M355">
            <v>112</v>
          </cell>
          <cell r="AM355">
            <v>1</v>
          </cell>
          <cell r="AN355">
            <v>1.2</v>
          </cell>
          <cell r="AO355">
            <v>1.2</v>
          </cell>
          <cell r="AP355" t="str">
            <v>내선전공</v>
          </cell>
          <cell r="AQ355">
            <v>6.5000000000000002E-2</v>
          </cell>
          <cell r="BB355" t="str">
            <v>전 7-14 나.</v>
          </cell>
          <cell r="BC355">
            <v>1</v>
          </cell>
        </row>
        <row r="356">
          <cell r="A356">
            <v>169</v>
          </cell>
          <cell r="B356" t="str">
            <v>1로스위치</v>
          </cell>
          <cell r="C356" t="str">
            <v xml:space="preserve">3구 </v>
          </cell>
          <cell r="D356">
            <v>1</v>
          </cell>
          <cell r="E356" t="str">
            <v>EA</v>
          </cell>
          <cell r="F356">
            <v>50</v>
          </cell>
          <cell r="G356">
            <v>7189</v>
          </cell>
          <cell r="I356">
            <v>4359</v>
          </cell>
          <cell r="J356">
            <v>2700</v>
          </cell>
          <cell r="K356">
            <v>2700</v>
          </cell>
          <cell r="M356">
            <v>130</v>
          </cell>
          <cell r="AM356">
            <v>1</v>
          </cell>
          <cell r="AN356">
            <v>1.4</v>
          </cell>
          <cell r="AO356">
            <v>1.4</v>
          </cell>
          <cell r="AP356" t="str">
            <v>내선전공</v>
          </cell>
          <cell r="AQ356">
            <v>6.5000000000000002E-2</v>
          </cell>
          <cell r="BB356" t="str">
            <v>전 7-14 나.</v>
          </cell>
          <cell r="BC356">
            <v>1</v>
          </cell>
        </row>
        <row r="357">
          <cell r="B357" t="str">
            <v>1로스위치</v>
          </cell>
          <cell r="C357" t="str">
            <v>4구</v>
          </cell>
          <cell r="D357">
            <v>1</v>
          </cell>
          <cell r="E357" t="str">
            <v>EA</v>
          </cell>
          <cell r="F357">
            <v>50</v>
          </cell>
          <cell r="G357">
            <v>5131</v>
          </cell>
          <cell r="I357">
            <v>4982</v>
          </cell>
          <cell r="K357">
            <v>0</v>
          </cell>
          <cell r="M357">
            <v>149</v>
          </cell>
          <cell r="AM357">
            <v>1</v>
          </cell>
          <cell r="AN357">
            <v>1.6</v>
          </cell>
          <cell r="AO357">
            <v>1.6</v>
          </cell>
          <cell r="AP357" t="str">
            <v>내선전공</v>
          </cell>
          <cell r="AQ357">
            <v>6.5000000000000002E-2</v>
          </cell>
          <cell r="BB357" t="str">
            <v>전 7-14 나.</v>
          </cell>
        </row>
        <row r="358">
          <cell r="B358" t="str">
            <v>1로스위치</v>
          </cell>
          <cell r="C358" t="str">
            <v>5구</v>
          </cell>
          <cell r="D358">
            <v>1</v>
          </cell>
          <cell r="E358" t="str">
            <v>EA</v>
          </cell>
          <cell r="F358">
            <v>50</v>
          </cell>
          <cell r="G358">
            <v>5773</v>
          </cell>
          <cell r="I358">
            <v>5605</v>
          </cell>
          <cell r="K358">
            <v>0</v>
          </cell>
          <cell r="M358">
            <v>168</v>
          </cell>
          <cell r="AM358">
            <v>1</v>
          </cell>
          <cell r="AN358">
            <v>1.8</v>
          </cell>
          <cell r="AO358">
            <v>1.8</v>
          </cell>
          <cell r="AP358" t="str">
            <v>내선전공</v>
          </cell>
          <cell r="AQ358">
            <v>6.5000000000000002E-2</v>
          </cell>
          <cell r="BB358" t="str">
            <v>전 7-14 나.</v>
          </cell>
        </row>
        <row r="359">
          <cell r="B359" t="str">
            <v>P.B S/W</v>
          </cell>
          <cell r="C359" t="str">
            <v>ON/OFF</v>
          </cell>
          <cell r="D359">
            <v>1</v>
          </cell>
          <cell r="E359" t="str">
            <v>EA</v>
          </cell>
          <cell r="F359">
            <v>50</v>
          </cell>
          <cell r="G359">
            <v>6414</v>
          </cell>
          <cell r="I359">
            <v>6228</v>
          </cell>
          <cell r="K359">
            <v>0</v>
          </cell>
          <cell r="M359">
            <v>186</v>
          </cell>
          <cell r="AM359">
            <v>1</v>
          </cell>
          <cell r="AN359">
            <v>2</v>
          </cell>
          <cell r="AO359">
            <v>2</v>
          </cell>
          <cell r="AP359" t="str">
            <v>내선전공</v>
          </cell>
          <cell r="AQ359">
            <v>6.5000000000000002E-2</v>
          </cell>
          <cell r="BB359" t="str">
            <v>전 7-14 나.</v>
          </cell>
          <cell r="BC359">
            <v>1</v>
          </cell>
        </row>
        <row r="360">
          <cell r="A360">
            <v>170</v>
          </cell>
          <cell r="B360" t="str">
            <v>3로스위치</v>
          </cell>
          <cell r="C360" t="str">
            <v xml:space="preserve">1구 </v>
          </cell>
          <cell r="D360">
            <v>1</v>
          </cell>
          <cell r="E360" t="str">
            <v>EA</v>
          </cell>
          <cell r="F360">
            <v>50</v>
          </cell>
          <cell r="G360">
            <v>5634</v>
          </cell>
          <cell r="I360">
            <v>4072</v>
          </cell>
          <cell r="J360">
            <v>1440</v>
          </cell>
          <cell r="K360">
            <v>1440</v>
          </cell>
          <cell r="M360">
            <v>122</v>
          </cell>
          <cell r="AM360">
            <v>1</v>
          </cell>
          <cell r="AN360">
            <v>1</v>
          </cell>
          <cell r="AO360">
            <v>1</v>
          </cell>
          <cell r="AP360" t="str">
            <v>내선전공</v>
          </cell>
          <cell r="AQ360">
            <v>8.5000000000000006E-2</v>
          </cell>
          <cell r="BB360" t="str">
            <v>전 7-14 나.</v>
          </cell>
          <cell r="BC360">
            <v>1</v>
          </cell>
        </row>
        <row r="361">
          <cell r="A361">
            <v>171</v>
          </cell>
          <cell r="B361" t="str">
            <v>3로스위치</v>
          </cell>
          <cell r="C361" t="str">
            <v xml:space="preserve">2구 </v>
          </cell>
          <cell r="D361">
            <v>1</v>
          </cell>
          <cell r="E361" t="str">
            <v>EA</v>
          </cell>
          <cell r="F361">
            <v>50</v>
          </cell>
          <cell r="G361">
            <v>7372</v>
          </cell>
          <cell r="I361">
            <v>4886</v>
          </cell>
          <cell r="J361">
            <v>2340</v>
          </cell>
          <cell r="K361">
            <v>2340</v>
          </cell>
          <cell r="M361">
            <v>146</v>
          </cell>
          <cell r="AM361">
            <v>1</v>
          </cell>
          <cell r="AN361">
            <v>1.2</v>
          </cell>
          <cell r="AO361">
            <v>1.2</v>
          </cell>
          <cell r="AP361" t="str">
            <v>내선전공</v>
          </cell>
          <cell r="AQ361">
            <v>8.5000000000000006E-2</v>
          </cell>
          <cell r="BB361" t="str">
            <v>전 7-14 나.</v>
          </cell>
          <cell r="BC361">
            <v>1</v>
          </cell>
        </row>
        <row r="362">
          <cell r="B362" t="str">
            <v>3로스위치</v>
          </cell>
          <cell r="C362" t="str">
            <v xml:space="preserve">3구 </v>
          </cell>
          <cell r="D362">
            <v>1</v>
          </cell>
          <cell r="E362" t="str">
            <v>EA</v>
          </cell>
          <cell r="F362">
            <v>50</v>
          </cell>
          <cell r="G362">
            <v>5872</v>
          </cell>
          <cell r="I362">
            <v>5701</v>
          </cell>
          <cell r="K362">
            <v>0</v>
          </cell>
          <cell r="M362">
            <v>171</v>
          </cell>
          <cell r="AM362">
            <v>1</v>
          </cell>
          <cell r="AN362">
            <v>1.4</v>
          </cell>
          <cell r="AO362">
            <v>1.4</v>
          </cell>
          <cell r="AP362" t="str">
            <v>내선전공</v>
          </cell>
          <cell r="AQ362">
            <v>8.5000000000000006E-2</v>
          </cell>
          <cell r="BB362" t="str">
            <v>전 7-14 나.</v>
          </cell>
        </row>
        <row r="363">
          <cell r="A363">
            <v>172</v>
          </cell>
          <cell r="B363" t="str">
            <v>콘센트</v>
          </cell>
          <cell r="C363" t="str">
            <v xml:space="preserve">2P 접지 1구 </v>
          </cell>
          <cell r="D363">
            <v>1</v>
          </cell>
          <cell r="E363" t="str">
            <v>EA</v>
          </cell>
          <cell r="F363">
            <v>50</v>
          </cell>
          <cell r="G363">
            <v>4946</v>
          </cell>
          <cell r="I363">
            <v>3832</v>
          </cell>
          <cell r="J363">
            <v>1000</v>
          </cell>
          <cell r="K363">
            <v>1000</v>
          </cell>
          <cell r="M363">
            <v>114</v>
          </cell>
          <cell r="AM363">
            <v>1</v>
          </cell>
          <cell r="AN363">
            <v>1</v>
          </cell>
          <cell r="AO363">
            <v>1</v>
          </cell>
          <cell r="AP363" t="str">
            <v>내선전공</v>
          </cell>
          <cell r="AQ363">
            <v>0.08</v>
          </cell>
          <cell r="BB363" t="str">
            <v>전 7-14 가.</v>
          </cell>
          <cell r="BC363">
            <v>1</v>
          </cell>
        </row>
        <row r="364">
          <cell r="A364">
            <v>173</v>
          </cell>
          <cell r="B364" t="str">
            <v>콘센트</v>
          </cell>
          <cell r="C364" t="str">
            <v xml:space="preserve">2P 접지 2구 </v>
          </cell>
          <cell r="D364">
            <v>1</v>
          </cell>
          <cell r="E364" t="str">
            <v>EA</v>
          </cell>
          <cell r="F364">
            <v>50</v>
          </cell>
          <cell r="G364">
            <v>5994</v>
          </cell>
          <cell r="I364">
            <v>4599</v>
          </cell>
          <cell r="J364">
            <v>1258</v>
          </cell>
          <cell r="K364">
            <v>1258</v>
          </cell>
          <cell r="M364">
            <v>137</v>
          </cell>
          <cell r="AM364">
            <v>1</v>
          </cell>
          <cell r="AN364">
            <v>1.2</v>
          </cell>
          <cell r="AO364">
            <v>1.2</v>
          </cell>
          <cell r="AP364" t="str">
            <v>내선전공</v>
          </cell>
          <cell r="AQ364">
            <v>0.08</v>
          </cell>
          <cell r="BB364" t="str">
            <v>전 7-14 가.</v>
          </cell>
          <cell r="BC364">
            <v>1</v>
          </cell>
        </row>
        <row r="365">
          <cell r="B365" t="str">
            <v>콘센트</v>
          </cell>
          <cell r="C365" t="str">
            <v xml:space="preserve">3P 접지 1구 </v>
          </cell>
          <cell r="D365">
            <v>1</v>
          </cell>
          <cell r="E365" t="str">
            <v>EA</v>
          </cell>
          <cell r="F365">
            <v>50</v>
          </cell>
          <cell r="G365">
            <v>7155</v>
          </cell>
          <cell r="I365">
            <v>6947</v>
          </cell>
          <cell r="K365">
            <v>0</v>
          </cell>
          <cell r="M365">
            <v>208</v>
          </cell>
          <cell r="AM365">
            <v>1</v>
          </cell>
          <cell r="AN365">
            <v>1</v>
          </cell>
          <cell r="AO365">
            <v>1</v>
          </cell>
          <cell r="AP365" t="str">
            <v>내선전공</v>
          </cell>
          <cell r="AQ365">
            <v>0.14499999999999999</v>
          </cell>
          <cell r="BB365" t="str">
            <v>전 7-14 가.</v>
          </cell>
          <cell r="BC365">
            <v>1</v>
          </cell>
        </row>
        <row r="366">
          <cell r="B366" t="str">
            <v>콘센트</v>
          </cell>
          <cell r="C366" t="str">
            <v xml:space="preserve">무접지 2구 </v>
          </cell>
          <cell r="D366">
            <v>1</v>
          </cell>
          <cell r="E366" t="str">
            <v>EA</v>
          </cell>
          <cell r="F366">
            <v>50</v>
          </cell>
          <cell r="G366">
            <v>3849</v>
          </cell>
          <cell r="I366">
            <v>3737</v>
          </cell>
          <cell r="K366">
            <v>0</v>
          </cell>
          <cell r="M366">
            <v>112</v>
          </cell>
          <cell r="AM366">
            <v>1</v>
          </cell>
          <cell r="AN366">
            <v>1.2</v>
          </cell>
          <cell r="AO366">
            <v>1.2</v>
          </cell>
          <cell r="AP366" t="str">
            <v>내선전공</v>
          </cell>
          <cell r="AQ366">
            <v>6.5000000000000002E-2</v>
          </cell>
          <cell r="BB366" t="str">
            <v>전 7-14 가.</v>
          </cell>
        </row>
        <row r="367">
          <cell r="A367">
            <v>174</v>
          </cell>
          <cell r="B367" t="str">
            <v>콘센트</v>
          </cell>
          <cell r="C367" t="str">
            <v>2P 방우 1구</v>
          </cell>
          <cell r="D367">
            <v>1</v>
          </cell>
          <cell r="E367" t="str">
            <v>EA</v>
          </cell>
          <cell r="F367">
            <v>50</v>
          </cell>
          <cell r="G367">
            <v>6456</v>
          </cell>
          <cell r="I367">
            <v>3832</v>
          </cell>
          <cell r="J367">
            <v>2510</v>
          </cell>
          <cell r="K367">
            <v>2510</v>
          </cell>
          <cell r="M367">
            <v>114</v>
          </cell>
          <cell r="AM367">
            <v>1</v>
          </cell>
          <cell r="AN367">
            <v>1</v>
          </cell>
          <cell r="AO367">
            <v>1</v>
          </cell>
          <cell r="AP367" t="str">
            <v>내선전공</v>
          </cell>
          <cell r="AQ367">
            <v>0.08</v>
          </cell>
          <cell r="BB367" t="str">
            <v>전 7-14 가.</v>
          </cell>
          <cell r="BC367">
            <v>1</v>
          </cell>
        </row>
        <row r="368">
          <cell r="A368">
            <v>175</v>
          </cell>
          <cell r="B368" t="str">
            <v>콘센트</v>
          </cell>
          <cell r="C368" t="str">
            <v>2P 방우 2구</v>
          </cell>
          <cell r="D368">
            <v>1</v>
          </cell>
          <cell r="E368" t="str">
            <v>EA</v>
          </cell>
          <cell r="F368">
            <v>50</v>
          </cell>
          <cell r="G368">
            <v>7656</v>
          </cell>
          <cell r="I368">
            <v>4599</v>
          </cell>
          <cell r="J368">
            <v>2920</v>
          </cell>
          <cell r="K368">
            <v>2920</v>
          </cell>
          <cell r="M368">
            <v>137</v>
          </cell>
          <cell r="AM368">
            <v>1</v>
          </cell>
          <cell r="AN368">
            <v>1.2</v>
          </cell>
          <cell r="AO368">
            <v>1.2</v>
          </cell>
          <cell r="AP368" t="str">
            <v>내선전공</v>
          </cell>
          <cell r="AQ368">
            <v>0.08</v>
          </cell>
          <cell r="BB368" t="str">
            <v>전 7-14 가.</v>
          </cell>
          <cell r="BC368">
            <v>1</v>
          </cell>
        </row>
        <row r="369">
          <cell r="A369">
            <v>176</v>
          </cell>
          <cell r="B369" t="str">
            <v>콘센트</v>
          </cell>
          <cell r="C369" t="str">
            <v>110V 2구</v>
          </cell>
          <cell r="D369">
            <v>1</v>
          </cell>
          <cell r="E369" t="str">
            <v>EA</v>
          </cell>
          <cell r="F369">
            <v>50</v>
          </cell>
          <cell r="G369">
            <v>5086</v>
          </cell>
          <cell r="I369">
            <v>3832</v>
          </cell>
          <cell r="J369">
            <v>1140</v>
          </cell>
          <cell r="K369">
            <v>1140</v>
          </cell>
          <cell r="M369">
            <v>114</v>
          </cell>
          <cell r="AM369">
            <v>1</v>
          </cell>
          <cell r="AN369">
            <v>1</v>
          </cell>
          <cell r="AO369">
            <v>1</v>
          </cell>
          <cell r="AP369" t="str">
            <v>내선전공</v>
          </cell>
          <cell r="AQ369">
            <v>0.08</v>
          </cell>
          <cell r="BB369" t="str">
            <v>전 7-14 가.</v>
          </cell>
          <cell r="BC369">
            <v>1</v>
          </cell>
        </row>
        <row r="370">
          <cell r="B370" t="str">
            <v>콘센트</v>
          </cell>
          <cell r="C370" t="str">
            <v>노출 접지 2구</v>
          </cell>
          <cell r="D370">
            <v>1</v>
          </cell>
          <cell r="E370" t="str">
            <v>EA</v>
          </cell>
          <cell r="F370">
            <v>50</v>
          </cell>
          <cell r="G370">
            <v>4736</v>
          </cell>
          <cell r="I370">
            <v>4599</v>
          </cell>
          <cell r="K370">
            <v>0</v>
          </cell>
          <cell r="M370">
            <v>137</v>
          </cell>
          <cell r="AM370">
            <v>1</v>
          </cell>
          <cell r="AN370">
            <v>1.2</v>
          </cell>
          <cell r="AO370">
            <v>1.2</v>
          </cell>
          <cell r="AP370" t="str">
            <v>내선전공</v>
          </cell>
          <cell r="AQ370">
            <v>0.08</v>
          </cell>
          <cell r="BB370" t="str">
            <v>전 7-14 가.</v>
          </cell>
        </row>
        <row r="371">
          <cell r="B371" t="str">
            <v>PHOTO CELL S/W</v>
          </cell>
          <cell r="C371" t="str">
            <v xml:space="preserve"> </v>
          </cell>
          <cell r="D371">
            <v>1</v>
          </cell>
          <cell r="E371" t="str">
            <v>EA</v>
          </cell>
          <cell r="F371">
            <v>50</v>
          </cell>
          <cell r="G371">
            <v>9376</v>
          </cell>
          <cell r="I371">
            <v>9103</v>
          </cell>
          <cell r="K371">
            <v>0</v>
          </cell>
          <cell r="M371">
            <v>273</v>
          </cell>
          <cell r="AM371">
            <v>1</v>
          </cell>
          <cell r="AN371">
            <v>1</v>
          </cell>
          <cell r="AO371">
            <v>1</v>
          </cell>
          <cell r="AP371" t="str">
            <v>내선전공</v>
          </cell>
          <cell r="AQ371">
            <v>0.19</v>
          </cell>
          <cell r="BB371" t="str">
            <v>전 7-14</v>
          </cell>
        </row>
        <row r="372">
          <cell r="A372">
            <v>177</v>
          </cell>
          <cell r="B372" t="str">
            <v>등기구 A</v>
          </cell>
          <cell r="C372" t="str">
            <v>(FL 2/32W 매입하면 개방)</v>
          </cell>
          <cell r="D372">
            <v>1</v>
          </cell>
          <cell r="E372" t="str">
            <v>EA</v>
          </cell>
          <cell r="F372">
            <v>50</v>
          </cell>
          <cell r="G372">
            <v>93239</v>
          </cell>
          <cell r="I372">
            <v>26446</v>
          </cell>
          <cell r="J372">
            <v>66000</v>
          </cell>
          <cell r="K372">
            <v>66000</v>
          </cell>
          <cell r="M372">
            <v>793</v>
          </cell>
          <cell r="AM372">
            <v>1</v>
          </cell>
          <cell r="AN372">
            <v>1.2</v>
          </cell>
          <cell r="AO372">
            <v>1.2</v>
          </cell>
          <cell r="AP372" t="str">
            <v>내선전공</v>
          </cell>
          <cell r="AQ372">
            <v>0.46</v>
          </cell>
          <cell r="BB372" t="str">
            <v>전 7-16</v>
          </cell>
          <cell r="BC372">
            <v>1</v>
          </cell>
        </row>
        <row r="373">
          <cell r="A373">
            <v>178</v>
          </cell>
          <cell r="B373" t="str">
            <v>등기구 B</v>
          </cell>
          <cell r="C373" t="str">
            <v>(FL 2/32W 매입 파라보닉루바)</v>
          </cell>
          <cell r="D373">
            <v>1</v>
          </cell>
          <cell r="E373" t="str">
            <v>EA</v>
          </cell>
          <cell r="F373">
            <v>50</v>
          </cell>
          <cell r="G373">
            <v>116239</v>
          </cell>
          <cell r="I373">
            <v>26446</v>
          </cell>
          <cell r="J373">
            <v>89000</v>
          </cell>
          <cell r="K373">
            <v>89000</v>
          </cell>
          <cell r="M373">
            <v>793</v>
          </cell>
          <cell r="AM373">
            <v>1</v>
          </cell>
          <cell r="AN373">
            <v>1.2</v>
          </cell>
          <cell r="AO373">
            <v>1.2</v>
          </cell>
          <cell r="AP373" t="str">
            <v>내선전공</v>
          </cell>
          <cell r="AQ373">
            <v>0.46</v>
          </cell>
          <cell r="BB373" t="str">
            <v>전 7-16</v>
          </cell>
          <cell r="BC373">
            <v>1</v>
          </cell>
        </row>
        <row r="374">
          <cell r="A374">
            <v>179</v>
          </cell>
          <cell r="B374" t="str">
            <v>등기구 C</v>
          </cell>
          <cell r="C374" t="str">
            <v>(FL 2/32W 직부 삼각등)</v>
          </cell>
          <cell r="D374">
            <v>1</v>
          </cell>
          <cell r="E374" t="str">
            <v>EA</v>
          </cell>
          <cell r="F374">
            <v>50</v>
          </cell>
          <cell r="G374">
            <v>74050</v>
          </cell>
          <cell r="I374">
            <v>14612</v>
          </cell>
          <cell r="J374">
            <v>59000</v>
          </cell>
          <cell r="K374">
            <v>59000</v>
          </cell>
          <cell r="M374">
            <v>438</v>
          </cell>
          <cell r="AM374">
            <v>1</v>
          </cell>
          <cell r="AN374">
            <v>1</v>
          </cell>
          <cell r="AO374">
            <v>1</v>
          </cell>
          <cell r="AP374" t="str">
            <v>내선전공</v>
          </cell>
          <cell r="AQ374">
            <v>0.30499999999999999</v>
          </cell>
          <cell r="BB374" t="str">
            <v>전 7-16</v>
          </cell>
          <cell r="BC374">
            <v>1</v>
          </cell>
        </row>
        <row r="375">
          <cell r="A375">
            <v>180</v>
          </cell>
          <cell r="B375" t="str">
            <v>등기구 D</v>
          </cell>
          <cell r="C375" t="str">
            <v>(FL 2/32W 파이프 펜던트)</v>
          </cell>
          <cell r="D375">
            <v>1</v>
          </cell>
          <cell r="E375" t="str">
            <v>EA</v>
          </cell>
          <cell r="F375">
            <v>50</v>
          </cell>
          <cell r="G375">
            <v>74011</v>
          </cell>
          <cell r="I375">
            <v>17487</v>
          </cell>
          <cell r="J375">
            <v>56000</v>
          </cell>
          <cell r="K375">
            <v>56000</v>
          </cell>
          <cell r="M375">
            <v>524</v>
          </cell>
          <cell r="AM375">
            <v>1</v>
          </cell>
          <cell r="AN375">
            <v>1</v>
          </cell>
          <cell r="AO375">
            <v>1</v>
          </cell>
          <cell r="AP375" t="str">
            <v>내선전공</v>
          </cell>
          <cell r="AQ375">
            <v>0.36499999999999999</v>
          </cell>
          <cell r="BB375" t="str">
            <v>전 7-16</v>
          </cell>
          <cell r="BC375">
            <v>1</v>
          </cell>
        </row>
        <row r="376">
          <cell r="A376">
            <v>181</v>
          </cell>
          <cell r="B376" t="str">
            <v>등기구 D1</v>
          </cell>
          <cell r="C376" t="str">
            <v>(FL 2/20W 파이프 펜던트)</v>
          </cell>
          <cell r="D376">
            <v>1</v>
          </cell>
          <cell r="E376" t="str">
            <v>EA</v>
          </cell>
          <cell r="F376">
            <v>50</v>
          </cell>
          <cell r="G376">
            <v>57596</v>
          </cell>
          <cell r="I376">
            <v>11259</v>
          </cell>
          <cell r="J376">
            <v>46000</v>
          </cell>
          <cell r="K376">
            <v>46000</v>
          </cell>
          <cell r="M376">
            <v>337</v>
          </cell>
          <cell r="AM376">
            <v>1</v>
          </cell>
          <cell r="AN376">
            <v>1</v>
          </cell>
          <cell r="AO376">
            <v>1</v>
          </cell>
          <cell r="AP376" t="str">
            <v>내선전공</v>
          </cell>
          <cell r="AQ376">
            <v>0.23499999999999999</v>
          </cell>
          <cell r="BB376" t="str">
            <v>전 7-16</v>
          </cell>
          <cell r="BC376">
            <v>1</v>
          </cell>
        </row>
        <row r="377">
          <cell r="A377">
            <v>182</v>
          </cell>
          <cell r="B377" t="str">
            <v>등기구 E</v>
          </cell>
          <cell r="C377" t="str">
            <v>(FL 2/32W 방폭)</v>
          </cell>
          <cell r="D377">
            <v>1</v>
          </cell>
          <cell r="E377" t="str">
            <v>EA</v>
          </cell>
          <cell r="F377">
            <v>50</v>
          </cell>
          <cell r="G377">
            <v>156024</v>
          </cell>
          <cell r="I377">
            <v>34975</v>
          </cell>
          <cell r="J377">
            <v>120000</v>
          </cell>
          <cell r="K377">
            <v>120000</v>
          </cell>
          <cell r="M377">
            <v>1049</v>
          </cell>
          <cell r="AM377">
            <v>1</v>
          </cell>
          <cell r="AN377">
            <v>2</v>
          </cell>
          <cell r="AO377">
            <v>2</v>
          </cell>
          <cell r="AP377" t="str">
            <v>내선전공</v>
          </cell>
          <cell r="AQ377">
            <v>0.36499999999999999</v>
          </cell>
          <cell r="BB377" t="str">
            <v>전 7-16</v>
          </cell>
          <cell r="BC377">
            <v>1</v>
          </cell>
        </row>
        <row r="378">
          <cell r="A378">
            <v>183</v>
          </cell>
          <cell r="B378" t="str">
            <v>등기구 F</v>
          </cell>
          <cell r="C378" t="str">
            <v>(FL 1/32W 직부 써크라인)</v>
          </cell>
          <cell r="D378">
            <v>1</v>
          </cell>
          <cell r="E378" t="str">
            <v>EA</v>
          </cell>
          <cell r="F378">
            <v>50</v>
          </cell>
          <cell r="G378">
            <v>58050</v>
          </cell>
          <cell r="I378">
            <v>14612</v>
          </cell>
          <cell r="J378">
            <v>43000</v>
          </cell>
          <cell r="K378">
            <v>43000</v>
          </cell>
          <cell r="M378">
            <v>438</v>
          </cell>
          <cell r="AM378">
            <v>1</v>
          </cell>
          <cell r="AN378">
            <v>1</v>
          </cell>
          <cell r="AO378">
            <v>1</v>
          </cell>
          <cell r="AP378" t="str">
            <v>내선전공</v>
          </cell>
          <cell r="AQ378">
            <v>0.30499999999999999</v>
          </cell>
          <cell r="BB378" t="str">
            <v>전 7-16</v>
          </cell>
          <cell r="BC378">
            <v>1</v>
          </cell>
        </row>
        <row r="379">
          <cell r="A379">
            <v>184</v>
          </cell>
          <cell r="B379" t="str">
            <v>등기구 G</v>
          </cell>
          <cell r="C379" t="str">
            <v>(FUL 18W/2 다운 라이트)</v>
          </cell>
          <cell r="D379">
            <v>1</v>
          </cell>
          <cell r="E379" t="str">
            <v>EA</v>
          </cell>
          <cell r="F379">
            <v>50</v>
          </cell>
          <cell r="G379">
            <v>49090</v>
          </cell>
          <cell r="I379">
            <v>11738</v>
          </cell>
          <cell r="J379">
            <v>37000</v>
          </cell>
          <cell r="K379">
            <v>37000</v>
          </cell>
          <cell r="M379">
            <v>352</v>
          </cell>
          <cell r="AM379">
            <v>1</v>
          </cell>
          <cell r="AN379">
            <v>1</v>
          </cell>
          <cell r="AO379">
            <v>1</v>
          </cell>
          <cell r="AP379" t="str">
            <v>내선전공</v>
          </cell>
          <cell r="AQ379">
            <v>0.245</v>
          </cell>
          <cell r="BB379" t="str">
            <v>전 7-15</v>
          </cell>
          <cell r="BC379">
            <v>1</v>
          </cell>
        </row>
        <row r="380">
          <cell r="A380">
            <v>185</v>
          </cell>
          <cell r="B380" t="str">
            <v>등기구 H</v>
          </cell>
          <cell r="C380" t="str">
            <v>(IL 100W 노출 직부)</v>
          </cell>
          <cell r="D380">
            <v>1</v>
          </cell>
          <cell r="E380" t="str">
            <v>EA</v>
          </cell>
          <cell r="F380">
            <v>50</v>
          </cell>
          <cell r="G380">
            <v>18376</v>
          </cell>
          <cell r="I380">
            <v>9103</v>
          </cell>
          <cell r="J380">
            <v>9000</v>
          </cell>
          <cell r="K380">
            <v>9000</v>
          </cell>
          <cell r="M380">
            <v>273</v>
          </cell>
          <cell r="AM380">
            <v>1</v>
          </cell>
          <cell r="AN380">
            <v>1</v>
          </cell>
          <cell r="AO380">
            <v>1</v>
          </cell>
          <cell r="AP380" t="str">
            <v>내선전공</v>
          </cell>
          <cell r="AQ380">
            <v>0.19</v>
          </cell>
          <cell r="BB380" t="str">
            <v>전 7-15</v>
          </cell>
          <cell r="BC380">
            <v>1</v>
          </cell>
        </row>
        <row r="381">
          <cell r="A381">
            <v>186</v>
          </cell>
          <cell r="B381" t="str">
            <v>등기구 I</v>
          </cell>
          <cell r="C381" t="str">
            <v>(IL 100W 벽부 방습형)</v>
          </cell>
          <cell r="D381">
            <v>1</v>
          </cell>
          <cell r="E381" t="str">
            <v>EA</v>
          </cell>
          <cell r="F381">
            <v>50</v>
          </cell>
          <cell r="G381">
            <v>16796</v>
          </cell>
          <cell r="I381">
            <v>7569</v>
          </cell>
          <cell r="J381">
            <v>9000</v>
          </cell>
          <cell r="K381">
            <v>9000</v>
          </cell>
          <cell r="M381">
            <v>227</v>
          </cell>
          <cell r="AM381">
            <v>1</v>
          </cell>
          <cell r="AN381">
            <v>1</v>
          </cell>
          <cell r="AO381">
            <v>1</v>
          </cell>
          <cell r="AP381" t="str">
            <v>내선전공</v>
          </cell>
          <cell r="AQ381">
            <v>0.158</v>
          </cell>
          <cell r="BB381" t="str">
            <v>전 7-15</v>
          </cell>
          <cell r="BC381">
            <v>1</v>
          </cell>
        </row>
        <row r="382">
          <cell r="A382">
            <v>187</v>
          </cell>
          <cell r="B382" t="str">
            <v>등기구 J</v>
          </cell>
          <cell r="C382" t="str">
            <v>(IL 100W 벽부 방습형)</v>
          </cell>
          <cell r="D382">
            <v>1</v>
          </cell>
          <cell r="E382" t="str">
            <v>EA</v>
          </cell>
          <cell r="F382">
            <v>50</v>
          </cell>
          <cell r="G382">
            <v>26796</v>
          </cell>
          <cell r="I382">
            <v>7569</v>
          </cell>
          <cell r="J382">
            <v>19000</v>
          </cell>
          <cell r="K382">
            <v>19000</v>
          </cell>
          <cell r="M382">
            <v>227</v>
          </cell>
          <cell r="AM382">
            <v>1</v>
          </cell>
          <cell r="AN382">
            <v>1</v>
          </cell>
          <cell r="AO382">
            <v>1</v>
          </cell>
          <cell r="AP382" t="str">
            <v>내선전공</v>
          </cell>
          <cell r="AQ382">
            <v>0.158</v>
          </cell>
          <cell r="BB382" t="str">
            <v>전 7-15</v>
          </cell>
          <cell r="BC382">
            <v>1</v>
          </cell>
        </row>
        <row r="383">
          <cell r="A383">
            <v>188</v>
          </cell>
          <cell r="B383" t="str">
            <v>등기구 K</v>
          </cell>
          <cell r="C383" t="str">
            <v>(FL 4/20W 매입하면 개방)</v>
          </cell>
          <cell r="D383">
            <v>1</v>
          </cell>
          <cell r="E383" t="str">
            <v>EA</v>
          </cell>
          <cell r="F383">
            <v>50</v>
          </cell>
          <cell r="G383">
            <v>112549</v>
          </cell>
          <cell r="I383">
            <v>25776</v>
          </cell>
          <cell r="J383">
            <v>86000</v>
          </cell>
          <cell r="K383">
            <v>86000</v>
          </cell>
          <cell r="M383">
            <v>773</v>
          </cell>
          <cell r="AM383">
            <v>1</v>
          </cell>
          <cell r="AN383">
            <v>1</v>
          </cell>
          <cell r="AO383">
            <v>1</v>
          </cell>
          <cell r="AP383" t="str">
            <v>내선전공</v>
          </cell>
          <cell r="AQ383">
            <v>0.53800000000000003</v>
          </cell>
          <cell r="BB383" t="str">
            <v>전 7-16</v>
          </cell>
          <cell r="BC383">
            <v>1</v>
          </cell>
        </row>
        <row r="384">
          <cell r="A384">
            <v>189</v>
          </cell>
          <cell r="B384" t="str">
            <v>등기구 L</v>
          </cell>
          <cell r="C384" t="str">
            <v>(MH 175W 난반사 파이프펜던트)</v>
          </cell>
          <cell r="D384">
            <v>1</v>
          </cell>
          <cell r="E384" t="str">
            <v>EA</v>
          </cell>
          <cell r="F384">
            <v>50</v>
          </cell>
          <cell r="G384">
            <v>104738</v>
          </cell>
          <cell r="I384">
            <v>19164</v>
          </cell>
          <cell r="J384">
            <v>85000</v>
          </cell>
          <cell r="K384">
            <v>85000</v>
          </cell>
          <cell r="M384">
            <v>574</v>
          </cell>
          <cell r="AM384">
            <v>1</v>
          </cell>
          <cell r="AN384">
            <v>1</v>
          </cell>
          <cell r="AO384">
            <v>1</v>
          </cell>
          <cell r="AP384" t="str">
            <v>내선전공</v>
          </cell>
          <cell r="AQ384">
            <v>0.4</v>
          </cell>
          <cell r="BB384" t="str">
            <v>전 7-17</v>
          </cell>
          <cell r="BC384">
            <v>1</v>
          </cell>
        </row>
        <row r="385">
          <cell r="A385">
            <v>190</v>
          </cell>
          <cell r="B385" t="str">
            <v>등기구 M</v>
          </cell>
          <cell r="C385" t="str">
            <v>(MH 175W 난반사 브라켓)</v>
          </cell>
          <cell r="D385">
            <v>1</v>
          </cell>
          <cell r="E385" t="str">
            <v>EA</v>
          </cell>
          <cell r="F385">
            <v>50</v>
          </cell>
          <cell r="G385">
            <v>106712</v>
          </cell>
          <cell r="I385">
            <v>21080</v>
          </cell>
          <cell r="J385">
            <v>85000</v>
          </cell>
          <cell r="K385">
            <v>85000</v>
          </cell>
          <cell r="M385">
            <v>632</v>
          </cell>
          <cell r="AM385">
            <v>1</v>
          </cell>
          <cell r="AN385">
            <v>1</v>
          </cell>
          <cell r="AO385">
            <v>1</v>
          </cell>
          <cell r="AP385" t="str">
            <v>내선전공</v>
          </cell>
          <cell r="AQ385">
            <v>0.44</v>
          </cell>
          <cell r="BB385" t="str">
            <v>전 7-17</v>
          </cell>
          <cell r="BC385">
            <v>1</v>
          </cell>
        </row>
        <row r="386">
          <cell r="A386">
            <v>191</v>
          </cell>
          <cell r="B386" t="str">
            <v>등기구 N</v>
          </cell>
          <cell r="C386" t="str">
            <v>(NH 250W 난반사 투광기)</v>
          </cell>
          <cell r="D386">
            <v>1</v>
          </cell>
          <cell r="E386" t="str">
            <v>EA</v>
          </cell>
          <cell r="F386">
            <v>50</v>
          </cell>
          <cell r="G386">
            <v>164021</v>
          </cell>
          <cell r="I386">
            <v>71866</v>
          </cell>
          <cell r="J386">
            <v>90000</v>
          </cell>
          <cell r="K386">
            <v>90000</v>
          </cell>
          <cell r="M386">
            <v>2155</v>
          </cell>
          <cell r="AM386">
            <v>1</v>
          </cell>
          <cell r="AN386">
            <v>1</v>
          </cell>
          <cell r="AO386">
            <v>1</v>
          </cell>
          <cell r="AP386" t="str">
            <v>내선전공</v>
          </cell>
          <cell r="AQ386">
            <v>1.5</v>
          </cell>
          <cell r="BB386" t="str">
            <v>전 7-17</v>
          </cell>
          <cell r="BC386">
            <v>1</v>
          </cell>
        </row>
        <row r="387">
          <cell r="A387">
            <v>192</v>
          </cell>
          <cell r="B387" t="str">
            <v>등기구 O</v>
          </cell>
          <cell r="C387" t="str">
            <v>(MH 175W 주두형)</v>
          </cell>
          <cell r="D387">
            <v>1</v>
          </cell>
          <cell r="E387" t="str">
            <v>EA</v>
          </cell>
          <cell r="F387">
            <v>50</v>
          </cell>
          <cell r="G387">
            <v>453631</v>
          </cell>
          <cell r="I387">
            <v>100613</v>
          </cell>
          <cell r="J387">
            <v>350000</v>
          </cell>
          <cell r="K387">
            <v>350000</v>
          </cell>
          <cell r="M387">
            <v>3018</v>
          </cell>
          <cell r="AM387">
            <v>1</v>
          </cell>
          <cell r="AN387">
            <v>1</v>
          </cell>
          <cell r="AO387">
            <v>1</v>
          </cell>
          <cell r="AP387" t="str">
            <v>내선전공</v>
          </cell>
          <cell r="AQ387">
            <v>2.1</v>
          </cell>
          <cell r="BB387" t="str">
            <v>전 7-17-1</v>
          </cell>
          <cell r="BC387">
            <v>1</v>
          </cell>
        </row>
        <row r="388">
          <cell r="A388">
            <v>193</v>
          </cell>
          <cell r="B388" t="str">
            <v>등기구 P</v>
          </cell>
          <cell r="C388" t="str">
            <v>(NH 250W 8각 테퍼폴)</v>
          </cell>
          <cell r="D388">
            <v>1</v>
          </cell>
          <cell r="E388" t="str">
            <v>EA</v>
          </cell>
          <cell r="F388">
            <v>50</v>
          </cell>
          <cell r="G388">
            <v>822225</v>
          </cell>
          <cell r="I388">
            <v>167209</v>
          </cell>
          <cell r="J388">
            <v>650000</v>
          </cell>
          <cell r="K388">
            <v>650000</v>
          </cell>
          <cell r="M388">
            <v>5016</v>
          </cell>
          <cell r="AM388">
            <v>1</v>
          </cell>
          <cell r="AN388">
            <v>1</v>
          </cell>
          <cell r="AO388">
            <v>1</v>
          </cell>
          <cell r="AP388" t="str">
            <v>내선전공</v>
          </cell>
          <cell r="AQ388">
            <v>3.49</v>
          </cell>
          <cell r="BB388" t="str">
            <v>전 7-17-1</v>
          </cell>
          <cell r="BC388">
            <v>1</v>
          </cell>
        </row>
        <row r="389">
          <cell r="A389">
            <v>194</v>
          </cell>
          <cell r="B389" t="str">
            <v>등기구 Q</v>
          </cell>
          <cell r="C389" t="str">
            <v>(IL 30W 직부등)</v>
          </cell>
          <cell r="D389">
            <v>1</v>
          </cell>
          <cell r="E389" t="str">
            <v>EA</v>
          </cell>
          <cell r="F389">
            <v>50</v>
          </cell>
          <cell r="G389">
            <v>18881</v>
          </cell>
          <cell r="I389">
            <v>8623</v>
          </cell>
          <cell r="J389">
            <v>10000</v>
          </cell>
          <cell r="K389">
            <v>10000</v>
          </cell>
          <cell r="M389">
            <v>258</v>
          </cell>
          <cell r="AM389">
            <v>1</v>
          </cell>
          <cell r="AN389">
            <v>1</v>
          </cell>
          <cell r="AO389">
            <v>1</v>
          </cell>
          <cell r="AP389" t="str">
            <v>내선전공</v>
          </cell>
          <cell r="AQ389">
            <v>0.18</v>
          </cell>
          <cell r="BB389" t="str">
            <v>전 7-15</v>
          </cell>
          <cell r="BC389">
            <v>1</v>
          </cell>
        </row>
        <row r="390">
          <cell r="A390">
            <v>195</v>
          </cell>
          <cell r="B390" t="str">
            <v>등기구 R</v>
          </cell>
          <cell r="C390" t="str">
            <v>(BEAM 300W 수중등)</v>
          </cell>
          <cell r="D390">
            <v>1</v>
          </cell>
          <cell r="E390" t="str">
            <v>EA</v>
          </cell>
          <cell r="F390">
            <v>50</v>
          </cell>
          <cell r="G390">
            <v>480101</v>
          </cell>
          <cell r="I390">
            <v>29225</v>
          </cell>
          <cell r="J390">
            <v>450000</v>
          </cell>
          <cell r="K390">
            <v>450000</v>
          </cell>
          <cell r="M390">
            <v>876</v>
          </cell>
          <cell r="AM390">
            <v>1</v>
          </cell>
          <cell r="AN390">
            <v>1</v>
          </cell>
          <cell r="AO390">
            <v>1</v>
          </cell>
          <cell r="AP390" t="str">
            <v>내선전공</v>
          </cell>
          <cell r="AQ390">
            <v>0.61</v>
          </cell>
          <cell r="BB390" t="str">
            <v>전 7-17</v>
          </cell>
          <cell r="BC390">
            <v>1</v>
          </cell>
        </row>
        <row r="391">
          <cell r="A391">
            <v>196</v>
          </cell>
          <cell r="B391" t="str">
            <v>등기구 S</v>
          </cell>
          <cell r="C391" t="str">
            <v>(FL 4/20W 매입 아크릴카바)</v>
          </cell>
          <cell r="D391">
            <v>1</v>
          </cell>
          <cell r="E391" t="str">
            <v>EA</v>
          </cell>
          <cell r="F391">
            <v>50</v>
          </cell>
          <cell r="G391">
            <v>114128</v>
          </cell>
          <cell r="I391">
            <v>27309</v>
          </cell>
          <cell r="J391">
            <v>86000</v>
          </cell>
          <cell r="K391">
            <v>86000</v>
          </cell>
          <cell r="M391">
            <v>819</v>
          </cell>
          <cell r="AM391">
            <v>1</v>
          </cell>
          <cell r="AN391">
            <v>1</v>
          </cell>
          <cell r="AO391">
            <v>1</v>
          </cell>
          <cell r="AP391" t="str">
            <v>내선전공</v>
          </cell>
          <cell r="AQ391">
            <v>0.56999999999999995</v>
          </cell>
          <cell r="BB391" t="str">
            <v>전 7-16</v>
          </cell>
          <cell r="BC391">
            <v>1</v>
          </cell>
        </row>
        <row r="392">
          <cell r="A392">
            <v>197</v>
          </cell>
          <cell r="B392" t="str">
            <v>등기구 T</v>
          </cell>
          <cell r="C392" t="str">
            <v>(FL 2/32W 벽부 형광등)</v>
          </cell>
          <cell r="D392">
            <v>1</v>
          </cell>
          <cell r="E392" t="str">
            <v>EA</v>
          </cell>
          <cell r="F392">
            <v>50</v>
          </cell>
          <cell r="G392">
            <v>70081</v>
          </cell>
          <cell r="I392">
            <v>23380</v>
          </cell>
          <cell r="J392">
            <v>46000</v>
          </cell>
          <cell r="K392">
            <v>46000</v>
          </cell>
          <cell r="M392">
            <v>701</v>
          </cell>
          <cell r="AM392">
            <v>1</v>
          </cell>
          <cell r="AN392">
            <v>1</v>
          </cell>
          <cell r="AO392">
            <v>1</v>
          </cell>
          <cell r="AP392" t="str">
            <v>내선전공</v>
          </cell>
          <cell r="AQ392">
            <v>0.48799999999999999</v>
          </cell>
          <cell r="BB392" t="str">
            <v>전 7-16</v>
          </cell>
          <cell r="BC392">
            <v>1</v>
          </cell>
        </row>
        <row r="393">
          <cell r="A393">
            <v>198</v>
          </cell>
          <cell r="B393" t="str">
            <v>등기구 U</v>
          </cell>
          <cell r="C393" t="str">
            <v>(IL 100W SPOT LIGHT)</v>
          </cell>
          <cell r="D393">
            <v>1</v>
          </cell>
          <cell r="E393" t="str">
            <v>EA</v>
          </cell>
          <cell r="F393">
            <v>50</v>
          </cell>
          <cell r="G393">
            <v>129376</v>
          </cell>
          <cell r="I393">
            <v>9103</v>
          </cell>
          <cell r="J393">
            <v>120000</v>
          </cell>
          <cell r="K393">
            <v>120000</v>
          </cell>
          <cell r="M393">
            <v>273</v>
          </cell>
          <cell r="AM393">
            <v>1</v>
          </cell>
          <cell r="AN393">
            <v>1</v>
          </cell>
          <cell r="AO393">
            <v>1</v>
          </cell>
          <cell r="AP393" t="str">
            <v>내선전공</v>
          </cell>
          <cell r="AQ393">
            <v>0.19</v>
          </cell>
          <cell r="BB393" t="str">
            <v>전 7-15</v>
          </cell>
          <cell r="BC393">
            <v>1</v>
          </cell>
        </row>
        <row r="394">
          <cell r="A394">
            <v>199</v>
          </cell>
          <cell r="B394" t="str">
            <v>등기구 V</v>
          </cell>
          <cell r="C394" t="str">
            <v>(MH 175W 주철등)</v>
          </cell>
          <cell r="D394">
            <v>1</v>
          </cell>
          <cell r="E394" t="str">
            <v>EA</v>
          </cell>
          <cell r="F394">
            <v>50</v>
          </cell>
          <cell r="G394">
            <v>753631</v>
          </cell>
          <cell r="I394">
            <v>100613</v>
          </cell>
          <cell r="J394">
            <v>650000</v>
          </cell>
          <cell r="K394">
            <v>650000</v>
          </cell>
          <cell r="M394">
            <v>3018</v>
          </cell>
          <cell r="AM394">
            <v>1</v>
          </cell>
          <cell r="AN394">
            <v>1</v>
          </cell>
          <cell r="AO394">
            <v>1</v>
          </cell>
          <cell r="AP394" t="str">
            <v>내선전공</v>
          </cell>
          <cell r="AQ394">
            <v>2.1</v>
          </cell>
          <cell r="BB394" t="str">
            <v>전 7-17-1</v>
          </cell>
          <cell r="BC394">
            <v>1</v>
          </cell>
        </row>
        <row r="395">
          <cell r="A395">
            <v>200</v>
          </cell>
          <cell r="B395" t="str">
            <v>등기구 W</v>
          </cell>
          <cell r="C395" t="str">
            <v>(FL 2/32W 천장 직부형)</v>
          </cell>
          <cell r="D395">
            <v>1</v>
          </cell>
          <cell r="E395" t="str">
            <v>EA</v>
          </cell>
          <cell r="F395">
            <v>50</v>
          </cell>
          <cell r="G395">
            <v>48050</v>
          </cell>
          <cell r="I395">
            <v>14612</v>
          </cell>
          <cell r="J395">
            <v>33000</v>
          </cell>
          <cell r="K395">
            <v>33000</v>
          </cell>
          <cell r="M395">
            <v>438</v>
          </cell>
          <cell r="AM395">
            <v>1</v>
          </cell>
          <cell r="AN395">
            <v>1</v>
          </cell>
          <cell r="AO395">
            <v>1</v>
          </cell>
          <cell r="AP395" t="str">
            <v>내선전공</v>
          </cell>
          <cell r="AQ395">
            <v>0.30499999999999999</v>
          </cell>
          <cell r="BB395" t="str">
            <v>전 7-16</v>
          </cell>
          <cell r="BC395">
            <v>1</v>
          </cell>
        </row>
        <row r="396">
          <cell r="B396" t="str">
            <v>메탈램프</v>
          </cell>
          <cell r="C396" t="str">
            <v>MH 175W</v>
          </cell>
          <cell r="D396">
            <v>1</v>
          </cell>
          <cell r="E396" t="str">
            <v>EA</v>
          </cell>
          <cell r="F396">
            <v>50</v>
          </cell>
          <cell r="G396">
            <v>21712</v>
          </cell>
          <cell r="I396">
            <v>21080</v>
          </cell>
          <cell r="K396">
            <v>0</v>
          </cell>
          <cell r="M396">
            <v>632</v>
          </cell>
          <cell r="AM396">
            <v>1</v>
          </cell>
          <cell r="AN396">
            <v>1.1000000000000001</v>
          </cell>
          <cell r="AO396">
            <v>1.1000000000000001</v>
          </cell>
          <cell r="AP396" t="str">
            <v>내선전공</v>
          </cell>
          <cell r="AQ396">
            <v>0.4</v>
          </cell>
          <cell r="BB396" t="str">
            <v>전 7-17</v>
          </cell>
          <cell r="BC396">
            <v>1</v>
          </cell>
        </row>
        <row r="397">
          <cell r="A397">
            <v>201</v>
          </cell>
          <cell r="B397" t="str">
            <v>통로 유도등</v>
          </cell>
          <cell r="D397">
            <v>1</v>
          </cell>
          <cell r="E397" t="str">
            <v>SET</v>
          </cell>
          <cell r="F397">
            <v>50</v>
          </cell>
          <cell r="G397">
            <v>44869</v>
          </cell>
          <cell r="I397">
            <v>9582</v>
          </cell>
          <cell r="J397">
            <v>35000</v>
          </cell>
          <cell r="K397">
            <v>35000</v>
          </cell>
          <cell r="M397">
            <v>287</v>
          </cell>
          <cell r="AM397">
            <v>1</v>
          </cell>
          <cell r="AN397">
            <v>1</v>
          </cell>
          <cell r="AO397">
            <v>1</v>
          </cell>
          <cell r="AP397" t="str">
            <v>내선전공</v>
          </cell>
          <cell r="AQ397">
            <v>0.2</v>
          </cell>
          <cell r="BB397" t="str">
            <v>전 7-19</v>
          </cell>
          <cell r="BC397">
            <v>1</v>
          </cell>
        </row>
        <row r="398">
          <cell r="A398">
            <v>202</v>
          </cell>
          <cell r="B398" t="str">
            <v>피난구 유도등</v>
          </cell>
          <cell r="C398" t="str">
            <v>소형(10W)</v>
          </cell>
          <cell r="D398">
            <v>1</v>
          </cell>
          <cell r="E398" t="str">
            <v>SET</v>
          </cell>
          <cell r="F398">
            <v>50</v>
          </cell>
          <cell r="G398">
            <v>44869</v>
          </cell>
          <cell r="I398">
            <v>9582</v>
          </cell>
          <cell r="J398">
            <v>35000</v>
          </cell>
          <cell r="K398">
            <v>35000</v>
          </cell>
          <cell r="M398">
            <v>287</v>
          </cell>
          <cell r="AM398">
            <v>1</v>
          </cell>
          <cell r="AN398">
            <v>1</v>
          </cell>
          <cell r="AO398">
            <v>1</v>
          </cell>
          <cell r="AP398" t="str">
            <v>내선전공</v>
          </cell>
          <cell r="AQ398">
            <v>0.2</v>
          </cell>
          <cell r="BB398" t="str">
            <v>전 7-19</v>
          </cell>
          <cell r="BC398">
            <v>1</v>
          </cell>
        </row>
        <row r="399">
          <cell r="B399" t="str">
            <v>피난구 유도등</v>
          </cell>
          <cell r="C399" t="str">
            <v>중형(20W)</v>
          </cell>
          <cell r="D399">
            <v>1</v>
          </cell>
          <cell r="E399" t="str">
            <v>SET</v>
          </cell>
          <cell r="F399">
            <v>50</v>
          </cell>
          <cell r="G399">
            <v>9869</v>
          </cell>
          <cell r="I399">
            <v>9582</v>
          </cell>
          <cell r="K399">
            <v>0</v>
          </cell>
          <cell r="M399">
            <v>287</v>
          </cell>
          <cell r="AM399">
            <v>1</v>
          </cell>
          <cell r="AN399">
            <v>1</v>
          </cell>
          <cell r="AO399">
            <v>1</v>
          </cell>
          <cell r="AP399" t="str">
            <v>내선전공</v>
          </cell>
          <cell r="AQ399">
            <v>0.2</v>
          </cell>
          <cell r="BB399" t="str">
            <v>전 7-19</v>
          </cell>
          <cell r="BC399">
            <v>1</v>
          </cell>
        </row>
        <row r="400">
          <cell r="B400" t="str">
            <v>피난구 유도등</v>
          </cell>
          <cell r="C400" t="str">
            <v>중형(32W)</v>
          </cell>
          <cell r="D400">
            <v>1</v>
          </cell>
          <cell r="E400" t="str">
            <v>SET</v>
          </cell>
          <cell r="F400">
            <v>50</v>
          </cell>
          <cell r="G400">
            <v>9869</v>
          </cell>
          <cell r="I400">
            <v>9582</v>
          </cell>
          <cell r="K400">
            <v>0</v>
          </cell>
          <cell r="M400">
            <v>287</v>
          </cell>
          <cell r="AM400">
            <v>1</v>
          </cell>
          <cell r="AN400">
            <v>1</v>
          </cell>
          <cell r="AO400">
            <v>1</v>
          </cell>
          <cell r="AP400" t="str">
            <v>내선전공</v>
          </cell>
          <cell r="AQ400">
            <v>0.2</v>
          </cell>
          <cell r="BB400" t="str">
            <v>전 7-19</v>
          </cell>
          <cell r="BC400">
            <v>1</v>
          </cell>
        </row>
        <row r="401">
          <cell r="A401">
            <v>203</v>
          </cell>
          <cell r="B401" t="str">
            <v>감지기</v>
          </cell>
          <cell r="C401" t="str">
            <v>차동식</v>
          </cell>
          <cell r="D401">
            <v>1</v>
          </cell>
          <cell r="E401" t="str">
            <v>EA</v>
          </cell>
          <cell r="F401">
            <v>50</v>
          </cell>
          <cell r="G401">
            <v>11414</v>
          </cell>
          <cell r="I401">
            <v>6228</v>
          </cell>
          <cell r="J401">
            <v>5000</v>
          </cell>
          <cell r="K401">
            <v>5000</v>
          </cell>
          <cell r="M401">
            <v>186</v>
          </cell>
          <cell r="AM401">
            <v>1</v>
          </cell>
          <cell r="AN401">
            <v>1</v>
          </cell>
          <cell r="AO401">
            <v>1</v>
          </cell>
          <cell r="AP401" t="str">
            <v>내선전공</v>
          </cell>
          <cell r="AQ401">
            <v>0.13</v>
          </cell>
          <cell r="BB401" t="str">
            <v>전 7-19</v>
          </cell>
          <cell r="BC401">
            <v>1</v>
          </cell>
        </row>
        <row r="402">
          <cell r="A402">
            <v>204</v>
          </cell>
          <cell r="B402" t="str">
            <v>감지기</v>
          </cell>
          <cell r="C402" t="str">
            <v>정온식</v>
          </cell>
          <cell r="D402">
            <v>1</v>
          </cell>
          <cell r="E402" t="str">
            <v>EA</v>
          </cell>
          <cell r="F402">
            <v>50</v>
          </cell>
          <cell r="G402">
            <v>11414</v>
          </cell>
          <cell r="I402">
            <v>6228</v>
          </cell>
          <cell r="J402">
            <v>5000</v>
          </cell>
          <cell r="K402">
            <v>5000</v>
          </cell>
          <cell r="M402">
            <v>186</v>
          </cell>
          <cell r="AM402">
            <v>1</v>
          </cell>
          <cell r="AN402">
            <v>1</v>
          </cell>
          <cell r="AO402">
            <v>1</v>
          </cell>
          <cell r="AP402" t="str">
            <v>내선전공</v>
          </cell>
          <cell r="AQ402">
            <v>0.13</v>
          </cell>
          <cell r="BB402" t="str">
            <v>전 7-19</v>
          </cell>
          <cell r="BC402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선(일반동력)"/>
      <sheetName val="Macro(차단기)"/>
      <sheetName val="Macro(전선)"/>
      <sheetName val="Macro(전동기)"/>
      <sheetName val="변압기(전등,전열)"/>
      <sheetName val="laroux1"/>
      <sheetName val="전선 및 전선관"/>
      <sheetName val="input"/>
    </sheetNames>
    <sheetDataSet>
      <sheetData sheetId="0"/>
      <sheetData sheetId="1"/>
      <sheetData sheetId="2">
        <row r="1">
          <cell r="A1" t="str">
            <v>DISTANCE(전압강하)</v>
          </cell>
          <cell r="L1" t="str">
            <v>FR8-1C(전선크기)</v>
          </cell>
          <cell r="M1" t="str">
            <v>FR8-2C(전선크기)</v>
          </cell>
          <cell r="N1" t="str">
            <v>FR8-3C(전선크기)</v>
          </cell>
          <cell r="O1" t="str">
            <v>FR8-4C(전선크기)</v>
          </cell>
          <cell r="P1" t="str">
            <v>E-IV(전선크기)</v>
          </cell>
        </row>
      </sheetData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_x0000_ÿ"/>
      <sheetName val="총괄내역서"/>
      <sheetName val="내역서"/>
      <sheetName val="일위대가총괄"/>
      <sheetName val="일위대가"/>
      <sheetName val="단가대비표"/>
      <sheetName val="단가산출"/>
      <sheetName val="99노임기준"/>
      <sheetName val="말뚝지지력산정"/>
      <sheetName val="단가조사"/>
      <sheetName val="교각1"/>
      <sheetName val="단면 (2)"/>
      <sheetName val="Y-WORK"/>
      <sheetName val="****"/>
      <sheetName val="hvac(제어동)"/>
      <sheetName val="대로근거"/>
      <sheetName val="중로근거"/>
      <sheetName val="계수시트"/>
      <sheetName val="원가계산서"/>
      <sheetName val="데이타"/>
      <sheetName val="식재인부"/>
      <sheetName val="철근단면적"/>
      <sheetName val="통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간지&amp;목차"/>
      <sheetName val="설계조건"/>
      <sheetName val="단면가정"/>
      <sheetName val="모델링"/>
      <sheetName val="하중계산"/>
      <sheetName val="하중재하"/>
      <sheetName val="하중조합"/>
      <sheetName val="내진해석"/>
      <sheetName val="최대단면력"/>
      <sheetName val="IN"/>
      <sheetName val="OUT"/>
      <sheetName val="단면설계"/>
      <sheetName val="철근량"/>
      <sheetName val="처짐-피로"/>
      <sheetName val="균열검토"/>
      <sheetName val="우각부 보강"/>
      <sheetName val="직접기초설계(교대부)"/>
      <sheetName val="말뚝하중산정(교대부)"/>
      <sheetName val="말뚝시 저판설계(교대부)"/>
      <sheetName val="직접기초설계(교각부)"/>
      <sheetName val="말뚝하중산정(교각부)"/>
      <sheetName val="말뚝시 저판설계(교각부)"/>
      <sheetName val="철근량(기초)"/>
      <sheetName val="날개벽"/>
      <sheetName val="철근량산정(날개벽)"/>
      <sheetName val="주철근조립도"/>
      <sheetName val="접속슬래브"/>
      <sheetName val="브라켓"/>
      <sheetName val="캔틸레버부설계"/>
      <sheetName val="골재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일위대가"/>
      <sheetName val="말뚝지지력산정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WORK"/>
      <sheetName val="전기"/>
      <sheetName val="원형맨홀수량"/>
      <sheetName val="현장관리비집계표"/>
      <sheetName val="별표 "/>
      <sheetName val="주경기-오배수"/>
      <sheetName val="총괄표"/>
      <sheetName val="Y-WORK"/>
      <sheetName val="대전21토목내역서"/>
      <sheetName val="단락전류-A"/>
      <sheetName val="터파기및재료"/>
      <sheetName val="DATA"/>
      <sheetName val="FRP내역서"/>
      <sheetName val="일위대가"/>
      <sheetName val="하도금액분계"/>
      <sheetName val="모델링"/>
      <sheetName val="하중계산"/>
      <sheetName val="조명시설"/>
      <sheetName val="경북전기"/>
      <sheetName val="기본DATA"/>
      <sheetName val="Apt내역"/>
      <sheetName val="부대시설"/>
      <sheetName val="기계내역"/>
      <sheetName val="말뚝지지력산정"/>
      <sheetName val="Sheet1"/>
      <sheetName val="철근단면적"/>
      <sheetName val="#REF"/>
      <sheetName val="CODE"/>
      <sheetName val="계산근거"/>
      <sheetName val="FILE1"/>
      <sheetName val="건축공사"/>
      <sheetName val="내역"/>
      <sheetName val="개요"/>
      <sheetName val="부속동"/>
      <sheetName val="내역서"/>
      <sheetName val="소업1교"/>
      <sheetName val="기둥(원형)"/>
      <sheetName val="대비"/>
      <sheetName val="SLAB&quot;1&quot;"/>
      <sheetName val="단면가정"/>
      <sheetName val="단가산출"/>
      <sheetName val="공주-교대(A1)"/>
      <sheetName val="철거산출근거"/>
      <sheetName val="단가비교표 (계측제어)"/>
      <sheetName val="단위중기"/>
      <sheetName val="DATA1"/>
      <sheetName val="토공"/>
      <sheetName val="제-노임"/>
      <sheetName val="설직재-1"/>
      <sheetName val="제직재"/>
      <sheetName val="102역사"/>
      <sheetName val="견적서"/>
      <sheetName val="본체"/>
      <sheetName val="옥내아파트(전기)"/>
      <sheetName val="노임"/>
      <sheetName val="일위"/>
      <sheetName val="MCC제원"/>
      <sheetName val="허용전류-IEC DATA"/>
      <sheetName val="DATA (2)"/>
      <sheetName val="단가표"/>
      <sheetName val="일위목록"/>
      <sheetName val="수량산출"/>
      <sheetName val="3.공통공사대비"/>
      <sheetName val="소비자가"/>
      <sheetName val="자료입력"/>
      <sheetName val="ABUT수량-A1"/>
      <sheetName val="hvac(제어동)"/>
      <sheetName val="1.설계조건"/>
      <sheetName val="명일작업계획 (3)"/>
      <sheetName val="대치판정"/>
      <sheetName val="E01-02(EV-1-LBS)"/>
      <sheetName val="CABLE SIZE-3"/>
      <sheetName val="단가비교표"/>
      <sheetName val="Sheet2"/>
      <sheetName val="직재"/>
      <sheetName val="전차선로 물량표"/>
      <sheetName val="Macro(전선)"/>
      <sheetName val="crude.SLAB RE-bar"/>
      <sheetName val="FB25JN"/>
      <sheetName val="계약내역서(을지)"/>
      <sheetName val="설직재_1"/>
      <sheetName val="CAT_5"/>
      <sheetName val="Imp-Data"/>
      <sheetName val="dt0301"/>
      <sheetName val="dtt0301"/>
      <sheetName val="공사착공계"/>
      <sheetName val="대로근거"/>
      <sheetName val="중로근거"/>
      <sheetName val="부하계산서"/>
      <sheetName val="기계시공"/>
      <sheetName val="입찰안"/>
      <sheetName val="공사원가계산서"/>
      <sheetName val="신당동집계표"/>
      <sheetName val="EKOG10건축"/>
      <sheetName val="plan&amp;section of foundation"/>
      <sheetName val="간선계산"/>
      <sheetName val="지장물C"/>
      <sheetName val="정보매체A동"/>
      <sheetName val="분석"/>
      <sheetName val="견적대비 견적서"/>
      <sheetName val="TONG HOP VL-NC TT"/>
      <sheetName val="CHITIET VL-NC-TT -1p"/>
      <sheetName val="TDTKP1"/>
      <sheetName val="KPVC-BD "/>
      <sheetName val="표지 (2)"/>
      <sheetName val="REINF."/>
      <sheetName val="SKETCH"/>
      <sheetName val="LOADS"/>
      <sheetName val="장비내역(프리카튜브 제외)"/>
      <sheetName val="일집"/>
      <sheetName val="현장지지물물량"/>
      <sheetName val="AP1"/>
      <sheetName val="총괄-1"/>
      <sheetName val="공통가설"/>
      <sheetName val="2000년하반기"/>
      <sheetName val="인건비 "/>
      <sheetName val="신우"/>
      <sheetName val="11.자재단가"/>
      <sheetName val="갑지(추정)"/>
      <sheetName val="토적"/>
      <sheetName val="Sheet10"/>
      <sheetName val="96정변2"/>
      <sheetName val="수입"/>
      <sheetName val="IMPEADENCE MAP 취수장"/>
      <sheetName val="정부노임단가"/>
      <sheetName val="직노"/>
      <sheetName val="골재산출"/>
      <sheetName val="단면 (2)"/>
      <sheetName val="예산변경사항"/>
      <sheetName val="99총공사내역서"/>
      <sheetName val="내역(전체)"/>
      <sheetName val="2002상반기노임기준"/>
      <sheetName val="플랜트 설치"/>
      <sheetName val="6-2차"/>
      <sheetName val="내력서"/>
      <sheetName val="남양내역"/>
      <sheetName val="지주목시비량산출서"/>
      <sheetName val="단가조사"/>
      <sheetName val="밸브설치"/>
      <sheetName val="wall"/>
      <sheetName val="도체종-상수표"/>
      <sheetName val="쌍송교"/>
      <sheetName val="심사계산"/>
      <sheetName val="심사물량"/>
      <sheetName val="견적990322"/>
      <sheetName val="토목"/>
      <sheetName val="현장관리비내역서"/>
      <sheetName val="변경후-SHEET"/>
      <sheetName val="9811"/>
      <sheetName val="조명율표"/>
      <sheetName val="CRUDE RE-bar"/>
      <sheetName val="danga"/>
      <sheetName val="ilch"/>
      <sheetName val="99노임기준"/>
      <sheetName val="인건비"/>
      <sheetName val="Sheet3"/>
      <sheetName val="단가 및 재료비"/>
      <sheetName val="ETC"/>
      <sheetName val="ITEM"/>
      <sheetName val="단가(자재)"/>
      <sheetName val="단가(노임)"/>
      <sheetName val="기초목록"/>
      <sheetName val="예산내역서"/>
      <sheetName val="설계예산서"/>
      <sheetName val="총계"/>
      <sheetName val="I一般比"/>
      <sheetName val="Total"/>
      <sheetName val="견적"/>
      <sheetName val="b_yesan"/>
      <sheetName val="dte"/>
      <sheetName val="BSD (2)"/>
      <sheetName val="인건-측정"/>
      <sheetName val="6PILE  (돌출)"/>
      <sheetName val="기초(1)"/>
      <sheetName val="교대(A1)"/>
      <sheetName val="N賃率-職"/>
      <sheetName val="공종구간"/>
      <sheetName val="수량산출서"/>
      <sheetName val="LOAD-46"/>
      <sheetName val="품셈표"/>
      <sheetName val="품셈TABLE"/>
      <sheetName val="조경"/>
      <sheetName val="재료"/>
      <sheetName val="단"/>
      <sheetName val="자재단가"/>
      <sheetName val="기별수량산출서"/>
      <sheetName val="원형1호맨홀토공수량"/>
      <sheetName val="을"/>
      <sheetName val="guard(mac)"/>
      <sheetName val="예산서 "/>
      <sheetName val="Page 1A - Proposal Strategy "/>
      <sheetName val="Read Me"/>
      <sheetName val="손익분석"/>
      <sheetName val="구조물공"/>
      <sheetName val="버스운행안내"/>
      <sheetName val="예방접종계획"/>
      <sheetName val="근태계획서"/>
      <sheetName val="부대공Ⅱ"/>
      <sheetName val="DATE"/>
      <sheetName val="A-4"/>
      <sheetName val="ASP"/>
      <sheetName val="CABLE"/>
      <sheetName val="배선DATA"/>
      <sheetName val="설계내역서"/>
      <sheetName val="허용전류-IEC"/>
      <sheetName val="Macro(전동기)"/>
      <sheetName val="200"/>
      <sheetName val="을지"/>
      <sheetName val="PIPE"/>
      <sheetName val="AV시스템"/>
      <sheetName val="참고 1"/>
      <sheetName val="터널조도"/>
      <sheetName val="참조"/>
      <sheetName val="조작대(1연)"/>
      <sheetName val="사급자재"/>
      <sheetName val="woo(mac)"/>
      <sheetName val="각종장비전압강하계산"/>
      <sheetName val="EP0618"/>
      <sheetName val="포장공"/>
      <sheetName val="암거"/>
      <sheetName val="CHECK1"/>
      <sheetName val="방송일위대가"/>
      <sheetName val="base"/>
      <sheetName val="빙설"/>
      <sheetName val="첨부1-1"/>
      <sheetName val="날개벽(시점좌측)"/>
      <sheetName val="분전함신설"/>
      <sheetName val="접지1종"/>
      <sheetName val="2000년 공정표"/>
      <sheetName val="하조서"/>
      <sheetName val="내역서(음성금왕)"/>
      <sheetName val="전기혼잡제경비(45)"/>
      <sheetName val="지급자재"/>
      <sheetName val="교각계산"/>
      <sheetName val="기둥"/>
      <sheetName val="저판(버림100)"/>
      <sheetName val="CAPVC"/>
      <sheetName val="자료"/>
      <sheetName val="계약ITEM"/>
      <sheetName val="input"/>
      <sheetName val="수량BOQ"/>
      <sheetName val="외주"/>
      <sheetName val="design criteria"/>
      <sheetName val="토사(PE)"/>
      <sheetName val="실행비교"/>
      <sheetName val="가공비"/>
      <sheetName val="평가데이터"/>
      <sheetName val="MAIN_TABLE"/>
      <sheetName val="준검 내역서"/>
      <sheetName val="자재목록"/>
      <sheetName val="입력"/>
      <sheetName val="재료집계"/>
      <sheetName val="수량산출서 갑지"/>
      <sheetName val="ITB COST"/>
      <sheetName val="설계명세서"/>
      <sheetName val="1.우편집중내역서"/>
      <sheetName val="교각1"/>
      <sheetName val="자재단가비교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데이타"/>
      <sheetName val="식재인부"/>
      <sheetName val="사각맨홀"/>
      <sheetName val="GAEYO"/>
      <sheetName val="일위대가표"/>
      <sheetName val="기초"/>
      <sheetName val="2000년1차"/>
      <sheetName val="단위수량"/>
      <sheetName val="예적금"/>
      <sheetName val="Sheet5"/>
      <sheetName val="전체내역서"/>
      <sheetName val="하수실행"/>
      <sheetName val="NEYOK"/>
      <sheetName val="차수공개요"/>
      <sheetName val="계산서(곡선부)"/>
      <sheetName val="-치수표(곡선부)"/>
      <sheetName val="요율"/>
      <sheetName val="H-pile(298x299)"/>
      <sheetName val="H-pile(250x250)"/>
      <sheetName val="설계조건"/>
      <sheetName val="안정계산"/>
      <sheetName val="단면검토"/>
      <sheetName val="COPING"/>
      <sheetName val="1공구원가계산서"/>
      <sheetName val="1공구산출내역서"/>
      <sheetName val="퇴비산출근거"/>
      <sheetName val="자탐_유도등"/>
      <sheetName val="공사현황"/>
      <sheetName val="기초입력 DATA"/>
      <sheetName val="수량집계 (2)"/>
      <sheetName val="백암비스타내역"/>
      <sheetName val="COST"/>
      <sheetName val="공종코드"/>
      <sheetName val="5.수량집계"/>
      <sheetName val="3.일위대가표"/>
      <sheetName val="언어보정"/>
      <sheetName val="품질보정"/>
      <sheetName val="기본"/>
      <sheetName val="LEGEND"/>
      <sheetName val="PARAMETER"/>
      <sheetName val="원가계산"/>
      <sheetName val="Baby일위대가"/>
      <sheetName val="노임단가"/>
      <sheetName val="내역서 "/>
      <sheetName val="각종양식"/>
      <sheetName val="조도계산서 (도서)"/>
      <sheetName val="현장관리비"/>
      <sheetName val="지수"/>
      <sheetName val="판"/>
      <sheetName val="토공(우물통,기타) "/>
      <sheetName val="NYS"/>
      <sheetName val="JUCKEYK"/>
      <sheetName val="직공비"/>
      <sheetName val="전체"/>
      <sheetName val="물량표S"/>
      <sheetName val="1차설계변경내역"/>
      <sheetName val="집계표"/>
      <sheetName val="적용단가"/>
      <sheetName val="산출내역서집계표"/>
      <sheetName val="c_balju"/>
      <sheetName val="000000"/>
      <sheetName val="FORM_0"/>
      <sheetName val="가설식당"/>
      <sheetName val="6호기"/>
      <sheetName val="연면적대비(12-7)"/>
      <sheetName val="Macro1"/>
      <sheetName val="2.대외공문"/>
      <sheetName val="단가산출2"/>
      <sheetName val="간접비내역-1"/>
      <sheetName val="COA-17"/>
      <sheetName val="C-18"/>
      <sheetName val="작성기준"/>
      <sheetName val="EACT10"/>
      <sheetName val="3.내역서"/>
      <sheetName val="EQUIPMENT -2"/>
      <sheetName val="8.PILE  (돌출)"/>
      <sheetName val="공종"/>
      <sheetName val="흄관기초"/>
      <sheetName val="보온내역서"/>
      <sheetName val="96보완계획7.12"/>
      <sheetName val="전력"/>
      <sheetName val="품셈총괄표"/>
      <sheetName val="표지"/>
      <sheetName val="아산경희980422"/>
      <sheetName val="공작물조직표(용배수)"/>
      <sheetName val="초기화면"/>
      <sheetName val="BETON"/>
      <sheetName val="역T형"/>
      <sheetName val="건축집계표"/>
      <sheetName val="가설공사"/>
      <sheetName val="품목"/>
      <sheetName val="BOQ건축"/>
      <sheetName val="20관리비율"/>
      <sheetName val="전등"/>
      <sheetName val="단가비교표_공통1"/>
      <sheetName val="수전기기DATA"/>
      <sheetName val="감시제어"/>
      <sheetName val="목차임시"/>
      <sheetName val="견적대비"/>
      <sheetName val="MACRO(MCC)"/>
      <sheetName val="VENDOR LIST"/>
      <sheetName val="설명서 "/>
      <sheetName val="지하1층"/>
      <sheetName val="일위대가집계"/>
      <sheetName val="원가계산서"/>
      <sheetName val="저압_허용전류요약"/>
      <sheetName val="숫자변환"/>
      <sheetName val="CABLE_DATA "/>
      <sheetName val="Front"/>
      <sheetName val="조건표"/>
      <sheetName val="일위대가목차"/>
      <sheetName val="Macro(차단기)"/>
      <sheetName val="DS기성최종"/>
      <sheetName val="DS설변내역서"/>
      <sheetName val="금액내역서"/>
      <sheetName val="좌측"/>
      <sheetName val="2공구산출내역"/>
      <sheetName val="부하LOAD"/>
      <sheetName val="DATA 입력란"/>
      <sheetName val="마산방향철근집계"/>
      <sheetName val="진주방향"/>
      <sheetName val="마산방향"/>
      <sheetName val="단면치수"/>
      <sheetName val="슬래브1"/>
      <sheetName val="일위대가(계측기설치)"/>
      <sheetName val="접지수량"/>
      <sheetName val="평3"/>
      <sheetName val="기계경비(시간당)"/>
      <sheetName val="램머"/>
      <sheetName val="포장복구집계"/>
      <sheetName val="노임이"/>
      <sheetName val="TOEC"/>
      <sheetName val="암거공"/>
      <sheetName val="계화배수"/>
      <sheetName val="흥양2교토공집계표"/>
      <sheetName val="시행후면적"/>
      <sheetName val="공정코드"/>
      <sheetName val="신표지1"/>
      <sheetName val="INPUT(덕도방향-시점)"/>
      <sheetName val="배수내역 (2)"/>
      <sheetName val="ATM기초철가"/>
      <sheetName val="부대단위수량"/>
      <sheetName val="6.사업손익"/>
      <sheetName val="건축내역"/>
      <sheetName val="SG"/>
      <sheetName val="부안일위"/>
      <sheetName val="수량산출근거"/>
      <sheetName val="중기비"/>
      <sheetName val="6-2. 기계경비산출"/>
      <sheetName val="7.단가비교표"/>
      <sheetName val="노무비 근거"/>
      <sheetName val="5-2.일위대가"/>
      <sheetName val="1-1"/>
      <sheetName val="공사비예산서(토목분)"/>
      <sheetName val="현금"/>
      <sheetName val="사업성검토"/>
      <sheetName val="토공 total"/>
      <sheetName val="산출근거"/>
      <sheetName val="데리네이타현황"/>
      <sheetName val="Tender Summary"/>
      <sheetName val="내역서적용수량"/>
      <sheetName val="Internal"/>
      <sheetName val="1.2.1 마루높이결정"/>
      <sheetName val="차액보증"/>
      <sheetName val="설계"/>
      <sheetName val="원본"/>
      <sheetName val="FAB별"/>
      <sheetName val="1.설계기준"/>
      <sheetName val="실행내역(현대)"/>
      <sheetName val="대평2공구"/>
      <sheetName val="업체별기성내역"/>
      <sheetName val="1.수인터널"/>
      <sheetName val="효성CB 1P기초"/>
      <sheetName val="MOTOR"/>
      <sheetName val="공량산출서"/>
      <sheetName val="내역서(기성청구)"/>
      <sheetName val="간지"/>
      <sheetName val="hvac내역서(제어동)"/>
      <sheetName val="기성내역서표지"/>
      <sheetName val="부대비율"/>
      <sheetName val="기계경비목록"/>
      <sheetName val="물량산출근거"/>
      <sheetName val="PSM16"/>
      <sheetName val="자재단가표"/>
      <sheetName val="신천3호용수로"/>
      <sheetName val="적용기준"/>
      <sheetName val="삼성전기"/>
      <sheetName val="Sheet1 (2)"/>
      <sheetName val="gvl"/>
      <sheetName val="작성"/>
      <sheetName val="계약내력"/>
      <sheetName val="ES조서출력하기"/>
      <sheetName val="단위가격"/>
      <sheetName val="b_balju_cho"/>
      <sheetName val="기성내역"/>
      <sheetName val="관개"/>
      <sheetName val="기기리스트"/>
      <sheetName val="G.R300경비"/>
      <sheetName val="SPEC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E"/>
      <sheetName val="PM"/>
      <sheetName val="T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전기일위대가"/>
      <sheetName val="깨기"/>
      <sheetName val="조명시설"/>
      <sheetName val="말뚝지지력산정"/>
      <sheetName val="hvac(제어동)"/>
      <sheetName val="기초일위"/>
      <sheetName val="시설일위"/>
      <sheetName val="조명일위"/>
      <sheetName val="CODE"/>
      <sheetName val="입찰안"/>
      <sheetName val="갑지(추정)"/>
      <sheetName val="담장산출"/>
      <sheetName val="설직재-1"/>
      <sheetName val="갑지"/>
      <sheetName val="수량산출"/>
      <sheetName val="지주목시비량산출서"/>
      <sheetName val="단가조사"/>
      <sheetName val="지급자재"/>
      <sheetName val="대로근거"/>
      <sheetName val="중로근거"/>
      <sheetName val="자재단가조사표-수목"/>
      <sheetName val="I.설계조건"/>
      <sheetName val="Sheet2"/>
      <sheetName val="ETC"/>
      <sheetName val="골조시행"/>
      <sheetName val="빙장비사양"/>
      <sheetName val="장비사양"/>
      <sheetName val="Sheet3"/>
      <sheetName val="심사계산"/>
      <sheetName val="심사물량"/>
      <sheetName val="danga"/>
      <sheetName val="ilch"/>
      <sheetName val="조경"/>
      <sheetName val="단면 (2)"/>
      <sheetName val="Y-WORK"/>
      <sheetName val="밸브설치"/>
      <sheetName val="FORM-0"/>
      <sheetName val="woo(mac)"/>
      <sheetName val="2002상반기노임기준"/>
      <sheetName val="공통가설"/>
      <sheetName val="노임단가"/>
      <sheetName val="토공사"/>
      <sheetName val="Macro(전선)"/>
      <sheetName val="대비"/>
      <sheetName val="실행내역 "/>
      <sheetName val="현장지지물물량"/>
      <sheetName val="품셈"/>
      <sheetName val=" ｹ-ﾌﾞﾙ"/>
      <sheetName val="데이타"/>
      <sheetName val="식재인부"/>
      <sheetName val="특색있는 녹화거리 조성공사(2월 10일)"/>
      <sheetName val="내역서중"/>
      <sheetName val="내역"/>
      <sheetName val="품셈TABLE"/>
      <sheetName val="기둥(원형)"/>
      <sheetName val="기계시공"/>
      <sheetName val="ITEM"/>
      <sheetName val="토공"/>
      <sheetName val="내역(전체)"/>
      <sheetName val="빌딩 안내"/>
      <sheetName val="AV시스템"/>
      <sheetName val="간접"/>
      <sheetName val="98지급계획"/>
      <sheetName val="1.설계기준"/>
      <sheetName val="내력서"/>
      <sheetName val="FB25JN"/>
      <sheetName val="BOQ건축"/>
      <sheetName val="DATE"/>
      <sheetName val="청천내"/>
      <sheetName val="지수"/>
      <sheetName val="표지 (2)"/>
      <sheetName val="직공비"/>
      <sheetName val="소비자가"/>
      <sheetName val="설비내역서"/>
      <sheetName val="건축내역서"/>
      <sheetName val="전기내역서"/>
      <sheetName val="4안전율"/>
      <sheetName val="장비"/>
      <sheetName val="노무"/>
      <sheetName val="자재"/>
      <sheetName val="TYPE-A"/>
      <sheetName val="기초자료"/>
      <sheetName val="진주방향"/>
      <sheetName val="DATA1"/>
      <sheetName val="기본일위"/>
      <sheetName val="UNSTEADY"/>
      <sheetName val="기본단가표"/>
      <sheetName val="세부내역"/>
      <sheetName val="견적서"/>
      <sheetName val="식재"/>
      <sheetName val="시설물"/>
      <sheetName val="식재출력용"/>
      <sheetName val="유지관리"/>
      <sheetName val="단가"/>
      <sheetName val="104동"/>
      <sheetName val="단위단가"/>
      <sheetName val="1공구산출내역서"/>
      <sheetName val="Sheet5"/>
      <sheetName val="신우"/>
      <sheetName val="#REF"/>
      <sheetName val="조작대(1연)"/>
      <sheetName val="WORK"/>
      <sheetName val="교각1"/>
      <sheetName val="1차증가원가계산"/>
      <sheetName val="정부노임단가"/>
      <sheetName val="1.우편집중내역서"/>
      <sheetName val="일위대가표"/>
      <sheetName val="Total"/>
      <sheetName val="연습"/>
      <sheetName val="부표총괄"/>
      <sheetName val="포장복구집계"/>
      <sheetName val="갑지1"/>
      <sheetName val="단면가정"/>
      <sheetName val="설계조건"/>
      <sheetName val="99노임기준"/>
      <sheetName val="설계개요"/>
      <sheetName val="총괄표"/>
      <sheetName val="1.설계조건"/>
      <sheetName val="토목"/>
      <sheetName val="APT내역"/>
      <sheetName val="배수철근"/>
      <sheetName val="토사(PE)"/>
      <sheetName val="1-1"/>
      <sheetName val="송라터널총괄"/>
      <sheetName val="일위대가목록"/>
      <sheetName val="단"/>
      <sheetName val="SLAB&quot;1&quot;"/>
      <sheetName val="쌍송교"/>
      <sheetName val="자재단가비교표"/>
      <sheetName val="guard(mac)"/>
      <sheetName val="기성_총괄내역"/>
      <sheetName val="공정별_시공_및_집행내역"/>
      <sheetName val="단면_(2)"/>
      <sheetName val="I_설계조건"/>
      <sheetName val="목록"/>
      <sheetName val="내역서 "/>
      <sheetName val="코드표"/>
      <sheetName val="원형맨홀수량"/>
      <sheetName val="sub"/>
      <sheetName val="지장물C"/>
      <sheetName val="터파기및재료"/>
      <sheetName val="퇴비산출근거"/>
      <sheetName val="단가대비"/>
      <sheetName val="인건-측정"/>
      <sheetName val="철근단면적"/>
      <sheetName val="data"/>
      <sheetName val="금융비용"/>
      <sheetName val="식재(1)"/>
      <sheetName val="식재부대(2)"/>
      <sheetName val="식재유지(3)"/>
      <sheetName val="조경시설(4)"/>
      <sheetName val="놀이시설(5)"/>
      <sheetName val="심사승인"/>
      <sheetName val="dtt0301"/>
      <sheetName val="견적990322"/>
      <sheetName val="96노임기준"/>
      <sheetName val="_ｹ-ﾌﾞﾙ"/>
      <sheetName val="특색있는_녹화거리_조성공사(2월_10일)"/>
      <sheetName val="일위목록"/>
      <sheetName val="SORCE1"/>
      <sheetName val=" 냉각수펌프"/>
      <sheetName val="DC-2303"/>
      <sheetName val="예산변경원인분석"/>
      <sheetName val="물량표S"/>
      <sheetName val="점수계산1-2"/>
      <sheetName val="COPING"/>
      <sheetName val="을"/>
      <sheetName val="분석"/>
      <sheetName val="MOTOR"/>
      <sheetName val="Y_WORK"/>
      <sheetName val="계산서(곡선부)"/>
      <sheetName val="-치수표(곡선부)"/>
      <sheetName val="설계명세서"/>
      <sheetName val="제경비"/>
      <sheetName val="공사내역서(을)실행"/>
      <sheetName val="3.하중산정4.지지력"/>
      <sheetName val="표지"/>
      <sheetName val="수목데이타 "/>
      <sheetName val="plan&amp;section of foundation"/>
      <sheetName val="수량산출서"/>
      <sheetName val="11.자재단가"/>
      <sheetName val="전기"/>
      <sheetName val="손익분석"/>
      <sheetName val="교각계산"/>
      <sheetName val="주경기-오배수"/>
      <sheetName val="수량BOQ"/>
      <sheetName val="hvac내역서(제어동)"/>
      <sheetName val="내역표지"/>
      <sheetName val="3BL공동구 수량"/>
      <sheetName val="6PILE  (돌출)"/>
      <sheetName val="바.한일양산"/>
      <sheetName val="직재"/>
      <sheetName val="1월"/>
      <sheetName val="대가표(품셈)"/>
      <sheetName val="대비내역"/>
      <sheetName val="물가자료"/>
      <sheetName val="을지"/>
      <sheetName val="전체"/>
      <sheetName val="DB"/>
      <sheetName val="약품공급2"/>
      <sheetName val="토공(우물통,기타) "/>
      <sheetName val="ITB COST"/>
      <sheetName val="제수변수량"/>
      <sheetName val="계산근거"/>
      <sheetName val="분류작업"/>
      <sheetName val="라멘수량"/>
      <sheetName val="설계변경원가계산총괄표"/>
      <sheetName val="crude.SLAB RE-bar"/>
      <sheetName val="건축"/>
      <sheetName val="실행내역"/>
      <sheetName val="일위"/>
      <sheetName val="TB-내역서"/>
      <sheetName val="M_B"/>
      <sheetName val="계화배수"/>
      <sheetName val="TEL"/>
      <sheetName val="design criteria"/>
      <sheetName val="역T형"/>
      <sheetName val="C.S.A"/>
      <sheetName val="BSD (2)"/>
      <sheetName val="ABUT수량-A1"/>
      <sheetName val="전기일위목록"/>
      <sheetName val="유기공정"/>
      <sheetName val="H-pile(298x299)"/>
      <sheetName val="H-pile(250x250)"/>
      <sheetName val="노임"/>
      <sheetName val="wall"/>
      <sheetName val="직노"/>
      <sheetName val="제-노임"/>
      <sheetName val="제직재"/>
      <sheetName val="시설물기초"/>
      <sheetName val="날개벽(시점좌측)"/>
      <sheetName val="제수"/>
      <sheetName val="공기"/>
      <sheetName val="CRUDE RE-bar"/>
      <sheetName val="견"/>
      <sheetName val="냉천부속동"/>
      <sheetName val="용소리교"/>
      <sheetName val="PAINT"/>
      <sheetName val="SUMMARY"/>
      <sheetName val="산근1"/>
      <sheetName val="물량표"/>
      <sheetName val="화재 탐지 설비"/>
      <sheetName val="TABLE"/>
      <sheetName val="계약ITEM"/>
      <sheetName val="요율"/>
      <sheetName val="일위목록데이타"/>
      <sheetName val="변화치수"/>
      <sheetName val="중기조종사 단위단가"/>
      <sheetName val="우배수"/>
      <sheetName val="수목표준대가"/>
      <sheetName val="CPM챠트"/>
      <sheetName val="DATABASE"/>
      <sheetName val="Dwg"/>
      <sheetName val="6호기"/>
      <sheetName val="CLAUSE"/>
      <sheetName val="INPUT"/>
      <sheetName val="부대공"/>
      <sheetName val="토 적 표"/>
      <sheetName val="감가상각"/>
      <sheetName val="EKOG10건축"/>
      <sheetName val="물량집계"/>
      <sheetName val="날개벽수량표"/>
      <sheetName val="gyun"/>
      <sheetName val="입찰"/>
      <sheetName val="현경"/>
      <sheetName val="#1"/>
      <sheetName val="자재운반단가일람표"/>
      <sheetName val="제잡비계산서"/>
      <sheetName val="확인서"/>
      <sheetName val="간접비내역-1"/>
      <sheetName val="COA-17"/>
      <sheetName val="C-18"/>
      <sheetName val="97 사업추정(WEKI)"/>
      <sheetName val="단위중기"/>
      <sheetName val="부대시설"/>
      <sheetName val="일위대가(계측기설치)"/>
      <sheetName val="단가LIST(8.16)"/>
      <sheetName val="자료"/>
      <sheetName val="산거각호표"/>
      <sheetName val="견적"/>
      <sheetName val="TOEC"/>
      <sheetName val="토공수량산출"/>
      <sheetName val="토적계산서"/>
      <sheetName val="시설물일위"/>
      <sheetName val="가설공사"/>
      <sheetName val="단가결정"/>
      <sheetName val="내역아"/>
      <sheetName val="울타리"/>
      <sheetName val="인건비 "/>
      <sheetName val="토적표"/>
      <sheetName val="암거공"/>
      <sheetName val="Sheet1 (2)"/>
      <sheetName val="참고자료"/>
      <sheetName val="산출목록표"/>
      <sheetName val="일반부표"/>
      <sheetName val="현장관리비"/>
      <sheetName val="공사개요"/>
      <sheetName val="공사현황"/>
      <sheetName val="유림총괄"/>
      <sheetName val="양천현"/>
      <sheetName val="예방접종계획"/>
      <sheetName val="근태계획서"/>
      <sheetName val="4.전기"/>
      <sheetName val="집수정(600-700)"/>
      <sheetName val="건축집계"/>
      <sheetName val="단면검토"/>
      <sheetName val="원형1호맨홀토공수량"/>
      <sheetName val="총괄-1"/>
      <sheetName val="간선계산"/>
      <sheetName val="공내역"/>
      <sheetName val="산근(PE,300)"/>
      <sheetName val="특2호하천산근"/>
      <sheetName val="특2호부관하천산근"/>
      <sheetName val="A1"/>
      <sheetName val="명세서"/>
      <sheetName val="빌딩_안내"/>
      <sheetName val="1_우편집중내역서"/>
      <sheetName val="실행내역_"/>
      <sheetName val="표지_(2)"/>
      <sheetName val="1_설계기준"/>
      <sheetName val="1_설계조건"/>
      <sheetName val="내역총괄표"/>
      <sheetName val="9GNG운반"/>
      <sheetName val="작성"/>
      <sheetName val="건축공사실행"/>
      <sheetName val="성곽내역서"/>
      <sheetName val="공종별수량집계"/>
      <sheetName val="N賃率-職"/>
      <sheetName val="T1"/>
      <sheetName val="자  재"/>
      <sheetName val="8.PILE  (돌출)"/>
      <sheetName val="건설기계"/>
      <sheetName val="단가산출"/>
      <sheetName val="사급자재"/>
      <sheetName val="도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11"/>
      <sheetName val="12"/>
      <sheetName val="13"/>
      <sheetName val="31"/>
      <sheetName val="32"/>
      <sheetName val="33"/>
      <sheetName val="35"/>
      <sheetName val="36"/>
      <sheetName val="37"/>
      <sheetName val="RAHMEN"/>
      <sheetName val="전기일위대가"/>
      <sheetName val="골재산출"/>
    </sheetNames>
    <sheetDataSet>
      <sheetData sheetId="0"/>
      <sheetData sheetId="1">
        <row r="25">
          <cell r="T25">
            <v>4000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11"/>
    </sheetNames>
    <sheetDataSet>
      <sheetData sheetId="0"/>
      <sheetData sheetId="1" refreshError="1">
        <row r="23">
          <cell r="D23">
            <v>2.15</v>
          </cell>
          <cell r="J23">
            <v>1</v>
          </cell>
        </row>
        <row r="24">
          <cell r="D24">
            <v>1.7</v>
          </cell>
          <cell r="J24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I一般比"/>
      <sheetName val="입찰안"/>
      <sheetName val="N賃率-職"/>
      <sheetName val="소업1교"/>
      <sheetName val="설계조건"/>
      <sheetName val="터파기및재료"/>
      <sheetName val="기둥(원형)"/>
      <sheetName val="본체"/>
      <sheetName val="설계내역(2001)"/>
      <sheetName val="sub"/>
      <sheetName val="조명시설"/>
      <sheetName val="말뚝지지력산정"/>
      <sheetName val="6PILE  (돌출)"/>
      <sheetName val="일위대가1"/>
      <sheetName val="sheets"/>
      <sheetName val="3련 BOX"/>
      <sheetName val="토사(PE)"/>
      <sheetName val="일위대가"/>
      <sheetName val="TEL"/>
      <sheetName val="과천MAIN"/>
      <sheetName val="대비"/>
      <sheetName val="내역서(총)"/>
      <sheetName val="부대대비"/>
      <sheetName val="냉연집계"/>
      <sheetName val="Sheet3"/>
      <sheetName val="신우"/>
      <sheetName val="교각계산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공사현황"/>
      <sheetName val="직노"/>
      <sheetName val="경산"/>
      <sheetName val="Sheet2"/>
      <sheetName val="직재"/>
      <sheetName val="20관리비율"/>
      <sheetName val="C-노임단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DATE"/>
      <sheetName val="예산M12A"/>
      <sheetName val="일위대가목차"/>
      <sheetName val="노임단가"/>
      <sheetName val="경비_원본"/>
      <sheetName val="Sheet14"/>
      <sheetName val="Sheet13"/>
      <sheetName val="danga"/>
      <sheetName val="ilch"/>
      <sheetName val="유림골조"/>
      <sheetName val="소비자가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Sheet1"/>
      <sheetName val="내역"/>
      <sheetName val="COPING"/>
      <sheetName val="환경평가"/>
      <sheetName val="인구"/>
      <sheetName val="도"/>
      <sheetName val="주소록"/>
      <sheetName val="개요"/>
      <sheetName val="을지"/>
      <sheetName val="DB"/>
      <sheetName val="기성금내역서"/>
      <sheetName val="일위단가"/>
      <sheetName val="건축내역"/>
      <sheetName val="전기일위대가"/>
      <sheetName val="DATA"/>
      <sheetName val="화재 탐지 설비"/>
      <sheetName val="工완성공사율"/>
      <sheetName val="Y-WORK"/>
      <sheetName val="합천내역"/>
      <sheetName val="1안"/>
      <sheetName val="단가표"/>
      <sheetName val="음료실행"/>
      <sheetName val="APT내역"/>
      <sheetName val="부대시설"/>
      <sheetName val="설비"/>
      <sheetName val="타견적1"/>
      <sheetName val="타견적2"/>
      <sheetName val="타견적3"/>
      <sheetName val="을"/>
      <sheetName val="사통"/>
      <sheetName val="견적대비 견적서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LEGEND"/>
      <sheetName val="갑지(추정)"/>
      <sheetName val="설직재-1"/>
      <sheetName val="EACT10"/>
      <sheetName val="조경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GAEYO"/>
      <sheetName val="UserData"/>
      <sheetName val="환율"/>
      <sheetName val="11.단가비교표_"/>
      <sheetName val="16.기계경비산출내역_"/>
      <sheetName val="원가계산서"/>
      <sheetName val="1.설계조건"/>
      <sheetName val="LOPCALC"/>
      <sheetName val="신규 수주분(사용자 정의)"/>
      <sheetName val="단가산출(변경없음)"/>
      <sheetName val="밸브설치"/>
      <sheetName val="소상 &quot;1&quot;"/>
      <sheetName val="내역서1999.8최종"/>
      <sheetName val="OPT7"/>
      <sheetName val="장애코드"/>
      <sheetName val="CP-E2 (품셈표)"/>
      <sheetName val="U-TYPE(1)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현금예금"/>
      <sheetName val="Sheet9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입출재고현황 (2)"/>
      <sheetName val="copy"/>
      <sheetName val="통신원가"/>
      <sheetName val="부하(성남)"/>
      <sheetName val="금액집계"/>
      <sheetName val="원본(갑지)"/>
      <sheetName val="판매96"/>
      <sheetName val="원가"/>
      <sheetName val="운반"/>
      <sheetName val="UR2-Calculation"/>
      <sheetName val="단"/>
      <sheetName val="기성"/>
      <sheetName val="도근좌표"/>
      <sheetName val="날개벽수량표"/>
      <sheetName val="전기"/>
      <sheetName val="교각1"/>
      <sheetName val="토공(우물통,기타) "/>
      <sheetName val="wall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배수관공"/>
      <sheetName val="Sheet1 (2)"/>
      <sheetName val="화재_탐지_설비"/>
      <sheetName val="소상_&quot;1&quot;"/>
      <sheetName val="CTEMCOST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내부부하"/>
      <sheetName val="외주가공"/>
      <sheetName val="7단가"/>
      <sheetName val="dt0301"/>
      <sheetName val="dtt0301"/>
      <sheetName val="7.1 자재단가표(케이블)"/>
      <sheetName val="목록"/>
      <sheetName val="자료"/>
      <sheetName val="토공계산서(부체도로)"/>
      <sheetName val="우각부보강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심사계산"/>
      <sheetName val="심사물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토목"/>
      <sheetName val="실행"/>
      <sheetName val="건축원가계산서"/>
      <sheetName val="LOAD-46"/>
      <sheetName val="예산대비"/>
      <sheetName val="공문"/>
      <sheetName val="단가"/>
      <sheetName val="단면가정"/>
      <sheetName val="dtxl"/>
      <sheetName val="담장산출"/>
      <sheetName val="변경갑지"/>
      <sheetName val="증감(갑지)"/>
      <sheetName val="손익차9월2"/>
      <sheetName val="안정계산"/>
      <sheetName val="단면검토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BUS제원1"/>
      <sheetName val="7내역"/>
      <sheetName val="단가조사서"/>
      <sheetName val="목차"/>
      <sheetName val="BOX"/>
      <sheetName val="건축내역서"/>
      <sheetName val="실정공사비단가표"/>
      <sheetName val="PROCESS"/>
      <sheetName val="일위대가(계측기설치)"/>
      <sheetName val="NEYOK"/>
      <sheetName val="품산출서"/>
      <sheetName val="1-1"/>
      <sheetName val="차도조도계산"/>
      <sheetName val="DRUM"/>
      <sheetName val="협조전"/>
      <sheetName val="간지"/>
      <sheetName val="견내"/>
      <sheetName val="매립"/>
      <sheetName val=" HIT-&gt;HMC 견적(3900)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FACTOR"/>
      <sheetName val="Cost bd-&quot;A&quot;"/>
      <sheetName val="표지판단위"/>
      <sheetName val="설계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건축집계표"/>
      <sheetName val="실행간접비용"/>
      <sheetName val="단위수량"/>
      <sheetName val="CB"/>
      <sheetName val="간선계산"/>
      <sheetName val="노무비 근거"/>
      <sheetName val="배수내역 (2)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사업수지"/>
      <sheetName val="단위중량"/>
      <sheetName val="DLA"/>
      <sheetName val=" 견적서"/>
      <sheetName val="cost"/>
      <sheetName val="상승노임"/>
      <sheetName val="변화치수"/>
      <sheetName val="수량산출서 갑지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입상내역"/>
      <sheetName val="FAB별"/>
      <sheetName val="견적(갑지)"/>
      <sheetName val="계약내력"/>
      <sheetName val="11"/>
      <sheetName val="TYPE-A"/>
      <sheetName val="guard(mac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안정검토"/>
      <sheetName val="H-pile(298x299)"/>
      <sheetName val="H-pile(250x250)"/>
      <sheetName val="일위_파일"/>
      <sheetName val="연결임시"/>
      <sheetName val="_산근2_"/>
      <sheetName val="_산근4_"/>
      <sheetName val="_산근5_"/>
      <sheetName val="목표세부명세"/>
      <sheetName val="콘_재료분리(1)"/>
      <sheetName val="BQ_Utl_Off"/>
      <sheetName val="BREAKDOWN(철거설치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I.설계조건"/>
      <sheetName val="시행예산"/>
      <sheetName val="샘플표지"/>
      <sheetName val="통합"/>
      <sheetName val="자판실행"/>
      <sheetName val="DHEQSUPT"/>
      <sheetName val="DATA1"/>
      <sheetName val="원가입력"/>
      <sheetName val="교통대책내역"/>
      <sheetName val="집계"/>
      <sheetName val="전체현황"/>
      <sheetName val="Ekog10"/>
      <sheetName val="코드표"/>
      <sheetName val="기초단가"/>
      <sheetName val="물가"/>
      <sheetName val="예시 (수정 및 삭제금지)"/>
      <sheetName val="CAL"/>
      <sheetName val="공주-교대(A1)"/>
      <sheetName val="COVER-P"/>
      <sheetName val="암거"/>
      <sheetName val="포장공"/>
      <sheetName val="배수공"/>
      <sheetName val="맨홀토공"/>
      <sheetName val="자재조사표(참고용)"/>
      <sheetName val="품셈집계표"/>
      <sheetName val="일반부표집계표"/>
      <sheetName val="설계예산서(2016년 보안등 신설공사 단가계약-).xls"/>
      <sheetName val="재1"/>
      <sheetName val="주요측점"/>
      <sheetName val="15100"/>
      <sheetName val="현장지지물물량"/>
      <sheetName val="두앙"/>
      <sheetName val="재료비"/>
      <sheetName val="보온자재단가표"/>
      <sheetName val="공종별내역서"/>
      <sheetName val="수량집계"/>
      <sheetName val="수량산출서 (2)"/>
      <sheetName val="3BL공동구 수량"/>
      <sheetName val="수안보-MBR1"/>
      <sheetName val="L형 옹벽"/>
      <sheetName val="기계경비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9호관로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Baby일위대가"/>
      <sheetName val="기초자료입력"/>
      <sheetName val="암거공"/>
      <sheetName val="지주목시비량산출서"/>
      <sheetName val="가시설단위수량"/>
      <sheetName val="1.개요"/>
      <sheetName val="단가대비표 표지"/>
      <sheetName val="2000시행"/>
      <sheetName val="배수통관(좌)"/>
      <sheetName val="소운반"/>
      <sheetName val="금융비용"/>
      <sheetName val="주안3차A-A"/>
      <sheetName val="CATV"/>
      <sheetName val="자재"/>
      <sheetName val="Controls"/>
      <sheetName val="1,2공구원가계산서"/>
      <sheetName val="2공구산출내역"/>
      <sheetName val="1공구산출내역서"/>
      <sheetName val="BOQ(전체)"/>
      <sheetName val="기초안정검토"/>
      <sheetName val="DOGI"/>
      <sheetName val="Macro(전선)"/>
      <sheetName val="가격표"/>
      <sheetName val="분류작업"/>
      <sheetName val="기본자료"/>
      <sheetName val="2002상반기노임기준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매크로"/>
      <sheetName val="Customer Databas"/>
      <sheetName val="원계약서"/>
      <sheetName val="총괄내역"/>
      <sheetName val="우수"/>
      <sheetName val="물량산출근거"/>
      <sheetName val="원형맨홀수량"/>
      <sheetName val="기기리스트"/>
      <sheetName val="01"/>
      <sheetName val="연돌일위집계"/>
      <sheetName val="원형측구(B-type)"/>
      <sheetName val="AHU집계"/>
      <sheetName val="단위수량산출"/>
      <sheetName val="유림총괄"/>
      <sheetName val="8-1"/>
      <sheetName val="교차구"/>
      <sheetName val="기초공"/>
      <sheetName val="물량표"/>
      <sheetName val="본실행경비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대전-교대(A1-A2)"/>
      <sheetName val="규격"/>
      <sheetName val="C.배수관공"/>
      <sheetName val="비용"/>
      <sheetName val="4.2.1 마루높이 검토"/>
      <sheetName val="추가예산"/>
      <sheetName val="내역서(삼호)"/>
      <sheetName val="입고장부 (4)"/>
      <sheetName val="입찰견적보고서"/>
      <sheetName val="일반공사"/>
      <sheetName val="총요약서"/>
      <sheetName val="단가_1_"/>
      <sheetName val="하부철근수량"/>
      <sheetName val="2000년1차"/>
      <sheetName val="적용기준"/>
      <sheetName val="실행내역 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우배수"/>
      <sheetName val="설명"/>
      <sheetName val="98비정기소모"/>
      <sheetName val="교각별수량"/>
      <sheetName val="wing"/>
      <sheetName val="TYPE1"/>
      <sheetName val="입력자료모음"/>
      <sheetName val="원가계산서(공사)"/>
      <sheetName val="구조물철거타공정이월"/>
      <sheetName val="수목데이타 "/>
      <sheetName val="식재가격"/>
      <sheetName val="식재총괄"/>
      <sheetName val="일위목록"/>
      <sheetName val="ⴭⴭⴭⴭⴭ"/>
      <sheetName val="DS기성최종"/>
      <sheetName val="DS설변내역서"/>
      <sheetName val="E.P.T수량산출서"/>
      <sheetName val="단가적용기준"/>
      <sheetName val="몰탈재료산출"/>
      <sheetName val="G.R300경비"/>
      <sheetName val="대로근거"/>
      <sheetName val="일위대가(건축)"/>
      <sheetName val="6. 직접경비"/>
      <sheetName val="맨홀토공산출"/>
      <sheetName val=" 냉각수펌프"/>
      <sheetName val="설계명세서"/>
      <sheetName val="F4-F7"/>
      <sheetName val="현장식당(1)"/>
      <sheetName val="eq_data"/>
      <sheetName val="현장관리비"/>
      <sheetName val="지급자재조서"/>
      <sheetName val="각종양식"/>
      <sheetName val="해상PCB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오존실배관내역"/>
      <sheetName val="원가서"/>
      <sheetName val="물가시세표"/>
      <sheetName val="위치조서"/>
      <sheetName val="출입자명단"/>
      <sheetName val="뚝토공"/>
      <sheetName val="일위목차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견적보고(총액)"/>
      <sheetName val="Proposal"/>
      <sheetName val="마산방향"/>
      <sheetName val="사리부설"/>
      <sheetName val="요율"/>
      <sheetName val="일위집계(기존)"/>
      <sheetName val="제경비"/>
      <sheetName val="공사손익실적"/>
      <sheetName val="사전공사"/>
      <sheetName val="Sheet4"/>
      <sheetName val="토적표"/>
      <sheetName val="Front"/>
      <sheetName val="TABLE DB"/>
      <sheetName val="쌍용 data base"/>
      <sheetName val="역T형교대(말뚝기초)"/>
      <sheetName val="8-3기계경비"/>
      <sheetName val="참조"/>
      <sheetName val="SW개발대상목록(기능점수)"/>
      <sheetName val="감액총괄표"/>
      <sheetName val="배수공 시멘트 및 골재량 산출"/>
      <sheetName val="내역(영일)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PANEL_중량산출1"/>
      <sheetName val="plan&amp;section_of_foundation1"/>
      <sheetName val="노원열병합__건축공사기성내역서1"/>
      <sheetName val="교각철근_(기초)"/>
      <sheetName val="교각철근_(구체+기초)"/>
      <sheetName val="준검_내역서"/>
      <sheetName val="플랜트_설치"/>
      <sheetName val="여방토공_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1000_DB구축_부표"/>
      <sheetName val="11월_가격"/>
      <sheetName val="소상_&quot;1&quot;1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암거집계_"/>
      <sheetName val="8_PILE__(돌출)"/>
      <sheetName val="입출재고현황_(2)"/>
      <sheetName val="조도계산서__도서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CALCULATION"/>
      <sheetName val="원가계산하도"/>
      <sheetName val="관로공표지"/>
      <sheetName val="타견적(을)"/>
      <sheetName val="기성내역서"/>
      <sheetName val="SANTOGO"/>
      <sheetName val="SANBAISU"/>
      <sheetName val="3.현장배치"/>
      <sheetName val="물가자료"/>
      <sheetName val="부대집계1"/>
      <sheetName val="가도단위"/>
      <sheetName val="전기자료"/>
      <sheetName val="기본DATA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11.자재단가"/>
      <sheetName val="NEGO"/>
      <sheetName val="woo(mac)"/>
      <sheetName val="BSD (2)"/>
      <sheetName val="빗물받이(910-510-410)"/>
      <sheetName val="구천"/>
      <sheetName val="본사공가현황"/>
      <sheetName val="지주토목내역서"/>
      <sheetName val="직접인건비"/>
      <sheetName val="직접경비"/>
      <sheetName val="VENDOR LIST"/>
      <sheetName val="STEEL BOX 단면설계(SEC.8)"/>
      <sheetName val="9.1지하2층하부보"/>
      <sheetName val="anchor"/>
      <sheetName val="일반수량총괄집계"/>
      <sheetName val="첨부1-1"/>
      <sheetName val="평가데이터"/>
      <sheetName val="예산내역서"/>
      <sheetName val="단면치수"/>
      <sheetName val="사  업  비  수  지  예  산  서"/>
      <sheetName val="암거(내역)"/>
      <sheetName val="식재품셈"/>
      <sheetName val="골재집계"/>
      <sheetName val="공종별 집계"/>
      <sheetName val="호안공"/>
      <sheetName val="근생APT-신마감"/>
      <sheetName val="복지관_FIART"/>
      <sheetName val="근생APT-FIART"/>
      <sheetName val="근생-FIART"/>
      <sheetName val="23"/>
      <sheetName val="TARGET"/>
      <sheetName val="40총괄"/>
      <sheetName val="40집계"/>
      <sheetName val="EPro"/>
      <sheetName val="특별교실"/>
      <sheetName val="3.공통공사대비"/>
      <sheetName val="우棌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보험료산출"/>
      <sheetName val="총ꊐ˕"/>
      <sheetName val="2001년 건설노임"/>
      <sheetName val="98지급계획"/>
      <sheetName val="맨홀수량산출"/>
      <sheetName val="단가일람"/>
      <sheetName val="산근1"/>
      <sheetName val="장비"/>
      <sheetName val="노무"/>
      <sheetName val="돈암사업"/>
      <sheetName val="총"/>
      <sheetName val="옹벽1"/>
      <sheetName val="사용성검토"/>
      <sheetName val="총肸"/>
      <sheetName val="총Ῐᅯ"/>
      <sheetName val="총缀⇐"/>
      <sheetName val="총葨ù"/>
      <sheetName val="총_x0005__x0000_"/>
      <sheetName val="총䮘໪"/>
      <sheetName val="유지관_x0000_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10__x0000_"/>
      <sheetName val="암거ၒ"/>
      <sheetName val="깨기수량"/>
      <sheetName val="PIPE내역(FCN)"/>
      <sheetName val="설비내역서"/>
      <sheetName val="전기내역서"/>
      <sheetName val="서울대규장각_가시설흙막이_"/>
      <sheetName val="24.보증금(전신전화가입권)"/>
      <sheetName val="계정code"/>
      <sheetName val="시산표"/>
      <sheetName val="비교1"/>
      <sheetName val="단락전류-A"/>
      <sheetName val="주식"/>
      <sheetName val="3BL공동구 수_x0000_"/>
      <sheetName val="3BL공동구 수嚠"/>
      <sheetName val="3BL공동구 수吐"/>
      <sheetName val="05년"/>
      <sheetName val="입찰보고"/>
      <sheetName val="시설물일위"/>
      <sheetName val="I_설계조건"/>
      <sheetName val="basic_info"/>
      <sheetName val="시점교대"/>
      <sheetName val="총괄BOQ"/>
      <sheetName val="철근량"/>
      <sheetName val="단 box"/>
      <sheetName val="총 괄 표"/>
      <sheetName val="우수공"/>
      <sheetName val="잔공사현황"/>
      <sheetName val="토공"/>
      <sheetName val="실행예산서"/>
      <sheetName val="CVT산정"/>
      <sheetName val="6공구(당초)"/>
      <sheetName val="범례표"/>
      <sheetName val="내역_ver1.0"/>
      <sheetName val="일위총괄표"/>
      <sheetName val="증감내역서"/>
      <sheetName val="교량data"/>
      <sheetName val="FOOTING단면력"/>
      <sheetName val="실행내역서_1"/>
      <sheetName val="예시_(수정_및_삭제금지)"/>
      <sheetName val="CHITIET_VL-NC"/>
      <sheetName val="DON_GIA"/>
      <sheetName val="7_경제성결과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기계경비일람"/>
      <sheetName val="Calcs"/>
      <sheetName val="종합단가표"/>
      <sheetName val="투찰"/>
      <sheetName val="수량산출서-2"/>
      <sheetName val="품셈TABLE"/>
      <sheetName val="3.CCTV설비공사"/>
      <sheetName val="계수시트"/>
      <sheetName val="c_balju"/>
      <sheetName val="sheet10"/>
      <sheetName val="단면 (2)"/>
      <sheetName val="간접"/>
      <sheetName val="TEST1"/>
      <sheetName val="분양가표"/>
      <sheetName val="경계석수량집계"/>
      <sheetName val="설계내역서"/>
      <sheetName val="양수장"/>
      <sheetName val="양수장내역"/>
      <sheetName val="1.2.1 마루높이결정"/>
      <sheetName val="단가 (2)"/>
      <sheetName val="INFO"/>
      <sheetName val="지장물C"/>
      <sheetName val="은행코드"/>
      <sheetName val="이름정의"/>
      <sheetName val="주형"/>
      <sheetName val="EQ-R1"/>
      <sheetName val="하수급견적대비"/>
      <sheetName val="AS복구"/>
      <sheetName val="중기터파기"/>
      <sheetName val="변수값"/>
      <sheetName val="중기상차"/>
      <sheetName val="설계내역"/>
      <sheetName val="산거각호표"/>
      <sheetName val="예산명세서"/>
      <sheetName val="Bill 2.2 Villa 2 beds"/>
      <sheetName val="제안서입력"/>
      <sheetName val="절감계산"/>
      <sheetName val="급수공사"/>
      <sheetName val="토적"/>
      <sheetName val="노임단가표"/>
      <sheetName val="C_DATA"/>
      <sheetName val="VS P-Q"/>
      <sheetName val="설계서을"/>
      <sheetName val="anaysis_sheet"/>
      <sheetName val="재무가정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부적합유형"/>
      <sheetName val="부적합 유형"/>
      <sheetName val="연습"/>
      <sheetName val="7 th"/>
      <sheetName val="Trans"/>
      <sheetName val="노무비(전지2기)"/>
      <sheetName val="소일위대가코드표"/>
      <sheetName val="업무처리전"/>
      <sheetName val="내역(전체)"/>
      <sheetName val="설계산출기초"/>
      <sheetName val="rpcc"/>
      <sheetName val="옹벽"/>
      <sheetName val="입력"/>
      <sheetName val="경비2내역"/>
      <sheetName val="95년12월말"/>
      <sheetName val="지사인원사무실"/>
      <sheetName val="구조물터파기수량집계"/>
      <sheetName val="b"/>
      <sheetName val="인건비 "/>
      <sheetName val="총집계표"/>
      <sheetName val="공양식"/>
      <sheetName val="건축공사 집계표"/>
      <sheetName val="골조"/>
      <sheetName val="외천교"/>
      <sheetName val="기계공사"/>
      <sheetName val="표지 (2)"/>
      <sheetName val="회사기초자료"/>
      <sheetName val="단漰_x001d_潼"/>
      <sheetName val="골조시행"/>
      <sheetName val="BOX1"/>
      <sheetName val="아파트 "/>
      <sheetName val="금융"/>
      <sheetName val="원본"/>
      <sheetName val="진행 DATA (2)"/>
      <sheetName val="품의양"/>
      <sheetName val="개산공사비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설비_(FAB)"/>
      <sheetName val="공통비"/>
      <sheetName val="一発シート"/>
      <sheetName val="조작대(1연)"/>
      <sheetName val="차선도색수량집계"/>
      <sheetName val="내역서01"/>
      <sheetName val="전체내역 (2)"/>
      <sheetName val="암거날개벽"/>
      <sheetName val="tower 10ton"/>
      <sheetName val="TOTAL.xls"/>
      <sheetName val="일위내역"/>
      <sheetName val="안_x0000__x0000_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H-PILE수량집계"/>
      <sheetName val="하도관리"/>
      <sheetName val="확약서"/>
      <sheetName val="석축설면"/>
      <sheetName val="초기화면"/>
      <sheetName val="중기단가목록"/>
      <sheetName val="자  재"/>
      <sheetName val="건축외주"/>
      <sheetName val="평균H"/>
      <sheetName val="교량"/>
      <sheetName val="산출내역서"/>
      <sheetName val="전기일위목록"/>
      <sheetName val="교각토공"/>
      <sheetName val="각형맨홀"/>
      <sheetName val="입찰내역 발주처 양식"/>
      <sheetName val="집수정(600-700)"/>
      <sheetName val="9811"/>
      <sheetName val="가도공"/>
      <sheetName val="(포장)BOQ-실적공사"/>
      <sheetName val="예산조서"/>
      <sheetName val="노무단가"/>
      <sheetName val="순공사비"/>
      <sheetName val="제품별"/>
      <sheetName val="군자4교하부-Ö_x0000_"/>
      <sheetName val="날개벽(시점좌측)"/>
      <sheetName val="관람석제출"/>
      <sheetName val="REINF."/>
      <sheetName val="SKETCH"/>
      <sheetName val="LOADS"/>
      <sheetName val="design criteria"/>
      <sheetName val="CHECK1"/>
      <sheetName val="견적 (2)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산근"/>
      <sheetName val="내역(입찰)"/>
      <sheetName val="배수장공사비"/>
      <sheetName val="공사요율"/>
      <sheetName val="Sch7a (토요일)"/>
      <sheetName val="수목단가"/>
      <sheetName val="시설수량표"/>
      <sheetName val="식재수량표"/>
      <sheetName val="가압장구체수량산출서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1"/>
      <sheetName val="유화"/>
      <sheetName val="98NS-N"/>
      <sheetName val="工관리비율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costing_ESDV"/>
      <sheetName val="costing_FE"/>
      <sheetName val="costing_MOV"/>
      <sheetName val="costing_Press"/>
      <sheetName val="eq. mobilization"/>
      <sheetName val="가설"/>
      <sheetName val="경상"/>
      <sheetName val="1차 내역서"/>
      <sheetName val="설계예산서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도급자재"/>
      <sheetName val="실행(표지,갑,을)"/>
      <sheetName val="의정부문예회관변경내역"/>
      <sheetName val="변경증감내역서"/>
      <sheetName val="시중노임단가"/>
      <sheetName val="Prices"/>
      <sheetName val="취합표"/>
      <sheetName val="물량산출"/>
      <sheetName val="대비표"/>
      <sheetName val="P-J"/>
      <sheetName val="고객리스트 담당자"/>
      <sheetName val="충주"/>
      <sheetName val="TTL"/>
      <sheetName val="소요자재명세서2"/>
      <sheetName val="설계조정율"/>
      <sheetName val="특수선일위대가"/>
      <sheetName val="공문(신)"/>
      <sheetName val="쌍송교"/>
      <sheetName val="[TOTAL.xls]___________________2"/>
      <sheetName val="입찰"/>
      <sheetName val="본공사"/>
      <sheetName val="현경"/>
      <sheetName val="조건 (A)"/>
      <sheetName val="b_balju_cho"/>
      <sheetName val="샘플표⁑"/>
      <sheetName val="샘플표⣨"/>
      <sheetName val="샘플표쁑"/>
      <sheetName val="샘플표샨"/>
      <sheetName val="식재인부"/>
      <sheetName val="조도계산"/>
      <sheetName val="암거단위-1련"/>
      <sheetName val="J형측구단위수량"/>
      <sheetName val="5.모델링"/>
      <sheetName val="데이터"/>
      <sheetName val=" 내역"/>
      <sheetName val="금주1교"/>
      <sheetName val="신림자금"/>
      <sheetName val=" 총괄표"/>
      <sheetName val="CAT_5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견적3"/>
      <sheetName val="가설개략"/>
      <sheetName val="hvac(제어동)"/>
      <sheetName val="일위대가(목록)"/>
      <sheetName val="지원5월"/>
      <sheetName val="물가대비표"/>
      <sheetName val="투찰금액"/>
      <sheetName val="BOX날개벽"/>
      <sheetName val="2.재료비"/>
      <sheetName val="1.인건비"/>
      <sheetName val="중간부"/>
      <sheetName val="내역(2000년)"/>
      <sheetName val="일위산출"/>
      <sheetName val="대상공사(조_x0011__x0000__x0000_"/>
      <sheetName val="횡배수관집현황_2공구_"/>
      <sheetName val="건축2"/>
      <sheetName val="일집"/>
      <sheetName val="흄관기초"/>
      <sheetName val="인부노임"/>
      <sheetName val="견적내역서"/>
      <sheetName val="BREAKDOWN(철거설치_x0011_"/>
      <sheetName val="BREAKDOWN(철거설치Æ"/>
      <sheetName val="조정금액결과표 (차수별)"/>
      <sheetName val="인천제철"/>
      <sheetName val="일위집계표"/>
      <sheetName val="_______________2021______2021_2"/>
      <sheetName val="매입세"/>
      <sheetName val="1.설계기준 "/>
      <sheetName val="업무분장"/>
      <sheetName val="설계명세"/>
      <sheetName val="배수내역"/>
      <sheetName val="집 계 표"/>
      <sheetName val="7.PILE  (돌출)"/>
      <sheetName val="1.설계기준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계측-정부노임단가"/>
      <sheetName val="공내역"/>
      <sheetName val="2.1  노무비 평균단가산출"/>
      <sheetName val="연령_x0000__x0000_"/>
      <sheetName val="인부신상자료"/>
      <sheetName val="보차도경계석"/>
      <sheetName val="CPM챠트"/>
      <sheetName val="실행예산"/>
      <sheetName val="kich thuoc"/>
      <sheetName val="DTHH"/>
      <sheetName val="Bill_2_2_Villa_2_beds"/>
      <sheetName val="횡배수관"/>
      <sheetName val="[TOTAL.xls]______D_2001_______3"/>
      <sheetName val="[TOTAL.xls]______D_2001_______2"/>
      <sheetName val="[TOTAL.xls]______D_2001_______4"/>
      <sheetName val="샘플표⃨"/>
      <sheetName val="일반부표"/>
      <sheetName val="안"/>
      <sheetName val="_Users_USER_Downloads_________2"/>
      <sheetName val="MEMORY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토적계산서"/>
      <sheetName val="TARG＠ͷ"/>
      <sheetName val="설䨕쟛ꀀ"/>
      <sheetName val="WEON"/>
      <sheetName val="ITB COST"/>
      <sheetName val="DAN"/>
      <sheetName val="백호우계수"/>
      <sheetName val="노무비단가"/>
      <sheetName val="[TOTAL.xls]______D_2001_______5"/>
      <sheetName val="[TOTAL.xls]______D_2001_______6"/>
      <sheetName val="[TOTAL.xls]______D_2001_______7"/>
      <sheetName val="DHEQSU_x0000__x0000_"/>
      <sheetName val="CAPVC"/>
      <sheetName val="노임단가명세표"/>
      <sheetName val="단중표"/>
      <sheetName val="초기화면1"/>
      <sheetName val="GEN"/>
      <sheetName val="남춘천IC접속_x0000__x0000__x0005__x0000_"/>
      <sheetName val="94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FRP배관단가(만수)"/>
      <sheetName val="만수배관단가"/>
      <sheetName val="1호인버트수량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설계예산"/>
      <sheetName val="2-1. 경관조명 내역총괄표"/>
      <sheetName val="예산계획"/>
      <sheetName val="안정검토(온1ȕ"/>
      <sheetName val="pile bearing capa &amp; arrenge"/>
      <sheetName val="design load"/>
      <sheetName val="working load at the btm ft."/>
      <sheetName val="stability check"/>
      <sheetName val="원가계산(샷시포함총괄ESC)"/>
      <sheetName val="현장경비"/>
      <sheetName val="장비가동"/>
      <sheetName val="음봉방향"/>
      <sheetName val="GI-LIST"/>
      <sheetName val="군자4교하부-ז_x0000_"/>
      <sheetName val="지명 안내게시판"/>
      <sheetName val="LG제품"/>
      <sheetName val="파일"/>
      <sheetName val="토목내역"/>
      <sheetName val=" 갑  지 "/>
      <sheetName val="BM"/>
      <sheetName val="Adimi bldg"/>
      <sheetName val="Pump House"/>
      <sheetName val="Fuel Regu Station"/>
      <sheetName val="총Ć_x0000_"/>
      <sheetName val="CAUDIT"/>
      <sheetName val="적용환율"/>
      <sheetName val="가설건물"/>
      <sheetName val="투자효율분석"/>
      <sheetName val="총괄뀀"/>
      <sheetName val="상세내역서"/>
      <sheetName val="#2-3 일위대가"/>
      <sheetName val="#2-4 단가대비표"/>
      <sheetName val="PROJECT BRIEF(EX.NEW)"/>
      <sheetName val="수량산출서 (ૐƴ"/>
      <sheetName val="수량산출서 (柖"/>
      <sheetName val="수량산출서 (_x0000__x0000_"/>
      <sheetName val="수량산출서 (葔ǯ"/>
      <sheetName val="VVVVVVVa"/>
      <sheetName val="h-013211-2"/>
      <sheetName val="제잡비계산"/>
      <sheetName val="지불내역(장비비)"/>
      <sheetName val="L형집계"/>
      <sheetName val="단가조사표"/>
      <sheetName val="일위대가(가설)"/>
      <sheetName val="노면및방향"/>
      <sheetName val="공사대장"/>
      <sheetName val="인사자료총집계"/>
      <sheetName val="[TOTAL.xls]__4_c_1_________TO_2"/>
      <sheetName val="총?"/>
      <sheetName val="간접비"/>
      <sheetName val="최적단면"/>
      <sheetName val="본댐설계"/>
      <sheetName val="토사聢ἂ堃ꊐ"/>
      <sheetName val="연락처"/>
      <sheetName val="Sheet16"/>
      <sheetName val="실내건축일위대가"/>
      <sheetName val="교육계획"/>
      <sheetName val="문서처리전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>
        <row r="1">
          <cell r="A1" t="str">
            <v>단  종</v>
          </cell>
        </row>
      </sheetData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/>
      <sheetData sheetId="913"/>
      <sheetData sheetId="914" refreshError="1"/>
      <sheetData sheetId="915"/>
      <sheetData sheetId="916" refreshError="1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/>
      <sheetData sheetId="927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/>
      <sheetData sheetId="1033"/>
      <sheetData sheetId="1034"/>
      <sheetData sheetId="1035"/>
      <sheetData sheetId="1036" refreshError="1"/>
      <sheetData sheetId="1037" refreshError="1"/>
      <sheetData sheetId="1038"/>
      <sheetData sheetId="1039" refreshError="1"/>
      <sheetData sheetId="1040" refreshError="1"/>
      <sheetData sheetId="1041" refreshError="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 refreshError="1"/>
      <sheetData sheetId="1126" refreshError="1"/>
      <sheetData sheetId="1127"/>
      <sheetData sheetId="1128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/>
      <sheetData sheetId="1204"/>
      <sheetData sheetId="1205"/>
      <sheetData sheetId="1206"/>
      <sheetData sheetId="1207"/>
      <sheetData sheetId="1208"/>
      <sheetData sheetId="1209"/>
      <sheetData sheetId="1210">
        <row r="1">
          <cell r="A1" t="str">
            <v>단  종</v>
          </cell>
        </row>
      </sheetData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>
        <row r="1">
          <cell r="A1" t="str">
            <v>단  종</v>
          </cell>
        </row>
      </sheetData>
      <sheetData sheetId="1349"/>
      <sheetData sheetId="1350"/>
      <sheetData sheetId="1351"/>
      <sheetData sheetId="1352">
        <row r="1">
          <cell r="A1" t="str">
            <v>단  종</v>
          </cell>
        </row>
      </sheetData>
      <sheetData sheetId="1353"/>
      <sheetData sheetId="1354"/>
      <sheetData sheetId="1355">
        <row r="1">
          <cell r="A1" t="str">
            <v>단  종</v>
          </cell>
        </row>
      </sheetData>
      <sheetData sheetId="1356">
        <row r="1">
          <cell r="A1" t="str">
            <v>단  종</v>
          </cell>
        </row>
      </sheetData>
      <sheetData sheetId="1357"/>
      <sheetData sheetId="1358"/>
      <sheetData sheetId="1359"/>
      <sheetData sheetId="1360">
        <row r="1">
          <cell r="A1" t="str">
            <v>단  종</v>
          </cell>
        </row>
      </sheetData>
      <sheetData sheetId="1361"/>
      <sheetData sheetId="1362"/>
      <sheetData sheetId="1363">
        <row r="1">
          <cell r="A1" t="str">
            <v>단  종</v>
          </cell>
        </row>
      </sheetData>
      <sheetData sheetId="1364">
        <row r="1">
          <cell r="A1" t="str">
            <v>단  종</v>
          </cell>
        </row>
      </sheetData>
      <sheetData sheetId="1365"/>
      <sheetData sheetId="1366"/>
      <sheetData sheetId="1367"/>
      <sheetData sheetId="1368">
        <row r="1">
          <cell r="A1" t="str">
            <v>단  종</v>
          </cell>
        </row>
      </sheetData>
      <sheetData sheetId="1369"/>
      <sheetData sheetId="1370"/>
      <sheetData sheetId="1371"/>
      <sheetData sheetId="1372"/>
      <sheetData sheetId="1373">
        <row r="1">
          <cell r="A1" t="str">
            <v>단  종</v>
          </cell>
        </row>
      </sheetData>
      <sheetData sheetId="1374"/>
      <sheetData sheetId="1375"/>
      <sheetData sheetId="1376"/>
      <sheetData sheetId="1377"/>
      <sheetData sheetId="1378"/>
      <sheetData sheetId="1379"/>
      <sheetData sheetId="1380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/>
      <sheetData sheetId="1423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/>
      <sheetData sheetId="1494"/>
      <sheetData sheetId="1495"/>
      <sheetData sheetId="1496"/>
      <sheetData sheetId="1497" refreshError="1"/>
      <sheetData sheetId="1498"/>
      <sheetData sheetId="1499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/>
      <sheetData sheetId="1593"/>
      <sheetData sheetId="1594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/>
      <sheetData sheetId="161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경산"/>
      <sheetName val="노임"/>
      <sheetName val="노임단가"/>
      <sheetName val="일위목록"/>
      <sheetName val="요율"/>
      <sheetName val="ILLU"/>
      <sheetName val="일위대가"/>
      <sheetName val="터널조도"/>
      <sheetName val="코드표"/>
      <sheetName val="G.R300경비"/>
      <sheetName val="단가조사"/>
      <sheetName val="증감대비"/>
      <sheetName val="7단가"/>
      <sheetName val="COVER"/>
      <sheetName val="NEGO"/>
      <sheetName val="담장산출"/>
      <sheetName val="건축"/>
      <sheetName val="식재가격"/>
      <sheetName val="식재총괄"/>
      <sheetName val="수목표준대가"/>
      <sheetName val="???"/>
      <sheetName val="소비자가"/>
      <sheetName val="9509"/>
      <sheetName val="비탈면보호공수량산출"/>
      <sheetName val="건축내역"/>
      <sheetName val="BID"/>
      <sheetName val="단가 "/>
      <sheetName val="일위총괄표"/>
      <sheetName val="DATE"/>
      <sheetName val="내역서"/>
      <sheetName val="4-7.중앙전기실(노임단가)"/>
      <sheetName val="전기"/>
      <sheetName val="MOTOR"/>
      <sheetName val="CABdata"/>
      <sheetName val="A갑지"/>
      <sheetName val="자재단가"/>
      <sheetName val="토목"/>
      <sheetName val="BQ(실행)"/>
      <sheetName val="#REF"/>
      <sheetName val="인건비 "/>
      <sheetName val="기계경비(시간당)"/>
      <sheetName val="램머"/>
      <sheetName val="전기일위대가"/>
      <sheetName val="COST"/>
      <sheetName val="점수계산1-2"/>
      <sheetName val="토사(PE)"/>
      <sheetName val="TEL"/>
      <sheetName val="입찰안"/>
      <sheetName val="I一般比"/>
      <sheetName val="N賃率-職"/>
      <sheetName val="Sheet3"/>
      <sheetName val="대비"/>
      <sheetName val="내역"/>
      <sheetName val="노무비"/>
      <sheetName val="File_관급"/>
      <sheetName val="공정집계"/>
      <sheetName val="직노"/>
      <sheetName val="전산망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COPING"/>
      <sheetName val="포장복구집계"/>
      <sheetName val="노임9월"/>
      <sheetName val="무산소조"/>
      <sheetName val="설계조건"/>
      <sheetName val="안정계산"/>
      <sheetName val="단면검토"/>
      <sheetName val="11.1 단면hwp"/>
      <sheetName val="수안보-MBR1"/>
      <sheetName val="자료"/>
      <sheetName val="단락전류-A"/>
      <sheetName val="종배수관면벽신"/>
      <sheetName val="적용단위길이"/>
      <sheetName val="기계경비"/>
      <sheetName val="일반자재"/>
      <sheetName val="배수공"/>
      <sheetName val="Y-WORK"/>
      <sheetName val="진주방향"/>
      <sheetName val="데리네이타현황"/>
      <sheetName val="공주-교대(A1)"/>
      <sheetName val="단위일위"/>
      <sheetName val="냉천부속동"/>
      <sheetName val="EQ-R1"/>
      <sheetName val="비교1"/>
      <sheetName val="첨부1"/>
      <sheetName val="일위대가목차"/>
      <sheetName val="을"/>
      <sheetName val="DATA 입력부"/>
      <sheetName val="경비_원본"/>
      <sheetName val="수량-가로등"/>
      <sheetName val="터파기및재료"/>
      <sheetName val="단가"/>
      <sheetName val="기성내역서표지"/>
      <sheetName val="NEYOK"/>
      <sheetName val="교각1"/>
      <sheetName val="시중노임(공사)"/>
      <sheetName val="공통가설"/>
      <sheetName val="Customer Databas"/>
      <sheetName val="설비"/>
      <sheetName val="01상노임"/>
      <sheetName val="노무"/>
      <sheetName val="SLAB&quot;1&quot;"/>
      <sheetName val="6PILE  (돌출)"/>
      <sheetName val="인건비"/>
      <sheetName val="산업"/>
      <sheetName val="수량산출서"/>
      <sheetName val="날개벽"/>
      <sheetName val="calculation"/>
      <sheetName val="단가비교"/>
      <sheetName val="b_balju_cho"/>
      <sheetName val="노단"/>
      <sheetName val="수량인공"/>
      <sheetName val="단가산출2"/>
      <sheetName val="단가 및 재료비"/>
      <sheetName val="단가산출1"/>
      <sheetName val="집계표"/>
      <sheetName val="설비내역서"/>
      <sheetName val="건축내역서"/>
      <sheetName val="전기내역서"/>
      <sheetName val="사용성검토"/>
      <sheetName val="옹벽"/>
      <sheetName val="원형1호맨홀토공수량"/>
      <sheetName val="노원열병합  건축공사기성내역서"/>
      <sheetName val="2.가정단면"/>
      <sheetName val="장비"/>
      <sheetName val="6호기"/>
      <sheetName val="1.설계조건"/>
      <sheetName val="제잡비 산출내역(실적공사비)"/>
      <sheetName val="손익분석"/>
      <sheetName val="자재"/>
      <sheetName val="AS복구"/>
      <sheetName val="중기터파기"/>
      <sheetName val="변수값"/>
      <sheetName val="중기상차"/>
      <sheetName val="전기산출"/>
      <sheetName val="토공계산서(부체도로)"/>
      <sheetName val="조도계산"/>
      <sheetName val="갑지(추정)"/>
      <sheetName val="ⴭⴭⴭⴭⴭ"/>
      <sheetName val="자동차폐수처리장"/>
      <sheetName val="1-1"/>
      <sheetName val="ABUT수량-A1"/>
      <sheetName val="10.공통-노임단가"/>
      <sheetName val="TRE TABLE"/>
      <sheetName val="ASEM내역"/>
      <sheetName val="금융비용"/>
      <sheetName val="조건표"/>
      <sheetName val="예산명세서"/>
      <sheetName val="설계명세서"/>
      <sheetName val="자료입력"/>
      <sheetName val="AC포장수량"/>
      <sheetName val="난간벽단위"/>
      <sheetName val="교각별수량"/>
      <sheetName val="wall"/>
      <sheetName val="Front"/>
      <sheetName val="LIST"/>
      <sheetName val="WORK"/>
      <sheetName val="°æ»ê"/>
      <sheetName val="1차 내역서"/>
      <sheetName val="횡배수관"/>
      <sheetName val="일위대가(가설)"/>
      <sheetName val="1단계"/>
      <sheetName val="남양주부대"/>
      <sheetName val="내역서(총)"/>
      <sheetName val="단가산출"/>
      <sheetName val="유류사용"/>
      <sheetName val="INFO"/>
      <sheetName val="2.냉난방설비공사"/>
      <sheetName val="7.자동제어공사"/>
      <sheetName val="산수배수"/>
      <sheetName val="일위집계(기존)"/>
      <sheetName val="제잡비1"/>
      <sheetName val="도급"/>
      <sheetName val="조명율표"/>
      <sheetName val="CATCH BASIN"/>
      <sheetName val="CODE"/>
      <sheetName val="대로근거"/>
      <sheetName val="내역서(갑)"/>
      <sheetName val="단위중량"/>
      <sheetName val="변압기 및 발전기 용량"/>
      <sheetName val="제품"/>
      <sheetName val="산출근거"/>
      <sheetName val="공종구간"/>
      <sheetName val="b_balju"/>
      <sheetName val="주공기준"/>
      <sheetName val="Sheet1 (2)"/>
      <sheetName val="중간부"/>
      <sheetName val="노임이"/>
      <sheetName val="부표총괄"/>
      <sheetName val="인부노임"/>
      <sheetName val="내역서(기계)"/>
      <sheetName val="예산변경사항"/>
      <sheetName val="단 box"/>
      <sheetName val="첨부파일"/>
      <sheetName val="관급"/>
      <sheetName val="출력-내역서"/>
      <sheetName val="견적서세부내용"/>
      <sheetName val="견적내용입력"/>
      <sheetName val="발신정보"/>
      <sheetName val="MATERIAL"/>
      <sheetName val="예정(3)"/>
      <sheetName val="동원(3)"/>
      <sheetName val="말뚝지지력산정"/>
      <sheetName val="기둥"/>
      <sheetName val="저판(버림100)"/>
      <sheetName val="DESIGN CRITERIA"/>
      <sheetName val="건축원가계산서"/>
      <sheetName val="3련 BOX"/>
      <sheetName val="교각계산"/>
      <sheetName val="일위목차"/>
      <sheetName val="G_R300경비"/>
      <sheetName val="단가_"/>
      <sheetName val="4-7_중앙전기실(노임단가)"/>
      <sheetName val="성곽내역서"/>
      <sheetName val="방송일위대가"/>
      <sheetName val="간선계산"/>
      <sheetName val="수량명세서"/>
      <sheetName val="토공수량산출"/>
      <sheetName val="토적계산서"/>
      <sheetName val="전선 및 전선관"/>
      <sheetName val="관리비"/>
      <sheetName val="2009노임(공사)"/>
      <sheetName val="2004,상노임"/>
      <sheetName val="SIL98"/>
      <sheetName val="정부노임단가"/>
      <sheetName val="danga"/>
      <sheetName val="ilch"/>
      <sheetName val="EACT10"/>
      <sheetName val="원가계산서"/>
      <sheetName val="건축집계표"/>
      <sheetName val="플랜트 설치"/>
      <sheetName val="3.하중산정4.지지력"/>
      <sheetName val="공통가설비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단가코드"/>
      <sheetName val="CIVIL"/>
      <sheetName val="(A)내역서"/>
      <sheetName val="자재단가-1"/>
      <sheetName val="기자재대비표"/>
      <sheetName val="Sheet15"/>
      <sheetName val="총괄표"/>
      <sheetName val="인공산출"/>
      <sheetName val="부대내역"/>
      <sheetName val="토 적 표"/>
      <sheetName val="세부내역"/>
      <sheetName val="건축(충일분)"/>
      <sheetName val="사급자재"/>
      <sheetName val="교통대책내역"/>
      <sheetName val="내역분기"/>
      <sheetName val="기둥(원형)"/>
      <sheetName val="단면 (2)"/>
      <sheetName val="Macro(전선)"/>
      <sheetName val="계수시트"/>
      <sheetName val="XL4Poppy"/>
      <sheetName val="자재단가표"/>
      <sheetName val="9811"/>
      <sheetName val="실행내역"/>
      <sheetName val="옹벽기초자료"/>
      <sheetName val="현황산출서"/>
      <sheetName val="2001년 건설노임"/>
      <sheetName val="비목군단가비교표"/>
      <sheetName val="96노임기준"/>
      <sheetName val="시설물일위"/>
      <sheetName val="내부부하"/>
      <sheetName val="전장품(관리용)"/>
      <sheetName val="input"/>
      <sheetName val="INPUT(덕도방향-시점)"/>
      <sheetName val="맨홀수량산출"/>
      <sheetName val="하수급견적대비"/>
      <sheetName val="공문"/>
      <sheetName val="수량산출"/>
      <sheetName val="지급자재"/>
      <sheetName val="안정검토"/>
      <sheetName val="노무비 "/>
      <sheetName val="2경간"/>
      <sheetName val="시설물"/>
      <sheetName val="식재출력용"/>
      <sheetName val="식재"/>
      <sheetName val="유지관리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견적서"/>
      <sheetName val="실행대비"/>
      <sheetName val="기본일위"/>
      <sheetName val="일위대가(건축)"/>
      <sheetName val="NEWDRAW"/>
      <sheetName val="TB-내역서"/>
      <sheetName val="신규 수주분(사용자 정의)"/>
      <sheetName val="비용"/>
      <sheetName val="차수"/>
      <sheetName val="을지"/>
      <sheetName val="금액집계"/>
      <sheetName val="현장관리비"/>
      <sheetName val="고창터널(고창방향)"/>
      <sheetName val="DATA(광속)"/>
      <sheetName val="아스.노면절삭"/>
      <sheetName val="평가데이터"/>
      <sheetName val="토공유동표"/>
      <sheetName val="발주설계서(당초)"/>
      <sheetName val="기초자료"/>
      <sheetName val="일위"/>
      <sheetName val="도급정산"/>
      <sheetName val="배선DATA"/>
      <sheetName val="전동기DATA"/>
      <sheetName val="type-F"/>
      <sheetName val="문산방향-교대(A2)"/>
      <sheetName val="건축내역(도급)"/>
      <sheetName val="우수토적(진입도로)"/>
      <sheetName val="연결임시"/>
      <sheetName val="비용display"/>
      <sheetName val="일위노임단가"/>
      <sheetName val="Mc1"/>
      <sheetName val="기초일위"/>
      <sheetName val="시설일위"/>
      <sheetName val="조명일위"/>
      <sheetName val="2000,9월 일위"/>
      <sheetName val="관로내역원"/>
      <sheetName val="갑지"/>
      <sheetName val="쌍송교"/>
      <sheetName val="토공1"/>
      <sheetName val="재집"/>
      <sheetName val="직재"/>
      <sheetName val="Total"/>
      <sheetName val="guard(mac)"/>
      <sheetName val="부대대비"/>
      <sheetName val="냉연집계"/>
      <sheetName val="관기성공.내"/>
      <sheetName val="실행내역서 "/>
      <sheetName val="102역사"/>
      <sheetName val="Sheet5"/>
      <sheetName val="차도조도계산"/>
      <sheetName val="예산M12A"/>
      <sheetName val="동해title"/>
      <sheetName val="토공2"/>
      <sheetName val="구조물토공1"/>
      <sheetName val="토공3"/>
      <sheetName val="노임단가표"/>
      <sheetName val="단가조사서"/>
      <sheetName val="가격조사"/>
      <sheetName val="과천MAIN"/>
      <sheetName val="단가대비"/>
      <sheetName val="견적업체"/>
      <sheetName val="소총괄표1"/>
      <sheetName val="공통가설공사"/>
      <sheetName val="참고자료"/>
      <sheetName val="archi(본사)"/>
      <sheetName val="여과지동"/>
      <sheetName val="상반기손익차2총괄"/>
      <sheetName val="SUMMARYMCA"/>
      <sheetName val="공사내역"/>
      <sheetName val="단가비교표"/>
      <sheetName val="참조"/>
      <sheetName val="물가대비표"/>
      <sheetName val="철콘공사"/>
      <sheetName val="원가계산서 "/>
      <sheetName val="송라터널총괄"/>
      <sheetName val="1"/>
      <sheetName val="부하계산서"/>
      <sheetName val="일위집계"/>
      <sheetName val="2. 공원조도(전통공원)"/>
      <sheetName val="투찰(하수)"/>
      <sheetName val="개소별수량산출"/>
      <sheetName val="일위대가 (100%)"/>
      <sheetName val="공내역서"/>
      <sheetName val="목차"/>
      <sheetName val="물가"/>
      <sheetName val="내역(2000년)"/>
      <sheetName val="공조기"/>
      <sheetName val="h-013211-2"/>
      <sheetName val="남대문빌딩"/>
      <sheetName val="중로근거"/>
      <sheetName val="전체현황"/>
      <sheetName val="Noname 1"/>
      <sheetName val="원가"/>
      <sheetName val="공내역"/>
      <sheetName val="각종장비전압강하계산"/>
      <sheetName val="실행내역 "/>
      <sheetName val="노무단가"/>
      <sheetName val="일위대가표"/>
      <sheetName val="토목주소"/>
      <sheetName val="실적원가"/>
      <sheetName val="대치판정"/>
      <sheetName val="TOTAL_BOQ"/>
      <sheetName val="제출내역 (2)"/>
      <sheetName val="중기조종사 단위단가"/>
      <sheetName val="교대시점"/>
      <sheetName val="월별손익"/>
      <sheetName val="실행철강하도"/>
      <sheetName val="소업1교"/>
      <sheetName val="ITEM"/>
      <sheetName val="토공"/>
      <sheetName val="자단"/>
      <sheetName val="95WBS"/>
      <sheetName val="지주토목내역서"/>
      <sheetName val="중기사용료산출근거"/>
      <sheetName val="계산근거"/>
      <sheetName val="배수장토목공사비"/>
      <sheetName val="수량집계"/>
      <sheetName val="총괄집계표"/>
      <sheetName val="내역표지"/>
      <sheetName val="공종목록표"/>
      <sheetName val="WEIGHT LIST"/>
      <sheetName val="POL6차-PIPING"/>
      <sheetName val="산#2-1 (2)"/>
      <sheetName val="산#3-1"/>
      <sheetName val="견"/>
      <sheetName val="8.2TON"/>
      <sheetName val="돈암사업"/>
      <sheetName val="부하계산"/>
      <sheetName val="납부서"/>
      <sheetName val="금광1터널"/>
      <sheetName val="총괄"/>
      <sheetName val="효성CB 1P기초"/>
      <sheetName val="현장경비"/>
      <sheetName val="토공(우물통,기타) "/>
      <sheetName val="BSD (2)"/>
      <sheetName val="첨부1-1"/>
      <sheetName val="적용률"/>
      <sheetName val="sheets"/>
      <sheetName val="일위_파일"/>
      <sheetName val="수목데이타 "/>
      <sheetName val="발전기"/>
      <sheetName val="간선"/>
      <sheetName val="부하"/>
      <sheetName val="2_냉난방설비공사"/>
      <sheetName val="IN"/>
      <sheetName val="Imp-Data"/>
      <sheetName val="6. 직접경비"/>
      <sheetName val="대운반(신설-관급)"/>
      <sheetName val="22-2M단"/>
      <sheetName val="22-1소단"/>
      <sheetName val="Macro(차단기)"/>
      <sheetName val="품셈표"/>
      <sheetName val="설변물량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일위대가(1)"/>
      <sheetName val="eq_data"/>
      <sheetName val="협조전"/>
      <sheetName val="정산노무"/>
      <sheetName val="정산재료"/>
      <sheetName val="Manual Valve List"/>
      <sheetName val="상부공"/>
      <sheetName val="SP"/>
      <sheetName val="경비2내역"/>
      <sheetName val="WO"/>
      <sheetName val="가도공"/>
      <sheetName val="배수장공사비명세서"/>
      <sheetName val="중갑지"/>
      <sheetName val="빌딩 안내"/>
      <sheetName val="예산작성기준(전기)"/>
      <sheetName val="기계내역"/>
      <sheetName val="BUS제원1"/>
      <sheetName val="공사설명서"/>
      <sheetName val="공사계획서"/>
      <sheetName val="견적"/>
      <sheetName val="공사원가계산서"/>
      <sheetName val="일위대가표(무)"/>
      <sheetName val="일위대가산출기초"/>
      <sheetName val="노임단"/>
      <sheetName val="부대공"/>
      <sheetName val="운반공"/>
      <sheetName val="자재단"/>
      <sheetName val="장비단"/>
      <sheetName val="dt0301"/>
      <sheetName val="dtt0301"/>
      <sheetName val="ZONE.1"/>
      <sheetName val="기둥(하중)"/>
      <sheetName val="노임표"/>
      <sheetName val="CAT_5"/>
      <sheetName val="순공사비"/>
      <sheetName val="자재단가비교표"/>
      <sheetName val="간접비내역-1"/>
      <sheetName val="기본"/>
      <sheetName val="남양구조시험동"/>
      <sheetName val="목록1"/>
      <sheetName val="목록2"/>
      <sheetName val="중기"/>
      <sheetName val="내2"/>
      <sheetName val="내역1"/>
      <sheetName val="총괄내역서"/>
      <sheetName val="관접합및부설"/>
      <sheetName val="내역서2안"/>
      <sheetName val="1.설계기준"/>
      <sheetName val="TOTAL3"/>
      <sheetName val="통합"/>
      <sheetName val="공종"/>
      <sheetName val="4)유동표"/>
      <sheetName val="JUCKEYK"/>
      <sheetName val="VXXXXXXX"/>
      <sheetName val="건축원가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총2000실2000연"/>
      <sheetName val="70%"/>
      <sheetName val="노임목록"/>
      <sheetName val="자재목록"/>
      <sheetName val="중기목록"/>
      <sheetName val="Macro1"/>
      <sheetName val="차액보증"/>
      <sheetName val="960318-1"/>
      <sheetName val="9902"/>
      <sheetName val="1안"/>
      <sheetName val="예산내역서"/>
      <sheetName val="00000"/>
      <sheetName val="도급전체"/>
      <sheetName val="TB_내역서"/>
      <sheetName val="본부소개"/>
      <sheetName val="36단가"/>
      <sheetName val="36수량"/>
      <sheetName val="Sheet9"/>
      <sheetName val="설계내역(2001)"/>
      <sheetName val="콘크리트타설입력"/>
      <sheetName val="레미콘입고현황"/>
      <sheetName val="예산M2"/>
      <sheetName val="KMT물량"/>
      <sheetName val="공량산출서"/>
      <sheetName val="일위산출"/>
      <sheetName val="기타경비"/>
      <sheetName val="단가표"/>
      <sheetName val="복구경비"/>
      <sheetName val="CRUDE RE-bar"/>
      <sheetName val="DATA1"/>
      <sheetName val="철근단면적"/>
      <sheetName val="말뚝기초"/>
      <sheetName val="진접"/>
      <sheetName val="본사업"/>
      <sheetName val="SG"/>
      <sheetName val="TYPE-A"/>
      <sheetName val="소일위대가코드표"/>
      <sheetName val="시설C"/>
      <sheetName val="sub"/>
      <sheetName val="수도일위대가"/>
      <sheetName val="감액총괄표"/>
      <sheetName val="다심-cable"/>
      <sheetName val="1C-cable"/>
      <sheetName val="건축2"/>
      <sheetName val="품셈집계표"/>
      <sheetName val="1.동력공사"/>
      <sheetName val="Macro3"/>
      <sheetName val="Macro2"/>
      <sheetName val="조명시설"/>
      <sheetName val="36신설수량"/>
      <sheetName val="11.자재단가"/>
      <sheetName val="11"/>
      <sheetName val="입력"/>
      <sheetName val="백암비스타내역"/>
      <sheetName val="기계경비산출기준"/>
      <sheetName val="견적을지"/>
      <sheetName val="000000"/>
      <sheetName val="남양시작동자105노65기1.3화1.2"/>
      <sheetName val="가시설단위수량"/>
      <sheetName val="제경비적용기준"/>
      <sheetName val="단"/>
      <sheetName val="가감수량"/>
      <sheetName val="2010노임(공사)"/>
      <sheetName val="재무가정"/>
      <sheetName val="바닥판"/>
      <sheetName val="입력DATA"/>
      <sheetName val="제수"/>
      <sheetName val="Sheet10"/>
      <sheetName val="공조기휀"/>
      <sheetName val="AHU집계"/>
      <sheetName val="01_ 원가계산서"/>
      <sheetName val="노임데이터"/>
      <sheetName val="방음벽 기초 일반수량"/>
      <sheetName val="당초"/>
      <sheetName val="7.단가조사서"/>
      <sheetName val="5.일위대가목록"/>
      <sheetName val="소방"/>
      <sheetName val="신우"/>
      <sheetName val="단가조건(02년)"/>
      <sheetName val="기준액"/>
      <sheetName val="품셈(기초)"/>
      <sheetName val="총괄갑 "/>
      <sheetName val="주방동력"/>
      <sheetName val="공량예산"/>
      <sheetName val="재료단가"/>
      <sheetName val="도"/>
      <sheetName val="단가일람"/>
      <sheetName val="조경일람"/>
      <sheetName val="계약내력"/>
      <sheetName val="2000전체분"/>
      <sheetName val="가로등기초"/>
      <sheetName val="기초자료입력"/>
      <sheetName val="집계장(대목_실행)"/>
      <sheetName val="공정코드"/>
      <sheetName val="패널"/>
      <sheetName val="工완성공사율"/>
      <sheetName val="22수량"/>
      <sheetName val="48신설수량"/>
      <sheetName val="예산M5A"/>
      <sheetName val="견적집계표"/>
      <sheetName val="_x0000_pY&lt;u_x0000__x0000__x0000__x0000__x0000__x0000__x0000__x0000_ô+_x001f__x0000_I}0_x0012__x0004__x0000__x0000__x0001_"/>
      <sheetName val="식재인부"/>
      <sheetName val="가설공사내역"/>
      <sheetName val="401"/>
      <sheetName val="재료"/>
      <sheetName val="총 괄 표"/>
      <sheetName val="산근1"/>
      <sheetName val="참고 1"/>
      <sheetName val="건축공사 집계표"/>
      <sheetName val="골조"/>
      <sheetName val="FACTOR"/>
      <sheetName val="토공(완충)"/>
      <sheetName val="___"/>
      <sheetName val="2"/>
      <sheetName val="__MAIN"/>
      <sheetName val="전기자료"/>
      <sheetName val="Sheet14"/>
      <sheetName val="Sheet13"/>
      <sheetName val="배관"/>
      <sheetName val="산출"/>
      <sheetName val="회로내역(승인)"/>
      <sheetName val="부대tu"/>
      <sheetName val="G_R300경비1"/>
      <sheetName val="4-7_중앙전기실(노임단가)1"/>
      <sheetName val="내역서(교량)전체"/>
      <sheetName val="노임단가(2006하)"/>
      <sheetName val="2호맨홀공제수량"/>
      <sheetName val="작성"/>
      <sheetName val="2공구산출내역"/>
      <sheetName val="부안일위"/>
      <sheetName val="T6-6(2)"/>
      <sheetName val="신리"/>
      <sheetName val="구조물공"/>
      <sheetName val="Main"/>
      <sheetName val="측량노임단가"/>
      <sheetName val="단면가정"/>
      <sheetName val="원가기준정보"/>
      <sheetName val="원가배부작업시간"/>
      <sheetName val="갈현동"/>
      <sheetName val="토공사"/>
      <sheetName val="역T형옹벽단위수량"/>
      <sheetName val="부하LOAD"/>
      <sheetName val="1호인버트수량"/>
      <sheetName val="변경현황"/>
      <sheetName val="1련박스"/>
      <sheetName val="90.03실행 "/>
      <sheetName val="단 부"/>
      <sheetName val="MOTOR3"/>
      <sheetName val="양산물금"/>
      <sheetName val="산출2-기기동력"/>
      <sheetName val="기초공"/>
      <sheetName val="견적내역"/>
      <sheetName val="총투입계"/>
      <sheetName val="직접경비호표"/>
      <sheetName val="약품공급2"/>
      <sheetName val="02하반기노임"/>
      <sheetName val="5지구단위"/>
      <sheetName val="단가산출(T)"/>
      <sheetName val="공사요율"/>
      <sheetName val="원가입력"/>
      <sheetName val="계산서(곡선부)"/>
      <sheetName val="-치수표(곡선부)"/>
      <sheetName val="공사비명세서"/>
      <sheetName val="수로단위수량"/>
      <sheetName val="RAHMEN"/>
      <sheetName val="장비비"/>
      <sheetName val="옹벽1"/>
      <sheetName val="배수내역"/>
      <sheetName val="전체공사"/>
      <sheetName val="_산근2_"/>
      <sheetName val="_산근4_"/>
      <sheetName val="_산근5_"/>
      <sheetName val="자재일람"/>
      <sheetName val="8.PILE  (돌출)"/>
      <sheetName val="자 110% &amp; 노 70%"/>
      <sheetName val="sw1"/>
      <sheetName val="전등"/>
      <sheetName val="전직종(노임단가)"/>
      <sheetName val="총괄집계(2차)"/>
      <sheetName val="국별인원"/>
      <sheetName val="인건-측정"/>
      <sheetName val="E01-02(EV-1-LBS)"/>
      <sheetName val="Inputs"/>
      <sheetName val="Cost Inputs"/>
      <sheetName val="5차설계"/>
      <sheetName val="가압장구체수량산출서"/>
      <sheetName val="산출내역서집계표"/>
      <sheetName val="초기화면"/>
      <sheetName val="데이터"/>
      <sheetName val="IMPEADENCE MAP 취수장"/>
      <sheetName val="기본단가"/>
      <sheetName val="말뚝물량"/>
      <sheetName val="수원역(전체분)설계서"/>
      <sheetName val="11.우각부 보강"/>
      <sheetName val="노무비단가"/>
      <sheetName val="기별명세"/>
      <sheetName val="밸브설치"/>
      <sheetName val="전체"/>
      <sheetName val="XXXXXX"/>
      <sheetName val="YM-IL1"/>
      <sheetName val="제경비율"/>
      <sheetName val="철콘-부대"/>
      <sheetName val="원형맨홀수량"/>
      <sheetName val="C3"/>
      <sheetName val="일위대가목록"/>
      <sheetName val="9GNG운반"/>
      <sheetName val="NAI"/>
      <sheetName val="견적조건"/>
      <sheetName val="골조시행"/>
      <sheetName val="원가계산서(공사)"/>
      <sheetName val="준공사진"/>
      <sheetName val="PAD TR보호대기초"/>
      <sheetName val="단가표 (2)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철거산출근거"/>
      <sheetName val="I.설계조건"/>
      <sheetName val="경비"/>
      <sheetName val="ECOD10"/>
      <sheetName val="외주가공"/>
      <sheetName val="표지 (2)"/>
      <sheetName val="기자재단가조사서"/>
      <sheetName val="ELECTRIC"/>
      <sheetName val="SHEET PILE단가"/>
      <sheetName val="전기설계변경"/>
      <sheetName val="hvac(제어동)"/>
      <sheetName val="crude.SLAB RE-bar"/>
      <sheetName val="SORCE1"/>
      <sheetName val="단위수량"/>
      <sheetName val="예산서"/>
      <sheetName val="대전21토목내역서"/>
      <sheetName val="기존단가 (2)"/>
      <sheetName val="CON'C"/>
      <sheetName val="구역화물"/>
      <sheetName val="토공집계"/>
      <sheetName val="표지"/>
      <sheetName val="철탑"/>
      <sheetName val="제철"/>
      <sheetName val="Summary Sheets"/>
      <sheetName val="단면설계"/>
      <sheetName val="총공사내역서"/>
      <sheetName val="7.단가비교표"/>
      <sheetName val="낙찰표"/>
      <sheetName val="NOMUBI"/>
      <sheetName val="table"/>
      <sheetName val="허용전류-IEC DATA"/>
      <sheetName val="기술자료 (광화문)"/>
      <sheetName val="총요약서"/>
      <sheetName val="슬래브(유곡)"/>
      <sheetName val="CTEMCOST"/>
      <sheetName val="SCHEDULE"/>
      <sheetName val="전기내역"/>
      <sheetName val="공기"/>
      <sheetName val="견적대비"/>
      <sheetName val="견적서-골조공사"/>
      <sheetName val="전기집계표"/>
      <sheetName val="산출서"/>
      <sheetName val="2008년상반기"/>
      <sheetName val="GAEYO"/>
      <sheetName val="ITB COST"/>
      <sheetName val="시추주상도"/>
      <sheetName val="G2설비도급"/>
      <sheetName val="1.우편집중내역서"/>
      <sheetName val="단면치수"/>
      <sheetName val="Sheet6"/>
      <sheetName val="자판실행"/>
      <sheetName val="FD"/>
      <sheetName val="LD"/>
      <sheetName val="삼성전기"/>
      <sheetName val="공무2과"/>
      <sheetName val="노집"/>
      <sheetName val="부표총괄표"/>
      <sheetName val="심사계산"/>
      <sheetName val="심사물량"/>
      <sheetName val="품의서"/>
      <sheetName val="설변내역서"/>
      <sheetName val="소운반"/>
      <sheetName val="Config"/>
      <sheetName val="설계서을"/>
      <sheetName val="내역(전체)"/>
      <sheetName val="EQUIP-H"/>
      <sheetName val="공사비증감"/>
      <sheetName val="gr_val"/>
      <sheetName val="gr_sum"/>
      <sheetName val="제경비율조정계수"/>
      <sheetName val="6.콘덴서"/>
      <sheetName val="MCC제원"/>
      <sheetName val="하부철근수량"/>
      <sheetName val="LOPCALC"/>
      <sheetName val="154TW"/>
      <sheetName val="Macro(전기)"/>
      <sheetName val="견적 세부내역서"/>
      <sheetName val="각종양식"/>
      <sheetName val="산출근거1"/>
      <sheetName val="DS기성최종"/>
      <sheetName val="DS설변내역서"/>
      <sheetName val="인원"/>
      <sheetName val="기기리스트"/>
      <sheetName val="H-PILE수량집계"/>
      <sheetName val="마감"/>
      <sheetName val="단가대비표"/>
      <sheetName val="메인거더-크로스빔200연결부"/>
      <sheetName val="배수통관(좌)"/>
      <sheetName val=" 냉각수펌프"/>
      <sheetName val="2010공임"/>
      <sheetName val="기중"/>
      <sheetName val="98수문일위"/>
      <sheetName val="PANEL가격"/>
      <sheetName val="DATA (2)"/>
      <sheetName val="tggwan(mac)"/>
      <sheetName val="AV시스템"/>
      <sheetName val="예산M11A"/>
      <sheetName val="갑지1"/>
      <sheetName val="연부97-1"/>
      <sheetName val="36+45-113-18+19+20I"/>
      <sheetName val="기본단가표"/>
      <sheetName val=" 입력 DATA"/>
      <sheetName val="표준차도부연장집계-ASP"/>
      <sheetName val="보도포장연장조서-표준차도부"/>
      <sheetName val="표준차도부연장조서-ASP"/>
      <sheetName val="수리계산(2016)"/>
      <sheetName val="용량(1-2)"/>
      <sheetName val="횡배수관토공수량"/>
      <sheetName val="중간_____기착지"/>
      <sheetName val="부하(반월)"/>
      <sheetName val="단가산출서(기계)"/>
      <sheetName val="공문(신)"/>
      <sheetName val="UNIT"/>
      <sheetName val="참조(X)"/>
      <sheetName val="물가시세"/>
      <sheetName val="출력X"/>
      <sheetName val="Sheet1(X)"/>
      <sheetName val="설계"/>
      <sheetName val="포장면적산출"/>
      <sheetName val="기준단가"/>
      <sheetName val="산출단가"/>
      <sheetName val="98태백"/>
      <sheetName val="유효폭의 계산"/>
      <sheetName val="FND3"/>
      <sheetName val="UG1"/>
      <sheetName val="TRENCH"/>
      <sheetName val="버스운행안내"/>
      <sheetName val="예방접종계획"/>
      <sheetName val="근태계획서"/>
      <sheetName val="7.노임단가"/>
      <sheetName val="유림골조"/>
      <sheetName val="Tables"/>
      <sheetName val="원가 계산서"/>
      <sheetName val="도장수량(하1)"/>
      <sheetName val="주형"/>
      <sheetName val="일일근태현황"/>
      <sheetName val="마산방향철근집계"/>
      <sheetName val="마산방향"/>
      <sheetName val="내역집계표_소방"/>
      <sheetName val="내역서을지"/>
      <sheetName val="성남여성복지내역"/>
      <sheetName val="기본사항"/>
      <sheetName val="연습"/>
      <sheetName val="시행예산"/>
      <sheetName val="아스_노면절삭"/>
      <sheetName val="단_box"/>
      <sheetName val="3련_BOX"/>
      <sheetName val="CPM챠트"/>
      <sheetName val="현북"/>
      <sheetName val="조작대(1연)"/>
      <sheetName val="3CHBDC"/>
      <sheetName val="1. 설계조건 2.단면가정 3. 하중계산"/>
      <sheetName val="DATA 입력란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단가(1)"/>
      <sheetName val="금액내역서"/>
      <sheetName val="법면"/>
      <sheetName val="중기일위대가"/>
      <sheetName val="배수공1"/>
      <sheetName val="2_가정단면"/>
      <sheetName val="CATCH_BASIN"/>
      <sheetName val="1차_내역서"/>
      <sheetName val="3_하중산정4_지지력"/>
      <sheetName val="4-7_Áß¾ÓÀü±â½Ç(³ëÀÓ´Ü°¡)"/>
      <sheetName val="11_1_´Ü¸éhwp"/>
      <sheetName val="ÀÎ°Çºñ_"/>
      <sheetName val="1Â÷_³»¿ª¼­"/>
      <sheetName val="´Ü°¡_"/>
      <sheetName val="2001년_건설노임"/>
      <sheetName val="단면_(2)"/>
      <sheetName val="플랜트_설치"/>
      <sheetName val="경__비_"/>
      <sheetName val="신규_수주분(사용자_정의)"/>
      <sheetName val="전선_및_전선관"/>
      <sheetName val="실행내역_"/>
      <sheetName val="2__공원조도(전통공원)"/>
      <sheetName val="DESIGN_CRITERIA"/>
      <sheetName val="WEIGHT_LIST"/>
      <sheetName val="산#2-1_(2)"/>
      <sheetName val="노무비_"/>
      <sheetName val="원가계산서_"/>
      <sheetName val="일위대가_(100%)"/>
      <sheetName val="2.1중기사용목차"/>
      <sheetName val="이토변실(A3-LINE)"/>
      <sheetName val="견적을Ԁ"/>
      <sheetName val="견적을_x0000_"/>
      <sheetName val="전직종(노임က_x0000_䠀"/>
      <sheetName val="고압허용전류(KS)"/>
      <sheetName val="전선관굵기산정"/>
      <sheetName val="접지선의정의"/>
      <sheetName val="저압허용전류(IEC)"/>
      <sheetName val="케이블(6)"/>
      <sheetName val="화전내"/>
      <sheetName val="자  재"/>
      <sheetName val="건축외주"/>
      <sheetName val="설계예산서"/>
      <sheetName val="TEST1"/>
      <sheetName val="10.공통-노ԯ_x0000_缀"/>
      <sheetName val="10.공통-노頀亁_xdc00_"/>
      <sheetName val="가정조건"/>
      <sheetName val="물량산출"/>
      <sheetName val="콘크리트측구연ე"/>
      <sheetName val="콘크리트측구연_x0006_"/>
      <sheetName val="매크로"/>
      <sheetName val="역T형"/>
      <sheetName val="8.수량산출 (2)"/>
      <sheetName val="품목"/>
      <sheetName val="99노임기준"/>
      <sheetName val="소상 &quot;1&quot;"/>
      <sheetName val="b_yesan"/>
      <sheetName val="공사비 내역 (가)"/>
      <sheetName val="VENDOR LIST"/>
      <sheetName val="공통비"/>
      <sheetName val="10월장비가동월보"/>
      <sheetName val="3.현장배치"/>
      <sheetName val="FCU (2)"/>
      <sheetName val="네고율"/>
      <sheetName val="물량산출근거"/>
      <sheetName val="FANDBS"/>
      <sheetName val="GRDATA"/>
      <sheetName val="SHAFTDBSE"/>
      <sheetName val="토목공종세부집계"/>
      <sheetName val="VXXXXX"/>
      <sheetName val="목록"/>
      <sheetName val="ET2TOT"/>
      <sheetName val="우수공"/>
      <sheetName val="설계가"/>
      <sheetName val="내역(입찰)"/>
      <sheetName val="제직재"/>
      <sheetName val="1.2 동력설비 부하계산서"/>
      <sheetName val="1.1 부하집계표"/>
      <sheetName val="환율"/>
      <sheetName val="8.4전기트레이"/>
      <sheetName val="8.5계측트레이"/>
      <sheetName val="2.부하본문"/>
      <sheetName val="3.3간선계산"/>
      <sheetName val="단위단가"/>
      <sheetName val="교대(A1)"/>
      <sheetName val="단위수량-2"/>
      <sheetName val="기본입력"/>
      <sheetName val="2. 공원조도"/>
      <sheetName val="2차분공정표"/>
      <sheetName val="도체종-상수표"/>
      <sheetName val="자재테이블"/>
      <sheetName val="공통단가"/>
      <sheetName val="운반비"/>
      <sheetName val="DIAPHRAGM"/>
      <sheetName val="sum"/>
      <sheetName val="03년상반기장비부표"/>
      <sheetName val="장비집계"/>
      <sheetName val="중기(목록)"/>
      <sheetName val="일위대가(목록)"/>
      <sheetName val="산근(목록)"/>
      <sheetName val="공감비"/>
      <sheetName val="증감내역서"/>
      <sheetName val="투찰추정"/>
      <sheetName val="단가산출서"/>
      <sheetName val="일위대가집계표"/>
      <sheetName val="허용전류-IEC"/>
      <sheetName val="선로정수"/>
      <sheetName val="대비2"/>
      <sheetName val="2002상반기노임기준"/>
      <sheetName val="기계경_x0000__x0000_Ԁ_x0000_退"/>
      <sheetName val="Deduction"/>
      <sheetName val="other"/>
      <sheetName val="2003상반기노임기준"/>
      <sheetName val="계화배수"/>
      <sheetName val="TOEC"/>
      <sheetName val="견적단가"/>
      <sheetName val="공종집계"/>
      <sheetName val=" 내역"/>
      <sheetName val="흄관수량D600"/>
      <sheetName val="맨홀수량산출(1.0×1.0×2.5)"/>
      <sheetName val="내역전기"/>
      <sheetName val="기술자료 (연수)"/>
      <sheetName val="S0"/>
      <sheetName val="Eq. Mobilization"/>
      <sheetName val="전차선로 물량표"/>
      <sheetName val="원가계산서(남측)"/>
      <sheetName val="BOX규격및 설계조건입력"/>
      <sheetName val="내촌육교방음벽수량집계표"/>
      <sheetName val="견적대비 견적서"/>
      <sheetName val="평당원가"/>
      <sheetName val="공사비집계"/>
      <sheetName val="산출근거 (세도)"/>
      <sheetName val="계정"/>
      <sheetName val="가로등내역서"/>
      <sheetName val="방음벽기초"/>
      <sheetName val="감가상각"/>
      <sheetName val="DHEQSUPT"/>
      <sheetName val="품셈1-17"/>
      <sheetName val="기계경비일람"/>
      <sheetName val="정렬"/>
      <sheetName val="장부(05상)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TRE_TABLE1"/>
      <sheetName val="2_냉난방설비공사1"/>
      <sheetName val="7_자동제어공사1"/>
      <sheetName val="단가_및_재료비1"/>
      <sheetName val="1_설계조건1"/>
      <sheetName val="제잡비_산출내역(실적공사비)1"/>
      <sheetName val="변압기_및_발전기_용량1"/>
      <sheetName val="Sheet1_(2)1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8_2TON"/>
      <sheetName val="6PILE__(돌출)"/>
      <sheetName val="수목데이타_"/>
      <sheetName val="효성CB_1P기초"/>
      <sheetName val="토공(우물통,기타)_"/>
      <sheetName val="10_공통-노임단가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설계내역2"/>
      <sheetName val="bearing"/>
      <sheetName val="명곡교 강교"/>
      <sheetName val="날개벽(시점좌측)"/>
      <sheetName val="MCC별 세부부하"/>
      <sheetName val="전㑈ď鎀"/>
      <sheetName val="A-4"/>
      <sheetName val="기계경비_시간당_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조㽟Ĵ_x0000_"/>
      <sheetName val="보도공제면적"/>
      <sheetName val="기계경비산출기_x0000_"/>
      <sheetName val="-배수구조_x0005__x0000__x0000_"/>
      <sheetName val="21301동"/>
      <sheetName val="동원인원"/>
      <sheetName val="나뚜루"/>
      <sheetName val="9,10월신제품 (2)"/>
      <sheetName val="BLOCK(1)"/>
      <sheetName val="기초단가"/>
      <sheetName val="노임조서"/>
      <sheetName val="LEGEND"/>
      <sheetName val="CAL."/>
      <sheetName val="총계"/>
      <sheetName val="FRP배관단가(만수)"/>
      <sheetName val="만수배관단가"/>
      <sheetName val="명세서"/>
      <sheetName val="GEN"/>
      <sheetName val="가설공사"/>
      <sheetName val="작성기준"/>
      <sheetName val="시설물기초"/>
      <sheetName val="견적990讘.圸"/>
      <sheetName val="견적990踨%囈"/>
      <sheetName val="노임기준"/>
      <sheetName val="A"/>
      <sheetName val="LANGUAGE"/>
      <sheetName val="제잡비(본선)"/>
      <sheetName val="민감도"/>
      <sheetName val="C1"/>
      <sheetName val="일집"/>
      <sheetName val="기계실냉난방"/>
      <sheetName val="열린교실"/>
      <sheetName val="산출내역서"/>
      <sheetName val="상부§"/>
      <sheetName val="단가_및__x0000__x0000_Ԁ"/>
      <sheetName val="FOB발"/>
      <sheetName val="FAB별"/>
      <sheetName val="스포회원매출"/>
      <sheetName val="총괄변경내역서"/>
      <sheetName val="R&amp;D"/>
      <sheetName val="계장 집계"/>
      <sheetName val="금액결정"/>
      <sheetName val="구의33고"/>
      <sheetName val="투찰판"/>
      <sheetName val="출입구총집계"/>
      <sheetName val="설계서"/>
      <sheetName val="6차실행(승인)"/>
      <sheetName val="집계"/>
      <sheetName val="설계명세"/>
      <sheetName val="화산경계"/>
      <sheetName val="2000상반기노임"/>
      <sheetName val="수목단가"/>
      <sheetName val="시설수량표"/>
      <sheetName val="식재수량표"/>
      <sheetName val="준검 내역서"/>
      <sheetName val="품셈TABLE"/>
      <sheetName val="재료비노무비"/>
      <sheetName val="CAL(1)."/>
      <sheetName val="6.입력자료"/>
      <sheetName val="wing"/>
      <sheetName val="낙석방지책"/>
      <sheetName val="기안"/>
      <sheetName val="계약내역서"/>
      <sheetName val="원본"/>
      <sheetName val="1.설계기Í"/>
      <sheetName val="통신물량"/>
      <sheetName val="JUCK"/>
      <sheetName val="001"/>
      <sheetName val="조경"/>
      <sheetName val="자재대"/>
      <sheetName val="측량요율"/>
      <sheetName val="PI"/>
      <sheetName val="__05_csm_c_P_Iso_Calc_St2_ILL_2"/>
      <sheetName val="백호우계수"/>
      <sheetName val="정산설계"/>
      <sheetName val="매설지선굴착"/>
      <sheetName val="산근"/>
      <sheetName val="삭제금지단가"/>
      <sheetName val="Carepack"/>
      <sheetName val="OPT"/>
      <sheetName val="SV"/>
      <sheetName val="선로정수계산"/>
      <sheetName val="2.대외공문"/>
      <sheetName val="장비분석"/>
      <sheetName val="토공집계표"/>
      <sheetName val="건설기계_목록"/>
      <sheetName val="단가산출_목록"/>
      <sheetName val="실적공사 단가"/>
      <sheetName val="일위대가_목록"/>
      <sheetName val="산출기준자료"/>
      <sheetName val="출력표"/>
      <sheetName val="발전嚰"/>
      <sheetName val="발전多"/>
      <sheetName val="발전멫"/>
      <sheetName val="공사비 증감 내역서"/>
      <sheetName val="1.2.1 마루높이결정"/>
      <sheetName val="CAB_OD"/>
      <sheetName val="암거공"/>
      <sheetName val="집계장(대목_실º"/>
      <sheetName val="청주(철골발주의뢰서)"/>
      <sheetName val="도장"/>
      <sheetName val="고상실행"/>
      <sheetName val="견적정보"/>
      <sheetName val="내역을"/>
      <sheetName val="대림경상68억"/>
      <sheetName val="1.취수장"/>
      <sheetName val="SILICATE"/>
      <sheetName val="PART_DISCOUNT"/>
      <sheetName val="Macro"/>
      <sheetName val="포장_x0000_"/>
      <sheetName val="전제"/>
      <sheetName val="단가현황"/>
      <sheetName val="실행비교"/>
      <sheetName val="건축집계"/>
      <sheetName val="인제내역"/>
      <sheetName val="간접"/>
      <sheetName val="REACTION(USE평시)"/>
      <sheetName val="REACTION(USD지진시)"/>
      <sheetName val="화재 탐지 설비"/>
      <sheetName val="최종총괄"/>
      <sheetName val="세부산출내역서"/>
      <sheetName val="sc0314 Index"/>
      <sheetName val="HVAC"/>
      <sheetName val="제경비"/>
      <sheetName val="PumpSpec"/>
      <sheetName val="전직종(노임딈㩧0"/>
      <sheetName val="전직종(노임딊㩧0"/>
      <sheetName val="전직종(노임堌᬴怀"/>
      <sheetName val="전직종(노임堌᬴堀"/>
      <sheetName val="건축공사"/>
      <sheetName val="c_balju"/>
      <sheetName val="가BM"/>
      <sheetName val="APT내역"/>
      <sheetName val="COA-17"/>
      <sheetName val="C-18"/>
      <sheetName val="기본DATA"/>
      <sheetName val="Paint,Fire-Proof,Insul(48)"/>
      <sheetName val="AS포장복구 "/>
      <sheetName val="일위대가목록표"/>
      <sheetName val="단가조사표"/>
      <sheetName val="횡배수관㦬⊄㰀"/>
      <sheetName val="모래기초"/>
      <sheetName val="시중96"/>
      <sheetName val="cable-data"/>
      <sheetName val="잡철물"/>
      <sheetName val="실행(ALT1)"/>
      <sheetName val="견적대비표"/>
      <sheetName val="00내역서"/>
      <sheetName val="Baby일위대가"/>
      <sheetName val="건설산출"/>
      <sheetName val="주방"/>
      <sheetName val="노임대장"/>
      <sheetName val="작업시작"/>
      <sheetName val="본선부단위수량"/>
      <sheetName val="수입"/>
      <sheetName val="Tender Summary"/>
      <sheetName val="공사원가계산서(8공구)"/>
      <sheetName val="용수량(생활용수)"/>
      <sheetName val="2@ BOX"/>
      <sheetName val="물가자료"/>
      <sheetName val="96보완계획7.12"/>
      <sheetName val="산근"/>
      <sheetName val="총괄내역단가"/>
      <sheetName val="공조焸F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닑⿱"/>
      <sheetName val="날개벽(TYPE3)"/>
      <sheetName val="공조滘0"/>
      <sheetName val="CABLE"/>
      <sheetName val="참조(2)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단계"/>
      <sheetName val="Sheet1"/>
      <sheetName val="비교견적 (2)"/>
      <sheetName val="비교견적"/>
      <sheetName val="2단계"/>
      <sheetName val="견적리스트"/>
      <sheetName val="견적가"/>
      <sheetName val="기본"/>
      <sheetName val="20관리비율"/>
      <sheetName val="기기"/>
      <sheetName val="단가"/>
      <sheetName val="터파기및재료"/>
      <sheetName val="실행철강하도"/>
      <sheetName val="공사비집계"/>
      <sheetName val="관급현황"/>
      <sheetName val="여과지동"/>
      <sheetName val="화재 탐지 설비"/>
      <sheetName val="전기단가조사서"/>
      <sheetName val="일위대가목차"/>
      <sheetName val="일위대가(1)"/>
      <sheetName val="토공개요"/>
      <sheetName val="터널조도"/>
      <sheetName val="기초자료"/>
      <sheetName val="기계경비"/>
      <sheetName val="자재단가"/>
      <sheetName val="토사(PE)"/>
      <sheetName val="I一般比"/>
      <sheetName val="N賃率-職"/>
      <sheetName val="원가"/>
      <sheetName val="원하대비"/>
      <sheetName val="원도급"/>
      <sheetName val="하도급"/>
      <sheetName val="대비2"/>
      <sheetName val="교각계산"/>
      <sheetName val="계약내력"/>
      <sheetName val="1.설계조건"/>
      <sheetName val="BOX"/>
      <sheetName val="표"/>
      <sheetName val="표지"/>
      <sheetName val="단산"/>
      <sheetName val="일위"/>
      <sheetName val="자재"/>
      <sheetName val="1"/>
      <sheetName val="2"/>
      <sheetName val="증감"/>
      <sheetName val="변경"/>
      <sheetName val="소비자가"/>
      <sheetName val="내역서"/>
      <sheetName val="건축내역"/>
      <sheetName val="data"/>
      <sheetName val="단위세대"/>
      <sheetName val="입찰안"/>
      <sheetName val="unit 4"/>
      <sheetName val="통신집계표1"/>
      <sheetName val="철거산출근거"/>
      <sheetName val="노임단가"/>
      <sheetName val="내역"/>
      <sheetName val="산출내역서집계표"/>
      <sheetName val="지급자재"/>
      <sheetName val="제잡비"/>
      <sheetName val="차액보증"/>
      <sheetName val="신천3호용수로"/>
      <sheetName val="BID"/>
      <sheetName val="연습"/>
      <sheetName val="데이타"/>
      <sheetName val="FAN중량"/>
      <sheetName val="하우징(12초)"/>
      <sheetName val="하우징(15초)"/>
      <sheetName val="하우징(18초)"/>
      <sheetName val="하우징(9초)"/>
      <sheetName val="깨기"/>
      <sheetName val="직재"/>
      <sheetName val="산근#1(설계비)"/>
      <sheetName val="토목(대안)"/>
      <sheetName val="내역서(총)"/>
      <sheetName val="DATE"/>
      <sheetName val="설계명세서"/>
      <sheetName val="절단표"/>
      <sheetName val="국산화"/>
      <sheetName val="대비"/>
      <sheetName val="조명율표"/>
      <sheetName val="내역서을지"/>
      <sheetName val="일위대가표"/>
      <sheetName val="공사비증감"/>
      <sheetName val="안양동교 1안"/>
      <sheetName val="시운전연료비"/>
      <sheetName val="준검 내역서"/>
      <sheetName val="BEND LOSS"/>
      <sheetName val="일위대가"/>
      <sheetName val="집계표"/>
      <sheetName val="투자비"/>
      <sheetName val="조성원가DATA"/>
      <sheetName val="사업비"/>
      <sheetName val="ABUT수량-A1"/>
      <sheetName val="기초"/>
      <sheetName val="견적정보"/>
      <sheetName val="건축내역서"/>
      <sheetName val="수량산출"/>
      <sheetName val="토량산출서"/>
      <sheetName val="I.설계조건"/>
      <sheetName val="Y-WORK"/>
      <sheetName val="Macro3"/>
      <sheetName val="식재인부"/>
      <sheetName val="2000전체분"/>
      <sheetName val="2000년1차"/>
      <sheetName val="약품공급2"/>
      <sheetName val="설계조건"/>
      <sheetName val="설계기준"/>
      <sheetName val="내역1"/>
      <sheetName val="9GNG운반"/>
      <sheetName val="WORK"/>
      <sheetName val="CABLE SIZE-1"/>
      <sheetName val="개요"/>
      <sheetName val="남양내역"/>
      <sheetName val="용수간선"/>
      <sheetName val="원가서"/>
      <sheetName val="기자재비"/>
      <sheetName val="자재일위(경)"/>
      <sheetName val="설비"/>
      <sheetName val="2공구산출내역"/>
      <sheetName val="부시자재"/>
      <sheetName val="금액내역서"/>
      <sheetName val="페이징 배관배선"/>
      <sheetName val="전기일위대가"/>
      <sheetName val="3ND 64M"/>
      <sheetName val="단면가정"/>
      <sheetName val="배수관공"/>
      <sheetName val="요율표"/>
      <sheetName val="자재단가비교표"/>
      <sheetName val="산출근거"/>
      <sheetName val="집계표결과"/>
      <sheetName val="환율change"/>
      <sheetName val="전기"/>
      <sheetName val="자재운반단가일람표"/>
      <sheetName val="단위수량"/>
      <sheetName val="맨홀수량산출"/>
      <sheetName val="시점에서~카톡릭병원진입로까지"/>
      <sheetName val="3련 BOX"/>
      <sheetName val="심사계산"/>
      <sheetName val="심사물량"/>
      <sheetName val="피벗테이블데이터분석"/>
      <sheetName val="적용단위길이"/>
      <sheetName val="경영상태"/>
      <sheetName val="대로근거"/>
      <sheetName val="중로근거"/>
      <sheetName val="기초공"/>
      <sheetName val="기둥(원형)"/>
      <sheetName val="사각맨홀"/>
      <sheetName val="총공사내역서"/>
      <sheetName val="건축원가계산서"/>
      <sheetName val="교대(A1-A2)"/>
      <sheetName val="소업1교"/>
      <sheetName val="TEL"/>
      <sheetName val="COVER"/>
      <sheetName val="안정계산"/>
      <sheetName val="단면검토"/>
      <sheetName val="단가산출"/>
      <sheetName val="가시설단위수량"/>
      <sheetName val="SORCE1"/>
      <sheetName val="공량산출서"/>
      <sheetName val="#REF"/>
      <sheetName val="원가계산"/>
      <sheetName val="원가계산 (2)"/>
      <sheetName val="한강운반비"/>
      <sheetName val="노원열병합  건축공사기성내역서"/>
      <sheetName val="물가대비표"/>
      <sheetName val="인건비"/>
      <sheetName val="순공사비"/>
      <sheetName val="VENDOR LIST"/>
      <sheetName val="공통비"/>
      <sheetName val="옹벽1"/>
      <sheetName val="O＆P"/>
      <sheetName val="기계시공"/>
      <sheetName val="추가예산"/>
      <sheetName val="날개벽수량표"/>
      <sheetName val="Sheet22"/>
      <sheetName val="sheets"/>
      <sheetName val="호표"/>
      <sheetName val="공사비"/>
      <sheetName val="대가표(품셈)"/>
      <sheetName val="Customer Databas"/>
      <sheetName val="말뚝지지력산정"/>
      <sheetName val="관급자재"/>
      <sheetName val="Sheet3"/>
      <sheetName val="단가표"/>
      <sheetName val="적용건축"/>
      <sheetName val="TOTAL"/>
      <sheetName val="위치"/>
      <sheetName val="날개벽(시점좌측)"/>
      <sheetName val="PREFACE"/>
      <sheetName val="154TW"/>
      <sheetName val="감가상각비"/>
      <sheetName val="대림경상68억"/>
      <sheetName val="횡배수관"/>
      <sheetName val="여방토공 "/>
      <sheetName val="내역서적용수량 (지방도893)"/>
      <sheetName val="건축"/>
      <sheetName val="UR2-Calculation"/>
      <sheetName val="5.전사투자계획종함안"/>
      <sheetName val="98지급계획"/>
      <sheetName val="일위대가(가설)"/>
      <sheetName val="자동제어"/>
      <sheetName val="수전기기DATA"/>
      <sheetName val="FOB발"/>
      <sheetName val="FAB별"/>
      <sheetName val="밸브설치"/>
      <sheetName val="물건도(원본)"/>
      <sheetName val="DANGA"/>
      <sheetName val="본체"/>
      <sheetName val="허용전류-IEC DATA"/>
      <sheetName val="환경평가"/>
      <sheetName val="인구"/>
      <sheetName val="H-PILE수량집계"/>
      <sheetName val="역T형교대(말뚝기초)"/>
      <sheetName val="기계내역서"/>
      <sheetName val="건축내역서총괄표"/>
      <sheetName val="기계총괄"/>
      <sheetName val="배관내역서"/>
      <sheetName val=""/>
      <sheetName val="설계기준 및 하중계산"/>
      <sheetName val="공통(20-91)"/>
      <sheetName val="AS포장복구 "/>
      <sheetName val="내역표지"/>
      <sheetName val="교대(A1)"/>
      <sheetName val="계산근거"/>
      <sheetName val="일집"/>
      <sheetName val="98NS-N"/>
      <sheetName val="DT"/>
      <sheetName val="98수문일위"/>
      <sheetName val="다곡2교"/>
      <sheetName val="환율"/>
      <sheetName val="단가산출서"/>
      <sheetName val="5지구단위"/>
      <sheetName val="8.4전기트레이"/>
      <sheetName val="직노"/>
      <sheetName val="시화점실행"/>
      <sheetName val="기초단가"/>
      <sheetName val="용수량(생활용수)"/>
      <sheetName val="노임"/>
      <sheetName val="품셈TABLE"/>
      <sheetName val="6호기"/>
      <sheetName val="TNC(1안)"/>
      <sheetName val="969910( R)"/>
      <sheetName val="일위대가_1_"/>
      <sheetName val="설계예산서"/>
      <sheetName val="공사개요"/>
      <sheetName val="을지"/>
      <sheetName val="배관배선 단가조사"/>
      <sheetName val="일위대가집계"/>
      <sheetName val="EX-R"/>
      <sheetName val="기본일위"/>
      <sheetName val="건축공사이월"/>
      <sheetName val="공사비예산서(토목분)"/>
      <sheetName val="수량산출서"/>
      <sheetName val="사전공사"/>
      <sheetName val="교각1"/>
      <sheetName val="조명시설"/>
      <sheetName val="위치조서"/>
      <sheetName val="중기사용료산출근거"/>
      <sheetName val="단가 및 재료비"/>
      <sheetName val="eq_data"/>
      <sheetName val="총괄"/>
      <sheetName val="역T형교대-2수량"/>
      <sheetName val="진주방향"/>
      <sheetName val="공문"/>
      <sheetName val="combi(wall)"/>
      <sheetName val="Fa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단면"/>
      <sheetName val="RAHMEN"/>
      <sheetName val="SAP(W.S.D)"/>
      <sheetName val="SAP(U.S.D)"/>
      <sheetName val="seis1"/>
      <sheetName val="SAP(SEISMIC)"/>
      <sheetName val="하중조합"/>
      <sheetName val="단면력"/>
      <sheetName val="사용성검토"/>
      <sheetName val="우각부보강"/>
      <sheetName val="기초지지력검토"/>
      <sheetName val="말뚝하중산정"/>
      <sheetName val="저판설계"/>
      <sheetName val="날개벽"/>
      <sheetName val="모델링"/>
      <sheetName val="하중계산"/>
      <sheetName val="설계조건"/>
    </sheetNames>
    <sheetDataSet>
      <sheetData sheetId="0" refreshError="1"/>
      <sheetData sheetId="1" refreshError="1">
        <row r="7">
          <cell r="AL7">
            <v>1.2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RAH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input"/>
      <sheetName val="ABUT수량-A1"/>
    </sheetNames>
    <sheetDataSet>
      <sheetData sheetId="0"/>
      <sheetData sheetId="1" refreshError="1">
        <row r="40">
          <cell r="I40">
            <v>2</v>
          </cell>
          <cell r="Y40">
            <v>1</v>
          </cell>
        </row>
        <row r="41">
          <cell r="I41">
            <v>35</v>
          </cell>
        </row>
        <row r="64">
          <cell r="I64">
            <v>240</v>
          </cell>
          <cell r="M64">
            <v>4000</v>
          </cell>
        </row>
      </sheetData>
      <sheetData sheetId="2" refreshError="1">
        <row r="82">
          <cell r="Z82">
            <v>0.30967939938948058</v>
          </cell>
        </row>
      </sheetData>
      <sheetData sheetId="3"/>
      <sheetData sheetId="4" refreshError="1">
        <row r="4">
          <cell r="K4">
            <v>0.85</v>
          </cell>
          <cell r="AA4">
            <v>0.7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 refreshError="1"/>
      <sheetData sheetId="1"/>
      <sheetData sheetId="2"/>
      <sheetData sheetId="3"/>
      <sheetData sheetId="4"/>
      <sheetData sheetId="5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데이타"/>
      <sheetName val="식재인부"/>
      <sheetName val="내역서"/>
      <sheetName val="총계"/>
      <sheetName val="식재"/>
      <sheetName val="시설물"/>
      <sheetName val="식재출력용"/>
      <sheetName val="유지관리"/>
      <sheetName val="ilch"/>
      <sheetName val="가설공사"/>
      <sheetName val="단가결정"/>
      <sheetName val="내역아"/>
      <sheetName val="울타리"/>
      <sheetName val="재료비"/>
      <sheetName val="ILWIDAGA"/>
      <sheetName val="Y-WORK"/>
      <sheetName val="단가조사"/>
      <sheetName val="공사개요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A5">
            <v>11500</v>
          </cell>
        </row>
        <row r="10">
          <cell r="A10">
            <v>245454</v>
          </cell>
        </row>
        <row r="16">
          <cell r="A16">
            <v>327272</v>
          </cell>
        </row>
        <row r="17">
          <cell r="A17">
            <v>1314.8</v>
          </cell>
        </row>
        <row r="25">
          <cell r="A25">
            <v>64202</v>
          </cell>
        </row>
        <row r="26">
          <cell r="A26">
            <v>56412</v>
          </cell>
        </row>
        <row r="28">
          <cell r="A28">
            <v>71104</v>
          </cell>
        </row>
        <row r="29">
          <cell r="A29">
            <v>9000</v>
          </cell>
        </row>
        <row r="33">
          <cell r="A33">
            <v>3758.2</v>
          </cell>
        </row>
        <row r="34">
          <cell r="A34">
            <v>4021.8</v>
          </cell>
        </row>
        <row r="35">
          <cell r="A35">
            <v>6216.3</v>
          </cell>
        </row>
        <row r="36">
          <cell r="A36">
            <v>5821.8</v>
          </cell>
        </row>
        <row r="40">
          <cell r="A40">
            <v>2057843</v>
          </cell>
        </row>
        <row r="41">
          <cell r="A41">
            <v>31435</v>
          </cell>
        </row>
        <row r="42">
          <cell r="A42">
            <v>13000</v>
          </cell>
        </row>
        <row r="43">
          <cell r="A43">
            <v>55408</v>
          </cell>
        </row>
        <row r="47">
          <cell r="A47">
            <v>55251</v>
          </cell>
        </row>
        <row r="48">
          <cell r="A48">
            <v>61.35</v>
          </cell>
        </row>
        <row r="49">
          <cell r="A49">
            <v>32872</v>
          </cell>
        </row>
        <row r="50">
          <cell r="A50">
            <v>30081</v>
          </cell>
        </row>
        <row r="51">
          <cell r="A51">
            <v>34909</v>
          </cell>
        </row>
        <row r="52">
          <cell r="A52">
            <v>38109</v>
          </cell>
        </row>
        <row r="54">
          <cell r="A54">
            <v>2700</v>
          </cell>
        </row>
        <row r="56">
          <cell r="A56">
            <v>666.6</v>
          </cell>
        </row>
        <row r="60">
          <cell r="A60">
            <v>450</v>
          </cell>
        </row>
        <row r="61">
          <cell r="A61">
            <v>75</v>
          </cell>
        </row>
        <row r="62">
          <cell r="A62">
            <v>24492</v>
          </cell>
        </row>
        <row r="63">
          <cell r="A63">
            <v>85300</v>
          </cell>
        </row>
        <row r="64">
          <cell r="A64">
            <v>150000</v>
          </cell>
        </row>
        <row r="65">
          <cell r="A65">
            <v>360</v>
          </cell>
        </row>
        <row r="66">
          <cell r="A66">
            <v>63500</v>
          </cell>
        </row>
        <row r="67">
          <cell r="A67">
            <v>23418</v>
          </cell>
        </row>
        <row r="69">
          <cell r="A69">
            <v>2100</v>
          </cell>
        </row>
        <row r="70">
          <cell r="A70">
            <v>450</v>
          </cell>
        </row>
        <row r="71">
          <cell r="A71">
            <v>1211.0999999999999</v>
          </cell>
        </row>
        <row r="94">
          <cell r="A94">
            <v>57570</v>
          </cell>
        </row>
        <row r="95">
          <cell r="A95">
            <v>61800</v>
          </cell>
        </row>
        <row r="99">
          <cell r="A99">
            <v>27000</v>
          </cell>
        </row>
        <row r="102">
          <cell r="A102">
            <v>49800</v>
          </cell>
        </row>
        <row r="103">
          <cell r="A103">
            <v>74100</v>
          </cell>
        </row>
        <row r="104">
          <cell r="A104">
            <v>694000</v>
          </cell>
        </row>
        <row r="105">
          <cell r="A105">
            <v>373000</v>
          </cell>
        </row>
        <row r="106">
          <cell r="A106">
            <v>116000</v>
          </cell>
        </row>
        <row r="107">
          <cell r="A107">
            <v>64300</v>
          </cell>
        </row>
        <row r="108">
          <cell r="A108">
            <v>29200</v>
          </cell>
        </row>
        <row r="109">
          <cell r="A109">
            <v>77000</v>
          </cell>
        </row>
        <row r="110">
          <cell r="A110">
            <v>33000</v>
          </cell>
        </row>
        <row r="111">
          <cell r="A111">
            <v>20900</v>
          </cell>
        </row>
        <row r="112">
          <cell r="A112">
            <v>36300</v>
          </cell>
        </row>
        <row r="113">
          <cell r="A113">
            <v>30500</v>
          </cell>
        </row>
        <row r="114">
          <cell r="A114">
            <v>56700</v>
          </cell>
        </row>
        <row r="115">
          <cell r="A115">
            <v>37900</v>
          </cell>
        </row>
        <row r="117">
          <cell r="A117">
            <v>248000</v>
          </cell>
        </row>
        <row r="118">
          <cell r="A118">
            <v>171000</v>
          </cell>
        </row>
        <row r="119">
          <cell r="A119">
            <v>65200</v>
          </cell>
        </row>
        <row r="120">
          <cell r="A120">
            <v>25200</v>
          </cell>
        </row>
        <row r="121">
          <cell r="A121">
            <v>20800</v>
          </cell>
        </row>
        <row r="122">
          <cell r="A122">
            <v>34700</v>
          </cell>
        </row>
        <row r="123">
          <cell r="A123">
            <v>16000</v>
          </cell>
        </row>
        <row r="124">
          <cell r="A124">
            <v>88000</v>
          </cell>
        </row>
        <row r="125">
          <cell r="A125">
            <v>66000</v>
          </cell>
        </row>
        <row r="126">
          <cell r="A126">
            <v>53600</v>
          </cell>
        </row>
        <row r="127">
          <cell r="A127">
            <v>53800</v>
          </cell>
        </row>
        <row r="128">
          <cell r="A128">
            <v>290000</v>
          </cell>
        </row>
        <row r="129">
          <cell r="A129">
            <v>101000</v>
          </cell>
        </row>
        <row r="130">
          <cell r="A130">
            <v>49900</v>
          </cell>
        </row>
        <row r="131">
          <cell r="A131">
            <v>20000</v>
          </cell>
        </row>
        <row r="132">
          <cell r="A132">
            <v>153400</v>
          </cell>
        </row>
        <row r="133">
          <cell r="A133">
            <v>50900</v>
          </cell>
        </row>
        <row r="138">
          <cell r="A138">
            <v>710</v>
          </cell>
        </row>
        <row r="143">
          <cell r="A143">
            <v>5000</v>
          </cell>
        </row>
        <row r="145">
          <cell r="A145">
            <v>2300</v>
          </cell>
        </row>
        <row r="146">
          <cell r="A146">
            <v>60</v>
          </cell>
        </row>
        <row r="147">
          <cell r="A147">
            <v>2100</v>
          </cell>
        </row>
        <row r="149">
          <cell r="A149">
            <v>1200</v>
          </cell>
        </row>
        <row r="152">
          <cell r="A152">
            <v>4500</v>
          </cell>
        </row>
        <row r="153">
          <cell r="A153">
            <v>10000</v>
          </cell>
        </row>
        <row r="154">
          <cell r="A154">
            <v>251</v>
          </cell>
        </row>
        <row r="157">
          <cell r="A157">
            <v>30900</v>
          </cell>
        </row>
        <row r="158">
          <cell r="A158">
            <v>2000</v>
          </cell>
        </row>
        <row r="161">
          <cell r="A161">
            <v>1800</v>
          </cell>
        </row>
        <row r="162">
          <cell r="A162">
            <v>250000</v>
          </cell>
        </row>
        <row r="163">
          <cell r="A163">
            <v>450000</v>
          </cell>
        </row>
        <row r="164">
          <cell r="A164">
            <v>900000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Y-WORK"/>
    </sheetNames>
    <sheetDataSet>
      <sheetData sheetId="0" refreshError="1">
        <row r="22">
          <cell r="A22">
            <v>1</v>
          </cell>
          <cell r="B22" t="str">
            <v>전선</v>
          </cell>
          <cell r="C22" t="str">
            <v>GV 2㎟</v>
          </cell>
          <cell r="D22">
            <v>1.05</v>
          </cell>
          <cell r="E22" t="str">
            <v>m</v>
          </cell>
          <cell r="F22">
            <v>50</v>
          </cell>
          <cell r="G22">
            <v>642</v>
          </cell>
          <cell r="I22">
            <v>480</v>
          </cell>
          <cell r="J22">
            <v>141</v>
          </cell>
          <cell r="K22">
            <v>148</v>
          </cell>
          <cell r="M22">
            <v>14</v>
          </cell>
          <cell r="AM22">
            <v>1</v>
          </cell>
          <cell r="AN22">
            <v>0.01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7-8</v>
          </cell>
        </row>
        <row r="23">
          <cell r="A23">
            <v>2</v>
          </cell>
          <cell r="B23" t="str">
            <v>전선</v>
          </cell>
          <cell r="C23" t="str">
            <v>GV 3.5㎟</v>
          </cell>
          <cell r="D23">
            <v>1.05</v>
          </cell>
          <cell r="E23" t="str">
            <v>m</v>
          </cell>
          <cell r="F23">
            <v>50</v>
          </cell>
          <cell r="G23">
            <v>694</v>
          </cell>
          <cell r="I23">
            <v>480</v>
          </cell>
          <cell r="J23">
            <v>191</v>
          </cell>
          <cell r="K23">
            <v>200</v>
          </cell>
          <cell r="M23">
            <v>14</v>
          </cell>
          <cell r="AM23">
            <v>1</v>
          </cell>
          <cell r="AN23">
            <v>0.01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7-8</v>
          </cell>
        </row>
        <row r="24">
          <cell r="A24">
            <v>3</v>
          </cell>
          <cell r="B24" t="str">
            <v>전선</v>
          </cell>
          <cell r="C24" t="str">
            <v>GV 5.5㎟</v>
          </cell>
          <cell r="D24">
            <v>1.05</v>
          </cell>
          <cell r="E24" t="str">
            <v>m</v>
          </cell>
          <cell r="F24">
            <v>50</v>
          </cell>
          <cell r="G24">
            <v>765</v>
          </cell>
          <cell r="I24">
            <v>480</v>
          </cell>
          <cell r="J24">
            <v>259</v>
          </cell>
          <cell r="K24">
            <v>271</v>
          </cell>
          <cell r="M24">
            <v>14</v>
          </cell>
          <cell r="AM24">
            <v>1</v>
          </cell>
          <cell r="AN24">
            <v>0.01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7-8</v>
          </cell>
        </row>
        <row r="25">
          <cell r="A25">
            <v>4</v>
          </cell>
          <cell r="B25" t="str">
            <v>전선</v>
          </cell>
          <cell r="C25" t="str">
            <v>GV 8㎟</v>
          </cell>
          <cell r="D25">
            <v>1.05</v>
          </cell>
          <cell r="E25" t="str">
            <v>m</v>
          </cell>
          <cell r="F25">
            <v>50</v>
          </cell>
          <cell r="G25">
            <v>1403</v>
          </cell>
          <cell r="I25">
            <v>960</v>
          </cell>
          <cell r="J25">
            <v>396</v>
          </cell>
          <cell r="K25">
            <v>415</v>
          </cell>
          <cell r="M25">
            <v>28</v>
          </cell>
          <cell r="AM25">
            <v>1</v>
          </cell>
          <cell r="AN25">
            <v>0.02</v>
          </cell>
          <cell r="AO25">
            <v>1</v>
          </cell>
          <cell r="AP25" t="str">
            <v>내선전공</v>
          </cell>
          <cell r="AQ25">
            <v>0.02</v>
          </cell>
          <cell r="BB25" t="str">
            <v>전 7-8</v>
          </cell>
        </row>
        <row r="26">
          <cell r="A26">
            <v>5</v>
          </cell>
          <cell r="B26" t="str">
            <v>전선</v>
          </cell>
          <cell r="C26" t="str">
            <v>GV 14㎟</v>
          </cell>
          <cell r="D26">
            <v>1.05</v>
          </cell>
          <cell r="E26" t="str">
            <v>m</v>
          </cell>
          <cell r="F26">
            <v>50</v>
          </cell>
          <cell r="G26">
            <v>1689</v>
          </cell>
          <cell r="I26">
            <v>960</v>
          </cell>
          <cell r="J26">
            <v>668</v>
          </cell>
          <cell r="K26">
            <v>701</v>
          </cell>
          <cell r="M26">
            <v>28</v>
          </cell>
          <cell r="AM26">
            <v>1</v>
          </cell>
          <cell r="AN26">
            <v>0.02</v>
          </cell>
          <cell r="AO26">
            <v>1</v>
          </cell>
          <cell r="AP26" t="str">
            <v>내선전공</v>
          </cell>
          <cell r="AQ26">
            <v>0.02</v>
          </cell>
          <cell r="BB26" t="str">
            <v>전 7-8</v>
          </cell>
        </row>
        <row r="27">
          <cell r="A27">
            <v>6</v>
          </cell>
          <cell r="B27" t="str">
            <v>전선</v>
          </cell>
          <cell r="C27" t="str">
            <v>GV 22㎟</v>
          </cell>
          <cell r="D27">
            <v>1.05</v>
          </cell>
          <cell r="E27" t="str">
            <v>m</v>
          </cell>
          <cell r="F27">
            <v>50</v>
          </cell>
          <cell r="G27">
            <v>2505</v>
          </cell>
          <cell r="I27">
            <v>1488</v>
          </cell>
          <cell r="J27">
            <v>927</v>
          </cell>
          <cell r="K27">
            <v>973</v>
          </cell>
          <cell r="M27">
            <v>44</v>
          </cell>
          <cell r="AM27">
            <v>1</v>
          </cell>
          <cell r="AN27">
            <v>3.1E-2</v>
          </cell>
          <cell r="AO27">
            <v>1</v>
          </cell>
          <cell r="AP27" t="str">
            <v>내선전공</v>
          </cell>
          <cell r="AQ27">
            <v>3.1E-2</v>
          </cell>
          <cell r="BB27" t="str">
            <v>전 7-8</v>
          </cell>
        </row>
        <row r="28">
          <cell r="A28">
            <v>7</v>
          </cell>
          <cell r="B28" t="str">
            <v>전선</v>
          </cell>
          <cell r="C28" t="str">
            <v>GV 38㎟</v>
          </cell>
          <cell r="D28">
            <v>1.05</v>
          </cell>
          <cell r="E28" t="str">
            <v>m</v>
          </cell>
          <cell r="F28">
            <v>50</v>
          </cell>
          <cell r="G28">
            <v>2997</v>
          </cell>
          <cell r="I28">
            <v>1488</v>
          </cell>
          <cell r="J28">
            <v>1396</v>
          </cell>
          <cell r="K28">
            <v>1465</v>
          </cell>
          <cell r="M28">
            <v>44</v>
          </cell>
          <cell r="AM28">
            <v>1</v>
          </cell>
          <cell r="AN28">
            <v>3.1E-2</v>
          </cell>
          <cell r="AO28">
            <v>1</v>
          </cell>
          <cell r="AP28" t="str">
            <v>내선전공</v>
          </cell>
          <cell r="AQ28">
            <v>3.1E-2</v>
          </cell>
          <cell r="BB28" t="str">
            <v>전 7-8</v>
          </cell>
        </row>
        <row r="29">
          <cell r="A29">
            <v>8</v>
          </cell>
          <cell r="B29" t="str">
            <v>전선</v>
          </cell>
          <cell r="C29" t="str">
            <v>GV 50㎟</v>
          </cell>
          <cell r="D29">
            <v>1.05</v>
          </cell>
          <cell r="E29" t="str">
            <v>m</v>
          </cell>
          <cell r="F29">
            <v>50</v>
          </cell>
          <cell r="G29">
            <v>4540</v>
          </cell>
          <cell r="I29">
            <v>2497</v>
          </cell>
          <cell r="J29">
            <v>1876</v>
          </cell>
          <cell r="K29">
            <v>1969</v>
          </cell>
          <cell r="M29">
            <v>74</v>
          </cell>
          <cell r="AM29">
            <v>1</v>
          </cell>
          <cell r="AN29">
            <v>5.1999999999999998E-2</v>
          </cell>
          <cell r="AO29">
            <v>1</v>
          </cell>
          <cell r="AP29" t="str">
            <v>내선전공</v>
          </cell>
          <cell r="AQ29">
            <v>5.1999999999999998E-2</v>
          </cell>
          <cell r="BB29" t="str">
            <v>전 7-8</v>
          </cell>
        </row>
        <row r="30">
          <cell r="A30">
            <v>9</v>
          </cell>
          <cell r="B30" t="str">
            <v>전선</v>
          </cell>
          <cell r="C30" t="str">
            <v>GV 60㎟</v>
          </cell>
          <cell r="D30">
            <v>1.05</v>
          </cell>
          <cell r="E30" t="str">
            <v>m</v>
          </cell>
          <cell r="F30">
            <v>50</v>
          </cell>
          <cell r="G30">
            <v>4889</v>
          </cell>
          <cell r="I30">
            <v>2497</v>
          </cell>
          <cell r="J30">
            <v>2208</v>
          </cell>
          <cell r="K30">
            <v>2318</v>
          </cell>
          <cell r="M30">
            <v>74</v>
          </cell>
          <cell r="AM30">
            <v>1</v>
          </cell>
          <cell r="AN30">
            <v>5.1999999999999998E-2</v>
          </cell>
          <cell r="AO30">
            <v>1</v>
          </cell>
          <cell r="AP30" t="str">
            <v>내선전공</v>
          </cell>
          <cell r="AQ30">
            <v>5.1999999999999998E-2</v>
          </cell>
          <cell r="BB30" t="str">
            <v>전 7-8</v>
          </cell>
        </row>
        <row r="31">
          <cell r="A31">
            <v>10</v>
          </cell>
          <cell r="B31" t="str">
            <v>전선</v>
          </cell>
          <cell r="C31" t="str">
            <v>GV 80㎟</v>
          </cell>
          <cell r="D31">
            <v>1.05</v>
          </cell>
          <cell r="E31" t="str">
            <v>m</v>
          </cell>
          <cell r="F31">
            <v>50</v>
          </cell>
          <cell r="G31">
            <v>6122</v>
          </cell>
          <cell r="I31">
            <v>3073</v>
          </cell>
          <cell r="J31">
            <v>2817</v>
          </cell>
          <cell r="K31">
            <v>2957</v>
          </cell>
          <cell r="M31">
            <v>92</v>
          </cell>
          <cell r="AM31">
            <v>1</v>
          </cell>
          <cell r="AN31">
            <v>6.4000000000000001E-2</v>
          </cell>
          <cell r="AO31">
            <v>1</v>
          </cell>
          <cell r="AP31" t="str">
            <v>내선전공</v>
          </cell>
          <cell r="AQ31">
            <v>6.4000000000000001E-2</v>
          </cell>
          <cell r="BB31" t="str">
            <v>전 7-8</v>
          </cell>
        </row>
        <row r="32">
          <cell r="A32">
            <v>11</v>
          </cell>
          <cell r="B32" t="str">
            <v>전선</v>
          </cell>
          <cell r="C32" t="str">
            <v>GV 100㎟</v>
          </cell>
          <cell r="D32">
            <v>1.05</v>
          </cell>
          <cell r="E32" t="str">
            <v>m</v>
          </cell>
          <cell r="F32">
            <v>50</v>
          </cell>
          <cell r="G32">
            <v>6618</v>
          </cell>
          <cell r="I32">
            <v>3073</v>
          </cell>
          <cell r="J32">
            <v>3289</v>
          </cell>
          <cell r="K32">
            <v>3453</v>
          </cell>
          <cell r="M32">
            <v>92</v>
          </cell>
          <cell r="AM32">
            <v>1</v>
          </cell>
          <cell r="AN32">
            <v>6.4000000000000001E-2</v>
          </cell>
          <cell r="AO32">
            <v>1</v>
          </cell>
          <cell r="AP32" t="str">
            <v>내선전공</v>
          </cell>
          <cell r="AQ32">
            <v>6.4000000000000001E-2</v>
          </cell>
          <cell r="BB32" t="str">
            <v>전 7-8</v>
          </cell>
        </row>
        <row r="33">
          <cell r="A33">
            <v>12</v>
          </cell>
          <cell r="B33" t="str">
            <v>전선</v>
          </cell>
          <cell r="C33" t="str">
            <v>GV 150㎟</v>
          </cell>
          <cell r="D33">
            <v>1.05</v>
          </cell>
          <cell r="E33" t="str">
            <v>m</v>
          </cell>
          <cell r="F33">
            <v>50</v>
          </cell>
          <cell r="G33">
            <v>9880</v>
          </cell>
          <cell r="I33">
            <v>4226</v>
          </cell>
          <cell r="J33">
            <v>5265</v>
          </cell>
          <cell r="K33">
            <v>5528</v>
          </cell>
          <cell r="M33">
            <v>126</v>
          </cell>
          <cell r="AM33">
            <v>1</v>
          </cell>
          <cell r="AN33">
            <v>8.7999999999999995E-2</v>
          </cell>
          <cell r="AO33">
            <v>1</v>
          </cell>
          <cell r="AP33" t="str">
            <v>내선전공</v>
          </cell>
          <cell r="AQ33">
            <v>8.7999999999999995E-2</v>
          </cell>
          <cell r="BB33" t="str">
            <v>전 7-8</v>
          </cell>
        </row>
        <row r="34">
          <cell r="A34">
            <v>13</v>
          </cell>
          <cell r="B34" t="str">
            <v>전선</v>
          </cell>
          <cell r="C34" t="str">
            <v>GV 200㎟</v>
          </cell>
          <cell r="D34">
            <v>1.05</v>
          </cell>
          <cell r="E34" t="str">
            <v>m</v>
          </cell>
          <cell r="F34">
            <v>50</v>
          </cell>
          <cell r="G34">
            <v>12155</v>
          </cell>
          <cell r="I34">
            <v>5138</v>
          </cell>
          <cell r="J34">
            <v>6537</v>
          </cell>
          <cell r="K34">
            <v>6863</v>
          </cell>
          <cell r="M34">
            <v>154</v>
          </cell>
          <cell r="AM34">
            <v>1</v>
          </cell>
          <cell r="AN34">
            <v>0.107</v>
          </cell>
          <cell r="AO34">
            <v>1</v>
          </cell>
          <cell r="AP34" t="str">
            <v>내선전공</v>
          </cell>
          <cell r="AQ34">
            <v>0.107</v>
          </cell>
          <cell r="BB34" t="str">
            <v>전 7-8</v>
          </cell>
        </row>
        <row r="35">
          <cell r="A35">
            <v>14</v>
          </cell>
          <cell r="B35" t="str">
            <v>전선</v>
          </cell>
          <cell r="C35" t="str">
            <v>GV 325㎟</v>
          </cell>
          <cell r="D35">
            <v>1.05</v>
          </cell>
          <cell r="E35" t="str">
            <v>m</v>
          </cell>
          <cell r="F35">
            <v>50</v>
          </cell>
          <cell r="G35">
            <v>19004</v>
          </cell>
          <cell r="I35">
            <v>7684</v>
          </cell>
          <cell r="J35">
            <v>10562</v>
          </cell>
          <cell r="K35">
            <v>11090</v>
          </cell>
          <cell r="M35">
            <v>230</v>
          </cell>
          <cell r="AM35">
            <v>1</v>
          </cell>
          <cell r="AN35">
            <v>0.16</v>
          </cell>
          <cell r="AO35">
            <v>1</v>
          </cell>
          <cell r="AP35" t="str">
            <v>내선전공</v>
          </cell>
          <cell r="AQ35">
            <v>0.16</v>
          </cell>
          <cell r="BB35" t="str">
            <v>전 7-8</v>
          </cell>
        </row>
        <row r="36">
          <cell r="A36">
            <v>15</v>
          </cell>
          <cell r="B36" t="str">
            <v>전선</v>
          </cell>
          <cell r="C36" t="str">
            <v>BC 22㎟</v>
          </cell>
          <cell r="D36">
            <v>1.05</v>
          </cell>
          <cell r="E36" t="str">
            <v>m</v>
          </cell>
          <cell r="F36">
            <v>50</v>
          </cell>
          <cell r="G36">
            <v>2160</v>
          </cell>
          <cell r="I36">
            <v>1488</v>
          </cell>
          <cell r="J36">
            <v>599</v>
          </cell>
          <cell r="K36">
            <v>628</v>
          </cell>
          <cell r="M36">
            <v>44</v>
          </cell>
          <cell r="AM36">
            <v>1</v>
          </cell>
          <cell r="AN36">
            <v>3.1E-2</v>
          </cell>
          <cell r="AO36">
            <v>1</v>
          </cell>
          <cell r="AP36" t="str">
            <v>내선전공</v>
          </cell>
          <cell r="AQ36">
            <v>3.1E-2</v>
          </cell>
          <cell r="BB36" t="str">
            <v>전 7-8</v>
          </cell>
        </row>
        <row r="37">
          <cell r="A37">
            <v>16</v>
          </cell>
          <cell r="B37" t="str">
            <v>전선</v>
          </cell>
          <cell r="C37" t="str">
            <v>BC 38㎟</v>
          </cell>
          <cell r="D37">
            <v>1.05</v>
          </cell>
          <cell r="E37" t="str">
            <v>m</v>
          </cell>
          <cell r="F37">
            <v>50</v>
          </cell>
          <cell r="G37">
            <v>2511</v>
          </cell>
          <cell r="I37">
            <v>1488</v>
          </cell>
          <cell r="J37">
            <v>933</v>
          </cell>
          <cell r="K37">
            <v>979</v>
          </cell>
          <cell r="M37">
            <v>44</v>
          </cell>
          <cell r="AM37">
            <v>1</v>
          </cell>
          <cell r="AN37">
            <v>3.1E-2</v>
          </cell>
          <cell r="AO37">
            <v>1</v>
          </cell>
          <cell r="AP37" t="str">
            <v>내선전공</v>
          </cell>
          <cell r="AQ37">
            <v>3.1E-2</v>
          </cell>
          <cell r="BB37" t="str">
            <v>전 7-8</v>
          </cell>
        </row>
        <row r="38">
          <cell r="A38">
            <v>17</v>
          </cell>
          <cell r="B38" t="str">
            <v>전선</v>
          </cell>
          <cell r="C38" t="str">
            <v>BC 60㎟</v>
          </cell>
          <cell r="D38">
            <v>1.05</v>
          </cell>
          <cell r="E38" t="str">
            <v>m</v>
          </cell>
          <cell r="F38">
            <v>50</v>
          </cell>
          <cell r="G38">
            <v>4203</v>
          </cell>
          <cell r="I38">
            <v>2497</v>
          </cell>
          <cell r="J38">
            <v>1555</v>
          </cell>
          <cell r="K38">
            <v>1632</v>
          </cell>
          <cell r="M38">
            <v>74</v>
          </cell>
          <cell r="AM38">
            <v>1</v>
          </cell>
          <cell r="AN38">
            <v>5.1999999999999998E-2</v>
          </cell>
          <cell r="AO38">
            <v>1</v>
          </cell>
          <cell r="AP38" t="str">
            <v>내선전공</v>
          </cell>
          <cell r="AQ38">
            <v>5.1999999999999998E-2</v>
          </cell>
          <cell r="BB38" t="str">
            <v>전 7-8</v>
          </cell>
        </row>
        <row r="39">
          <cell r="A39">
            <v>18</v>
          </cell>
          <cell r="B39" t="str">
            <v>전선</v>
          </cell>
          <cell r="C39" t="str">
            <v>BC 100㎟</v>
          </cell>
          <cell r="D39">
            <v>1.05</v>
          </cell>
          <cell r="E39" t="str">
            <v>m</v>
          </cell>
          <cell r="F39">
            <v>50</v>
          </cell>
          <cell r="G39">
            <v>5785</v>
          </cell>
          <cell r="I39">
            <v>3073</v>
          </cell>
          <cell r="J39">
            <v>2496</v>
          </cell>
          <cell r="K39">
            <v>2620</v>
          </cell>
          <cell r="M39">
            <v>92</v>
          </cell>
          <cell r="AM39">
            <v>1</v>
          </cell>
          <cell r="AN39">
            <v>6.4000000000000001E-2</v>
          </cell>
          <cell r="AO39">
            <v>1</v>
          </cell>
          <cell r="AP39" t="str">
            <v>내선전공</v>
          </cell>
          <cell r="AQ39">
            <v>6.4000000000000001E-2</v>
          </cell>
          <cell r="BB39" t="str">
            <v>전 7-8</v>
          </cell>
        </row>
        <row r="40">
          <cell r="A40">
            <v>19</v>
          </cell>
          <cell r="B40" t="str">
            <v>전선</v>
          </cell>
          <cell r="C40" t="str">
            <v>IV 1.2㎜</v>
          </cell>
          <cell r="D40">
            <v>1.05</v>
          </cell>
          <cell r="E40" t="str">
            <v>m</v>
          </cell>
          <cell r="F40">
            <v>50</v>
          </cell>
          <cell r="G40">
            <v>529</v>
          </cell>
          <cell r="I40">
            <v>480</v>
          </cell>
          <cell r="J40">
            <v>34</v>
          </cell>
          <cell r="K40">
            <v>35</v>
          </cell>
          <cell r="M40">
            <v>14</v>
          </cell>
          <cell r="AM40">
            <v>1</v>
          </cell>
          <cell r="AN40">
            <v>0.01</v>
          </cell>
          <cell r="AO40">
            <v>1</v>
          </cell>
          <cell r="AP40" t="str">
            <v>내선전공</v>
          </cell>
          <cell r="AQ40">
            <v>0.01</v>
          </cell>
          <cell r="BB40" t="str">
            <v>전 7-8</v>
          </cell>
        </row>
        <row r="41">
          <cell r="A41">
            <v>20</v>
          </cell>
          <cell r="B41" t="str">
            <v>전선</v>
          </cell>
          <cell r="C41" t="str">
            <v>IV 1.6㎜</v>
          </cell>
          <cell r="D41">
            <v>1.05</v>
          </cell>
          <cell r="E41" t="str">
            <v>m</v>
          </cell>
          <cell r="F41">
            <v>50</v>
          </cell>
          <cell r="G41">
            <v>551</v>
          </cell>
          <cell r="I41">
            <v>480</v>
          </cell>
          <cell r="J41">
            <v>55</v>
          </cell>
          <cell r="K41">
            <v>57</v>
          </cell>
          <cell r="M41">
            <v>14</v>
          </cell>
          <cell r="AM41">
            <v>1</v>
          </cell>
          <cell r="AN41">
            <v>0.01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</row>
        <row r="42">
          <cell r="A42">
            <v>21</v>
          </cell>
          <cell r="B42" t="str">
            <v>전선</v>
          </cell>
          <cell r="C42" t="str">
            <v>IV 2㎜</v>
          </cell>
          <cell r="D42">
            <v>1.05</v>
          </cell>
          <cell r="E42" t="str">
            <v>m</v>
          </cell>
          <cell r="F42">
            <v>50</v>
          </cell>
          <cell r="G42">
            <v>582</v>
          </cell>
          <cell r="I42">
            <v>480</v>
          </cell>
          <cell r="J42">
            <v>84</v>
          </cell>
          <cell r="K42">
            <v>88</v>
          </cell>
          <cell r="M42">
            <v>14</v>
          </cell>
          <cell r="AM42">
            <v>1</v>
          </cell>
          <cell r="AN42">
            <v>0.01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</row>
        <row r="43">
          <cell r="A43">
            <v>22</v>
          </cell>
          <cell r="B43" t="str">
            <v>전선</v>
          </cell>
          <cell r="C43" t="str">
            <v>IV 3.5㎟</v>
          </cell>
          <cell r="D43">
            <v>1.05</v>
          </cell>
          <cell r="E43" t="str">
            <v>m</v>
          </cell>
          <cell r="F43">
            <v>50</v>
          </cell>
          <cell r="G43">
            <v>602</v>
          </cell>
          <cell r="I43">
            <v>480</v>
          </cell>
          <cell r="J43">
            <v>103</v>
          </cell>
          <cell r="K43">
            <v>108</v>
          </cell>
          <cell r="M43">
            <v>14</v>
          </cell>
          <cell r="AM43">
            <v>1</v>
          </cell>
          <cell r="AN43">
            <v>0.01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</row>
        <row r="44">
          <cell r="A44">
            <v>23</v>
          </cell>
          <cell r="B44" t="str">
            <v>전선</v>
          </cell>
          <cell r="C44" t="str">
            <v>IV 5.5㎟</v>
          </cell>
          <cell r="D44">
            <v>1.05</v>
          </cell>
          <cell r="E44" t="str">
            <v>m</v>
          </cell>
          <cell r="F44">
            <v>50</v>
          </cell>
          <cell r="G44">
            <v>666</v>
          </cell>
          <cell r="I44">
            <v>480</v>
          </cell>
          <cell r="J44">
            <v>164</v>
          </cell>
          <cell r="K44">
            <v>172</v>
          </cell>
          <cell r="M44">
            <v>14</v>
          </cell>
          <cell r="AM44">
            <v>1</v>
          </cell>
          <cell r="AN44">
            <v>0.01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</row>
        <row r="45">
          <cell r="A45">
            <v>24</v>
          </cell>
          <cell r="B45" t="str">
            <v>전선</v>
          </cell>
          <cell r="C45" t="str">
            <v>IV 8㎟</v>
          </cell>
          <cell r="D45">
            <v>1.05</v>
          </cell>
          <cell r="E45" t="str">
            <v>m</v>
          </cell>
          <cell r="F45">
            <v>50</v>
          </cell>
          <cell r="G45">
            <v>1220</v>
          </cell>
          <cell r="I45">
            <v>960</v>
          </cell>
          <cell r="J45">
            <v>221</v>
          </cell>
          <cell r="K45">
            <v>232</v>
          </cell>
          <cell r="M45">
            <v>28</v>
          </cell>
          <cell r="AM45">
            <v>1</v>
          </cell>
          <cell r="AN45">
            <v>0.02</v>
          </cell>
          <cell r="AO45">
            <v>1</v>
          </cell>
          <cell r="AP45" t="str">
            <v>내선전공</v>
          </cell>
          <cell r="AQ45">
            <v>0.02</v>
          </cell>
          <cell r="BB45" t="str">
            <v>전 7-8</v>
          </cell>
        </row>
        <row r="46">
          <cell r="A46">
            <v>25</v>
          </cell>
          <cell r="B46" t="str">
            <v>전선</v>
          </cell>
          <cell r="C46" t="str">
            <v>IV 14㎟</v>
          </cell>
          <cell r="D46">
            <v>1.05</v>
          </cell>
          <cell r="E46" t="str">
            <v>m</v>
          </cell>
          <cell r="F46">
            <v>50</v>
          </cell>
          <cell r="G46">
            <v>1467</v>
          </cell>
          <cell r="I46">
            <v>960</v>
          </cell>
          <cell r="J46">
            <v>457</v>
          </cell>
          <cell r="K46">
            <v>479</v>
          </cell>
          <cell r="M46">
            <v>28</v>
          </cell>
          <cell r="AM46">
            <v>1</v>
          </cell>
          <cell r="AN46">
            <v>0.02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</row>
        <row r="47">
          <cell r="A47">
            <v>26</v>
          </cell>
          <cell r="B47" t="str">
            <v>전선</v>
          </cell>
          <cell r="C47" t="str">
            <v>IV 22㎟</v>
          </cell>
          <cell r="D47">
            <v>1.05</v>
          </cell>
          <cell r="E47" t="str">
            <v>m</v>
          </cell>
          <cell r="F47">
            <v>50</v>
          </cell>
          <cell r="G47">
            <v>2229</v>
          </cell>
          <cell r="I47">
            <v>1488</v>
          </cell>
          <cell r="J47">
            <v>664</v>
          </cell>
          <cell r="K47">
            <v>697</v>
          </cell>
          <cell r="M47">
            <v>44</v>
          </cell>
          <cell r="AM47">
            <v>1</v>
          </cell>
          <cell r="AN47">
            <v>3.1E-2</v>
          </cell>
          <cell r="AO47">
            <v>1</v>
          </cell>
          <cell r="AP47" t="str">
            <v>내선전공</v>
          </cell>
          <cell r="AQ47">
            <v>3.1E-2</v>
          </cell>
          <cell r="BB47" t="str">
            <v>전 7-8</v>
          </cell>
        </row>
        <row r="48">
          <cell r="A48">
            <v>27</v>
          </cell>
          <cell r="B48" t="str">
            <v>전선</v>
          </cell>
          <cell r="C48" t="str">
            <v>IV 38㎟</v>
          </cell>
          <cell r="D48">
            <v>1.05</v>
          </cell>
          <cell r="E48" t="str">
            <v>m</v>
          </cell>
          <cell r="F48">
            <v>50</v>
          </cell>
          <cell r="G48">
            <v>2640</v>
          </cell>
          <cell r="I48">
            <v>1488</v>
          </cell>
          <cell r="J48">
            <v>1056</v>
          </cell>
          <cell r="K48">
            <v>1108</v>
          </cell>
          <cell r="M48">
            <v>44</v>
          </cell>
          <cell r="AM48">
            <v>1</v>
          </cell>
          <cell r="AN48">
            <v>3.1E-2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</row>
        <row r="49">
          <cell r="A49">
            <v>28</v>
          </cell>
          <cell r="B49" t="str">
            <v>전선</v>
          </cell>
          <cell r="C49" t="str">
            <v>HIV 1.2㎜</v>
          </cell>
          <cell r="D49">
            <v>1.05</v>
          </cell>
          <cell r="E49" t="str">
            <v>m</v>
          </cell>
          <cell r="F49">
            <v>50</v>
          </cell>
          <cell r="G49">
            <v>531</v>
          </cell>
          <cell r="I49">
            <v>480</v>
          </cell>
          <cell r="J49">
            <v>36</v>
          </cell>
          <cell r="K49">
            <v>37</v>
          </cell>
          <cell r="M49">
            <v>14</v>
          </cell>
          <cell r="AM49">
            <v>1</v>
          </cell>
          <cell r="AN49">
            <v>0.01</v>
          </cell>
          <cell r="AO49">
            <v>1</v>
          </cell>
          <cell r="AP49" t="str">
            <v>내선전공</v>
          </cell>
          <cell r="AQ49">
            <v>0.01</v>
          </cell>
          <cell r="BB49" t="str">
            <v>전 7-8</v>
          </cell>
        </row>
        <row r="50">
          <cell r="A50">
            <v>29</v>
          </cell>
          <cell r="B50" t="str">
            <v>전선</v>
          </cell>
          <cell r="C50" t="str">
            <v>HIV 1.6㎜</v>
          </cell>
          <cell r="D50">
            <v>1.05</v>
          </cell>
          <cell r="E50" t="str">
            <v>m</v>
          </cell>
          <cell r="F50">
            <v>50</v>
          </cell>
          <cell r="G50">
            <v>554</v>
          </cell>
          <cell r="I50">
            <v>480</v>
          </cell>
          <cell r="J50">
            <v>58</v>
          </cell>
          <cell r="K50">
            <v>60</v>
          </cell>
          <cell r="M50">
            <v>14</v>
          </cell>
          <cell r="AM50">
            <v>1</v>
          </cell>
          <cell r="AN50">
            <v>0.01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</row>
        <row r="51">
          <cell r="A51">
            <v>30</v>
          </cell>
          <cell r="B51" t="str">
            <v>전선</v>
          </cell>
          <cell r="C51" t="str">
            <v>HIV 2㎜</v>
          </cell>
          <cell r="D51">
            <v>1.05</v>
          </cell>
          <cell r="E51" t="str">
            <v>m</v>
          </cell>
          <cell r="F51">
            <v>50</v>
          </cell>
          <cell r="G51">
            <v>583</v>
          </cell>
          <cell r="I51">
            <v>480</v>
          </cell>
          <cell r="J51">
            <v>85</v>
          </cell>
          <cell r="K51">
            <v>89</v>
          </cell>
          <cell r="M51">
            <v>14</v>
          </cell>
          <cell r="AM51">
            <v>1</v>
          </cell>
          <cell r="AN51">
            <v>0.01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</row>
        <row r="52">
          <cell r="A52">
            <v>31</v>
          </cell>
          <cell r="B52" t="str">
            <v>케이블</v>
          </cell>
          <cell r="C52" t="str">
            <v>FR-3 10C/1.6㎟</v>
          </cell>
          <cell r="D52">
            <v>1.05</v>
          </cell>
          <cell r="E52" t="str">
            <v>m</v>
          </cell>
          <cell r="F52">
            <v>50</v>
          </cell>
          <cell r="G52">
            <v>4916</v>
          </cell>
          <cell r="I52">
            <v>2944</v>
          </cell>
          <cell r="J52">
            <v>1795</v>
          </cell>
          <cell r="K52">
            <v>1884</v>
          </cell>
          <cell r="M52">
            <v>88</v>
          </cell>
          <cell r="AM52">
            <v>1</v>
          </cell>
          <cell r="AN52">
            <v>4.8000000000000001E-2</v>
          </cell>
          <cell r="AO52">
            <v>1</v>
          </cell>
          <cell r="AP52" t="str">
            <v>저압케이블공</v>
          </cell>
          <cell r="AQ52">
            <v>4.8000000000000001E-2</v>
          </cell>
          <cell r="BB52" t="str">
            <v>전 7-10</v>
          </cell>
        </row>
        <row r="53">
          <cell r="A53">
            <v>32</v>
          </cell>
          <cell r="B53" t="str">
            <v>케이블</v>
          </cell>
          <cell r="C53" t="str">
            <v>FR-3 7C/2㎟</v>
          </cell>
          <cell r="D53">
            <v>1.05</v>
          </cell>
          <cell r="E53" t="str">
            <v>m</v>
          </cell>
          <cell r="F53">
            <v>50</v>
          </cell>
          <cell r="G53">
            <v>4535</v>
          </cell>
          <cell r="I53">
            <v>2944</v>
          </cell>
          <cell r="J53">
            <v>1432</v>
          </cell>
          <cell r="K53">
            <v>1503</v>
          </cell>
          <cell r="M53">
            <v>88</v>
          </cell>
          <cell r="AM53">
            <v>1</v>
          </cell>
          <cell r="AN53">
            <v>4.8000000000000001E-2</v>
          </cell>
          <cell r="AO53">
            <v>1</v>
          </cell>
          <cell r="AP53" t="str">
            <v>저압케이블공</v>
          </cell>
          <cell r="AQ53">
            <v>4.8000000000000001E-2</v>
          </cell>
          <cell r="BB53" t="str">
            <v>전 7-10</v>
          </cell>
        </row>
        <row r="54">
          <cell r="A54">
            <v>33</v>
          </cell>
          <cell r="B54" t="str">
            <v>케이블</v>
          </cell>
          <cell r="C54" t="str">
            <v>CV 600V 1C/3.5㎟</v>
          </cell>
          <cell r="D54">
            <v>1.03</v>
          </cell>
          <cell r="E54" t="str">
            <v>m</v>
          </cell>
          <cell r="F54">
            <v>50</v>
          </cell>
          <cell r="G54">
            <v>881</v>
          </cell>
          <cell r="I54">
            <v>674</v>
          </cell>
          <cell r="J54">
            <v>182</v>
          </cell>
          <cell r="K54">
            <v>187</v>
          </cell>
          <cell r="M54">
            <v>20</v>
          </cell>
          <cell r="AM54">
            <v>1</v>
          </cell>
          <cell r="AN54">
            <v>1.0999999999999999E-2</v>
          </cell>
          <cell r="AO54">
            <v>1</v>
          </cell>
          <cell r="AP54" t="str">
            <v>저압케이블공</v>
          </cell>
          <cell r="AQ54">
            <v>1.0999999999999999E-2</v>
          </cell>
          <cell r="BB54" t="str">
            <v>전 7-10</v>
          </cell>
        </row>
        <row r="55">
          <cell r="A55">
            <v>34</v>
          </cell>
          <cell r="B55" t="str">
            <v>케이블</v>
          </cell>
          <cell r="C55" t="str">
            <v>CV 600V 1C/5.5㎟</v>
          </cell>
          <cell r="D55">
            <v>1.03</v>
          </cell>
          <cell r="E55" t="str">
            <v>m</v>
          </cell>
          <cell r="F55">
            <v>50</v>
          </cell>
          <cell r="G55">
            <v>1095</v>
          </cell>
          <cell r="I55">
            <v>797</v>
          </cell>
          <cell r="J55">
            <v>267</v>
          </cell>
          <cell r="K55">
            <v>275</v>
          </cell>
          <cell r="M55">
            <v>23</v>
          </cell>
          <cell r="AM55">
            <v>1</v>
          </cell>
          <cell r="AN55">
            <v>1.2999999999999999E-2</v>
          </cell>
          <cell r="AO55">
            <v>1</v>
          </cell>
          <cell r="AP55" t="str">
            <v>저압케이블공</v>
          </cell>
          <cell r="AQ55">
            <v>1.2999999999999999E-2</v>
          </cell>
          <cell r="BB55" t="str">
            <v>전 7-10</v>
          </cell>
        </row>
        <row r="56">
          <cell r="A56">
            <v>35</v>
          </cell>
          <cell r="B56" t="str">
            <v>케이블</v>
          </cell>
          <cell r="C56" t="str">
            <v>CV 600V 1C/8㎟</v>
          </cell>
          <cell r="D56">
            <v>1.03</v>
          </cell>
          <cell r="E56" t="str">
            <v>m</v>
          </cell>
          <cell r="F56">
            <v>50</v>
          </cell>
          <cell r="G56">
            <v>1219</v>
          </cell>
          <cell r="I56">
            <v>858</v>
          </cell>
          <cell r="J56">
            <v>327</v>
          </cell>
          <cell r="K56">
            <v>336</v>
          </cell>
          <cell r="M56">
            <v>25</v>
          </cell>
          <cell r="AM56">
            <v>1</v>
          </cell>
          <cell r="AN56">
            <v>1.4E-2</v>
          </cell>
          <cell r="AO56">
            <v>1</v>
          </cell>
          <cell r="AP56" t="str">
            <v>저압케이블공</v>
          </cell>
          <cell r="AQ56">
            <v>1.4E-2</v>
          </cell>
          <cell r="BB56" t="str">
            <v>전 7-10</v>
          </cell>
        </row>
        <row r="57">
          <cell r="A57">
            <v>36</v>
          </cell>
          <cell r="B57" t="str">
            <v>케이블</v>
          </cell>
          <cell r="C57" t="str">
            <v>CV 600V 1C/14㎟</v>
          </cell>
          <cell r="D57">
            <v>1.03</v>
          </cell>
          <cell r="E57" t="str">
            <v>m</v>
          </cell>
          <cell r="F57">
            <v>50</v>
          </cell>
          <cell r="G57">
            <v>1854</v>
          </cell>
          <cell r="I57">
            <v>1226</v>
          </cell>
          <cell r="J57">
            <v>575</v>
          </cell>
          <cell r="K57">
            <v>592</v>
          </cell>
          <cell r="M57">
            <v>36</v>
          </cell>
          <cell r="AM57">
            <v>1</v>
          </cell>
          <cell r="AN57">
            <v>0.02</v>
          </cell>
          <cell r="AO57">
            <v>1</v>
          </cell>
          <cell r="AP57" t="str">
            <v>저압케이블공</v>
          </cell>
          <cell r="AQ57">
            <v>0.02</v>
          </cell>
          <cell r="BB57" t="str">
            <v>전 7-9</v>
          </cell>
        </row>
        <row r="58">
          <cell r="A58">
            <v>37</v>
          </cell>
          <cell r="B58" t="str">
            <v>케이블</v>
          </cell>
          <cell r="C58" t="str">
            <v>CV 600V 1C/22㎟</v>
          </cell>
          <cell r="D58">
            <v>1.03</v>
          </cell>
          <cell r="E58" t="str">
            <v>m</v>
          </cell>
          <cell r="F58">
            <v>50</v>
          </cell>
          <cell r="G58">
            <v>2460</v>
          </cell>
          <cell r="I58">
            <v>1594</v>
          </cell>
          <cell r="J58">
            <v>796</v>
          </cell>
          <cell r="K58">
            <v>819</v>
          </cell>
          <cell r="M58">
            <v>47</v>
          </cell>
          <cell r="AM58">
            <v>1</v>
          </cell>
          <cell r="AN58">
            <v>2.5999999999999999E-2</v>
          </cell>
          <cell r="AO58">
            <v>1</v>
          </cell>
          <cell r="AP58" t="str">
            <v>저압케이블공</v>
          </cell>
          <cell r="AQ58">
            <v>2.5999999999999999E-2</v>
          </cell>
          <cell r="BB58" t="str">
            <v>전 7-9</v>
          </cell>
        </row>
        <row r="59">
          <cell r="A59">
            <v>38</v>
          </cell>
          <cell r="B59" t="str">
            <v>케이블</v>
          </cell>
          <cell r="C59" t="str">
            <v>CV 600V 1C/38㎟</v>
          </cell>
          <cell r="D59">
            <v>1.03</v>
          </cell>
          <cell r="E59" t="str">
            <v>m</v>
          </cell>
          <cell r="F59">
            <v>50</v>
          </cell>
          <cell r="G59">
            <v>3537</v>
          </cell>
          <cell r="I59">
            <v>2208</v>
          </cell>
          <cell r="J59">
            <v>1227</v>
          </cell>
          <cell r="K59">
            <v>1263</v>
          </cell>
          <cell r="M59">
            <v>66</v>
          </cell>
          <cell r="AM59">
            <v>1</v>
          </cell>
          <cell r="AN59">
            <v>3.5999999999999997E-2</v>
          </cell>
          <cell r="AO59">
            <v>1</v>
          </cell>
          <cell r="AP59" t="str">
            <v>저압케이블공</v>
          </cell>
          <cell r="AQ59">
            <v>3.5999999999999997E-2</v>
          </cell>
          <cell r="BB59" t="str">
            <v>전 7-9</v>
          </cell>
        </row>
        <row r="60">
          <cell r="A60">
            <v>39</v>
          </cell>
          <cell r="B60" t="str">
            <v>케이블</v>
          </cell>
          <cell r="C60" t="str">
            <v>CV 600V 1C/60㎟</v>
          </cell>
          <cell r="D60">
            <v>1.03</v>
          </cell>
          <cell r="E60" t="str">
            <v>m</v>
          </cell>
          <cell r="F60">
            <v>50</v>
          </cell>
          <cell r="G60">
            <v>5073</v>
          </cell>
          <cell r="I60">
            <v>3005</v>
          </cell>
          <cell r="J60">
            <v>1921</v>
          </cell>
          <cell r="K60">
            <v>1978</v>
          </cell>
          <cell r="M60">
            <v>90</v>
          </cell>
          <cell r="AM60">
            <v>1</v>
          </cell>
          <cell r="AN60">
            <v>4.9000000000000002E-2</v>
          </cell>
          <cell r="AO60">
            <v>1</v>
          </cell>
          <cell r="AP60" t="str">
            <v>저압케이블공</v>
          </cell>
          <cell r="AQ60">
            <v>4.9000000000000002E-2</v>
          </cell>
          <cell r="BB60" t="str">
            <v>전 7-9</v>
          </cell>
        </row>
        <row r="61">
          <cell r="A61">
            <v>40</v>
          </cell>
          <cell r="B61" t="str">
            <v>케이블</v>
          </cell>
          <cell r="C61" t="str">
            <v>CV 600V 1C/80㎟</v>
          </cell>
          <cell r="D61">
            <v>1.03</v>
          </cell>
          <cell r="E61" t="str">
            <v>m</v>
          </cell>
          <cell r="F61">
            <v>50</v>
          </cell>
          <cell r="G61">
            <v>6463</v>
          </cell>
          <cell r="I61">
            <v>3680</v>
          </cell>
          <cell r="J61">
            <v>2596</v>
          </cell>
          <cell r="K61">
            <v>2673</v>
          </cell>
          <cell r="M61">
            <v>110</v>
          </cell>
          <cell r="AM61">
            <v>1</v>
          </cell>
          <cell r="AN61">
            <v>0.06</v>
          </cell>
          <cell r="AO61">
            <v>1</v>
          </cell>
          <cell r="AP61" t="str">
            <v>저압케이블공</v>
          </cell>
          <cell r="AQ61">
            <v>0.06</v>
          </cell>
          <cell r="BB61" t="str">
            <v>전 7-9</v>
          </cell>
        </row>
        <row r="62">
          <cell r="A62">
            <v>41</v>
          </cell>
          <cell r="B62" t="str">
            <v>케이블</v>
          </cell>
          <cell r="C62" t="str">
            <v>CV 600V 1C/100㎟</v>
          </cell>
          <cell r="D62">
            <v>1.03</v>
          </cell>
          <cell r="E62" t="str">
            <v>m</v>
          </cell>
          <cell r="F62">
            <v>50</v>
          </cell>
          <cell r="G62">
            <v>7562</v>
          </cell>
          <cell r="I62">
            <v>4355</v>
          </cell>
          <cell r="J62">
            <v>2988</v>
          </cell>
          <cell r="K62">
            <v>3077</v>
          </cell>
          <cell r="M62">
            <v>130</v>
          </cell>
          <cell r="AM62">
            <v>1</v>
          </cell>
          <cell r="AN62">
            <v>7.0999999999999994E-2</v>
          </cell>
          <cell r="AO62">
            <v>1</v>
          </cell>
          <cell r="AP62" t="str">
            <v>저압케이블공</v>
          </cell>
          <cell r="AQ62">
            <v>7.0999999999999994E-2</v>
          </cell>
          <cell r="BB62" t="str">
            <v>전 7-9</v>
          </cell>
        </row>
        <row r="63">
          <cell r="A63">
            <v>42</v>
          </cell>
          <cell r="B63" t="str">
            <v>케이블</v>
          </cell>
          <cell r="C63" t="str">
            <v>CV 600V 1C/125㎟</v>
          </cell>
          <cell r="D63">
            <v>1.03</v>
          </cell>
          <cell r="E63" t="str">
            <v>m</v>
          </cell>
          <cell r="F63">
            <v>50</v>
          </cell>
          <cell r="G63">
            <v>9221</v>
          </cell>
          <cell r="I63">
            <v>5152</v>
          </cell>
          <cell r="J63">
            <v>3801</v>
          </cell>
          <cell r="K63">
            <v>3915</v>
          </cell>
          <cell r="M63">
            <v>154</v>
          </cell>
          <cell r="AM63">
            <v>1</v>
          </cell>
          <cell r="AN63">
            <v>8.4000000000000005E-2</v>
          </cell>
          <cell r="AO63">
            <v>1</v>
          </cell>
          <cell r="AP63" t="str">
            <v>저압케이블공</v>
          </cell>
          <cell r="AQ63">
            <v>8.4000000000000005E-2</v>
          </cell>
          <cell r="BB63" t="str">
            <v>전 7-9</v>
          </cell>
        </row>
        <row r="64">
          <cell r="A64">
            <v>43</v>
          </cell>
          <cell r="B64" t="str">
            <v>케이블</v>
          </cell>
          <cell r="C64" t="str">
            <v>CV 600V 1C/150㎟</v>
          </cell>
          <cell r="D64">
            <v>1.03</v>
          </cell>
          <cell r="E64" t="str">
            <v>m</v>
          </cell>
          <cell r="F64">
            <v>50</v>
          </cell>
          <cell r="G64">
            <v>10614</v>
          </cell>
          <cell r="I64">
            <v>5950</v>
          </cell>
          <cell r="J64">
            <v>4356</v>
          </cell>
          <cell r="K64">
            <v>4486</v>
          </cell>
          <cell r="M64">
            <v>178</v>
          </cell>
          <cell r="AM64">
            <v>1</v>
          </cell>
          <cell r="AN64">
            <v>9.7000000000000003E-2</v>
          </cell>
          <cell r="AO64">
            <v>1</v>
          </cell>
          <cell r="AP64" t="str">
            <v>저압케이블공</v>
          </cell>
          <cell r="AQ64">
            <v>9.7000000000000003E-2</v>
          </cell>
          <cell r="BB64" t="str">
            <v>전 7-9</v>
          </cell>
        </row>
        <row r="65">
          <cell r="A65">
            <v>44</v>
          </cell>
          <cell r="B65" t="str">
            <v>케이블</v>
          </cell>
          <cell r="C65" t="str">
            <v>CV 600V 1C/200㎟</v>
          </cell>
          <cell r="D65">
            <v>1.03</v>
          </cell>
          <cell r="E65" t="str">
            <v>m</v>
          </cell>
          <cell r="F65">
            <v>50</v>
          </cell>
          <cell r="G65">
            <v>14445</v>
          </cell>
          <cell r="I65">
            <v>7177</v>
          </cell>
          <cell r="J65">
            <v>6848</v>
          </cell>
          <cell r="K65">
            <v>7053</v>
          </cell>
          <cell r="M65">
            <v>215</v>
          </cell>
          <cell r="AM65">
            <v>1</v>
          </cell>
          <cell r="AN65">
            <v>0.11700000000000001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</row>
        <row r="66">
          <cell r="A66">
            <v>45</v>
          </cell>
          <cell r="B66" t="str">
            <v>케이블</v>
          </cell>
          <cell r="C66" t="str">
            <v>CV 600V 1C/250㎟</v>
          </cell>
          <cell r="D66">
            <v>1.03</v>
          </cell>
          <cell r="E66" t="str">
            <v>m</v>
          </cell>
          <cell r="F66">
            <v>50</v>
          </cell>
          <cell r="G66">
            <v>17155</v>
          </cell>
          <cell r="I66">
            <v>8710</v>
          </cell>
          <cell r="J66">
            <v>7946</v>
          </cell>
          <cell r="K66">
            <v>8184</v>
          </cell>
          <cell r="M66">
            <v>261</v>
          </cell>
          <cell r="AM66">
            <v>1</v>
          </cell>
          <cell r="AN66">
            <v>0.14199999999999999</v>
          </cell>
          <cell r="AO66">
            <v>1</v>
          </cell>
          <cell r="AP66" t="str">
            <v>저압케이블공</v>
          </cell>
          <cell r="AQ66">
            <v>0.14199999999999999</v>
          </cell>
          <cell r="BB66" t="str">
            <v>전 7-9</v>
          </cell>
        </row>
        <row r="67">
          <cell r="A67">
            <v>46</v>
          </cell>
          <cell r="B67" t="str">
            <v>케이블</v>
          </cell>
          <cell r="C67" t="str">
            <v>CV 600V 1C/325㎟</v>
          </cell>
          <cell r="D67">
            <v>1.03</v>
          </cell>
          <cell r="E67" t="str">
            <v>m</v>
          </cell>
          <cell r="F67">
            <v>50</v>
          </cell>
          <cell r="G67">
            <v>20688</v>
          </cell>
          <cell r="I67">
            <v>10550</v>
          </cell>
          <cell r="J67">
            <v>9536</v>
          </cell>
          <cell r="K67">
            <v>9822</v>
          </cell>
          <cell r="M67">
            <v>316</v>
          </cell>
          <cell r="AM67">
            <v>1</v>
          </cell>
          <cell r="AN67">
            <v>0.17199999999999999</v>
          </cell>
          <cell r="AO67">
            <v>1</v>
          </cell>
          <cell r="AP67" t="str">
            <v>저압케이블공</v>
          </cell>
          <cell r="AQ67">
            <v>0.17199999999999999</v>
          </cell>
          <cell r="BB67" t="str">
            <v>전 7-9</v>
          </cell>
        </row>
        <row r="68">
          <cell r="A68">
            <v>47</v>
          </cell>
          <cell r="B68" t="str">
            <v>케이블</v>
          </cell>
          <cell r="C68" t="str">
            <v>CV 600V 1C/400㎟</v>
          </cell>
          <cell r="D68">
            <v>1.03</v>
          </cell>
          <cell r="E68" t="str">
            <v>m</v>
          </cell>
          <cell r="F68">
            <v>50</v>
          </cell>
          <cell r="G68">
            <v>24673</v>
          </cell>
          <cell r="I68">
            <v>12575</v>
          </cell>
          <cell r="J68">
            <v>11380</v>
          </cell>
          <cell r="K68">
            <v>11721</v>
          </cell>
          <cell r="M68">
            <v>377</v>
          </cell>
          <cell r="AM68">
            <v>1</v>
          </cell>
          <cell r="AN68">
            <v>0.20499999999999999</v>
          </cell>
          <cell r="AO68">
            <v>1</v>
          </cell>
          <cell r="AP68" t="str">
            <v>저압케이블공</v>
          </cell>
          <cell r="AQ68">
            <v>0.20499999999999999</v>
          </cell>
          <cell r="BB68" t="str">
            <v>전 7-9</v>
          </cell>
        </row>
        <row r="69">
          <cell r="A69">
            <v>48</v>
          </cell>
          <cell r="B69" t="str">
            <v>케이블</v>
          </cell>
          <cell r="C69" t="str">
            <v>CV 600V 1C/500㎟</v>
          </cell>
          <cell r="D69">
            <v>1.03</v>
          </cell>
          <cell r="E69" t="str">
            <v>m</v>
          </cell>
          <cell r="F69">
            <v>50</v>
          </cell>
          <cell r="G69">
            <v>29837</v>
          </cell>
          <cell r="I69">
            <v>14722</v>
          </cell>
          <cell r="J69">
            <v>14247</v>
          </cell>
          <cell r="K69">
            <v>14674</v>
          </cell>
          <cell r="M69">
            <v>441</v>
          </cell>
          <cell r="AM69">
            <v>1</v>
          </cell>
          <cell r="AN69">
            <v>0.24</v>
          </cell>
          <cell r="AO69">
            <v>1</v>
          </cell>
          <cell r="AP69" t="str">
            <v>저압케이블공</v>
          </cell>
          <cell r="AQ69">
            <v>0.24</v>
          </cell>
          <cell r="BB69" t="str">
            <v>전 7-9</v>
          </cell>
        </row>
        <row r="70">
          <cell r="A70">
            <v>49</v>
          </cell>
          <cell r="B70" t="str">
            <v>케이블</v>
          </cell>
          <cell r="C70" t="str">
            <v>CV 600V 2C/2㎟</v>
          </cell>
          <cell r="D70">
            <v>1.03</v>
          </cell>
          <cell r="E70" t="str">
            <v>m</v>
          </cell>
          <cell r="F70">
            <v>50</v>
          </cell>
          <cell r="G70">
            <v>1250</v>
          </cell>
          <cell r="I70">
            <v>858</v>
          </cell>
          <cell r="J70">
            <v>357</v>
          </cell>
          <cell r="K70">
            <v>367</v>
          </cell>
          <cell r="M70">
            <v>25</v>
          </cell>
          <cell r="AM70">
            <v>1</v>
          </cell>
          <cell r="AN70">
            <v>1.4E-2</v>
          </cell>
          <cell r="AO70">
            <v>1</v>
          </cell>
          <cell r="AP70" t="str">
            <v>저압케이블공</v>
          </cell>
          <cell r="AQ70">
            <v>1.4E-2</v>
          </cell>
          <cell r="BB70" t="str">
            <v>전 7-10</v>
          </cell>
        </row>
        <row r="71">
          <cell r="A71">
            <v>50</v>
          </cell>
          <cell r="B71" t="str">
            <v>케이블</v>
          </cell>
          <cell r="C71" t="str">
            <v>CV 600V 2C/3.5㎟</v>
          </cell>
          <cell r="D71">
            <v>1.03</v>
          </cell>
          <cell r="E71" t="str">
            <v>m</v>
          </cell>
          <cell r="F71">
            <v>50</v>
          </cell>
          <cell r="G71">
            <v>1479</v>
          </cell>
          <cell r="I71">
            <v>981</v>
          </cell>
          <cell r="J71">
            <v>456</v>
          </cell>
          <cell r="K71">
            <v>469</v>
          </cell>
          <cell r="M71">
            <v>29</v>
          </cell>
          <cell r="AM71">
            <v>1</v>
          </cell>
          <cell r="AN71">
            <v>1.6E-2</v>
          </cell>
          <cell r="AO71">
            <v>1</v>
          </cell>
          <cell r="AP71" t="str">
            <v>저압케이블공</v>
          </cell>
          <cell r="AQ71">
            <v>1.6E-2</v>
          </cell>
          <cell r="BB71" t="str">
            <v>전 7-10</v>
          </cell>
        </row>
        <row r="72">
          <cell r="A72">
            <v>51</v>
          </cell>
          <cell r="B72" t="str">
            <v>케이블</v>
          </cell>
          <cell r="C72" t="str">
            <v>CV 600V 2C/5.5㎟</v>
          </cell>
          <cell r="D72">
            <v>1.03</v>
          </cell>
          <cell r="E72" t="str">
            <v>m</v>
          </cell>
          <cell r="F72">
            <v>50</v>
          </cell>
          <cell r="G72">
            <v>1763</v>
          </cell>
          <cell r="I72">
            <v>1104</v>
          </cell>
          <cell r="J72">
            <v>608</v>
          </cell>
          <cell r="K72">
            <v>626</v>
          </cell>
          <cell r="M72">
            <v>33</v>
          </cell>
          <cell r="AM72">
            <v>1</v>
          </cell>
          <cell r="AN72">
            <v>1.7999999999999999E-2</v>
          </cell>
          <cell r="AO72">
            <v>1</v>
          </cell>
          <cell r="AP72" t="str">
            <v>저압케이블공</v>
          </cell>
          <cell r="AQ72">
            <v>1.7999999999999999E-2</v>
          </cell>
          <cell r="BB72" t="str">
            <v>전 7-10</v>
          </cell>
        </row>
        <row r="73">
          <cell r="A73">
            <v>52</v>
          </cell>
          <cell r="B73" t="str">
            <v>케이블</v>
          </cell>
          <cell r="C73" t="str">
            <v>CV 600V 2C/8㎟</v>
          </cell>
          <cell r="D73">
            <v>1.03</v>
          </cell>
          <cell r="E73" t="str">
            <v>m</v>
          </cell>
          <cell r="F73">
            <v>50</v>
          </cell>
          <cell r="G73">
            <v>2052</v>
          </cell>
          <cell r="I73">
            <v>1226</v>
          </cell>
          <cell r="J73">
            <v>767</v>
          </cell>
          <cell r="K73">
            <v>790</v>
          </cell>
          <cell r="M73">
            <v>36</v>
          </cell>
          <cell r="AM73">
            <v>1</v>
          </cell>
          <cell r="AN73">
            <v>0.02</v>
          </cell>
          <cell r="AO73">
            <v>1</v>
          </cell>
          <cell r="AP73" t="str">
            <v>저압케이블공</v>
          </cell>
          <cell r="AQ73">
            <v>0.02</v>
          </cell>
          <cell r="BB73" t="str">
            <v>전 7-10</v>
          </cell>
        </row>
        <row r="74">
          <cell r="A74">
            <v>53</v>
          </cell>
          <cell r="B74" t="str">
            <v>케이블</v>
          </cell>
          <cell r="C74" t="str">
            <v>CV 600V 2C/14㎟</v>
          </cell>
          <cell r="D74">
            <v>1.03</v>
          </cell>
          <cell r="E74" t="str">
            <v>m</v>
          </cell>
          <cell r="F74">
            <v>50</v>
          </cell>
          <cell r="G74">
            <v>3888</v>
          </cell>
          <cell r="I74">
            <v>2404</v>
          </cell>
          <cell r="J74">
            <v>1371</v>
          </cell>
          <cell r="K74">
            <v>1412</v>
          </cell>
          <cell r="M74">
            <v>72</v>
          </cell>
          <cell r="AM74">
            <v>1</v>
          </cell>
          <cell r="AN74">
            <v>2.7999999999999997E-2</v>
          </cell>
          <cell r="AO74">
            <v>1.4</v>
          </cell>
          <cell r="AP74" t="str">
            <v>저압케이블공</v>
          </cell>
          <cell r="AQ74">
            <v>2.7999999999999997E-2</v>
          </cell>
          <cell r="BB74" t="str">
            <v>전 7-9</v>
          </cell>
        </row>
        <row r="75">
          <cell r="A75">
            <v>54</v>
          </cell>
          <cell r="B75" t="str">
            <v>케이블</v>
          </cell>
          <cell r="C75" t="str">
            <v>CV 600V 2C/22㎟</v>
          </cell>
          <cell r="D75">
            <v>1.03</v>
          </cell>
          <cell r="E75" t="str">
            <v>m</v>
          </cell>
          <cell r="F75">
            <v>50</v>
          </cell>
          <cell r="G75">
            <v>5087</v>
          </cell>
          <cell r="I75">
            <v>3126</v>
          </cell>
          <cell r="J75">
            <v>1814</v>
          </cell>
          <cell r="K75">
            <v>1868</v>
          </cell>
          <cell r="M75">
            <v>93</v>
          </cell>
          <cell r="AM75">
            <v>1</v>
          </cell>
          <cell r="AN75">
            <v>3.6399999999999995E-2</v>
          </cell>
          <cell r="AO75">
            <v>1.4</v>
          </cell>
          <cell r="AP75" t="str">
            <v>저압케이블공</v>
          </cell>
          <cell r="AQ75">
            <v>3.6399999999999995E-2</v>
          </cell>
          <cell r="BB75" t="str">
            <v>전 7-9</v>
          </cell>
        </row>
        <row r="76">
          <cell r="A76">
            <v>55</v>
          </cell>
          <cell r="B76" t="str">
            <v>케이블</v>
          </cell>
          <cell r="C76" t="str">
            <v>CV 600V 2C/38㎟</v>
          </cell>
          <cell r="D76">
            <v>1.03</v>
          </cell>
          <cell r="E76" t="str">
            <v>m</v>
          </cell>
          <cell r="F76">
            <v>50</v>
          </cell>
          <cell r="G76">
            <v>7334</v>
          </cell>
          <cell r="I76">
            <v>4328</v>
          </cell>
          <cell r="J76">
            <v>2794</v>
          </cell>
          <cell r="K76">
            <v>2877</v>
          </cell>
          <cell r="M76">
            <v>129</v>
          </cell>
          <cell r="AM76">
            <v>1</v>
          </cell>
          <cell r="AN76">
            <v>5.0399999999999993E-2</v>
          </cell>
          <cell r="AO76">
            <v>1.4</v>
          </cell>
          <cell r="AP76" t="str">
            <v>저압케이블공</v>
          </cell>
          <cell r="AQ76">
            <v>5.0399999999999993E-2</v>
          </cell>
          <cell r="BB76" t="str">
            <v>전 7-9</v>
          </cell>
        </row>
        <row r="77">
          <cell r="A77">
            <v>56</v>
          </cell>
          <cell r="B77" t="str">
            <v>케이블</v>
          </cell>
          <cell r="C77" t="str">
            <v>CV 600V 2C/60㎟</v>
          </cell>
          <cell r="D77">
            <v>1.03</v>
          </cell>
          <cell r="E77" t="str">
            <v>m</v>
          </cell>
          <cell r="F77">
            <v>50</v>
          </cell>
          <cell r="G77">
            <v>11060</v>
          </cell>
          <cell r="I77">
            <v>5891</v>
          </cell>
          <cell r="J77">
            <v>4848</v>
          </cell>
          <cell r="K77">
            <v>4993</v>
          </cell>
          <cell r="M77">
            <v>176</v>
          </cell>
          <cell r="AM77">
            <v>1</v>
          </cell>
          <cell r="AN77">
            <v>6.8599999999999994E-2</v>
          </cell>
          <cell r="AO77">
            <v>1.4</v>
          </cell>
          <cell r="AP77" t="str">
            <v>저압케이블공</v>
          </cell>
          <cell r="AQ77">
            <v>6.8599999999999994E-2</v>
          </cell>
          <cell r="BB77" t="str">
            <v>전 7-9</v>
          </cell>
        </row>
        <row r="78">
          <cell r="A78">
            <v>57</v>
          </cell>
          <cell r="B78" t="str">
            <v>케이블</v>
          </cell>
          <cell r="C78" t="str">
            <v>CV 600V 3C/3.5㎟</v>
          </cell>
          <cell r="D78">
            <v>1.03</v>
          </cell>
          <cell r="E78" t="str">
            <v>m</v>
          </cell>
          <cell r="F78">
            <v>50</v>
          </cell>
          <cell r="G78">
            <v>1953</v>
          </cell>
          <cell r="I78">
            <v>1349</v>
          </cell>
          <cell r="J78">
            <v>548</v>
          </cell>
          <cell r="K78">
            <v>564</v>
          </cell>
          <cell r="M78">
            <v>40</v>
          </cell>
          <cell r="AM78">
            <v>1</v>
          </cell>
          <cell r="AN78">
            <v>2.1999999999999999E-2</v>
          </cell>
          <cell r="AO78">
            <v>1</v>
          </cell>
          <cell r="AP78" t="str">
            <v>저압케이블공</v>
          </cell>
          <cell r="AQ78">
            <v>2.1999999999999999E-2</v>
          </cell>
          <cell r="BB78" t="str">
            <v>전 7-10</v>
          </cell>
        </row>
        <row r="79">
          <cell r="A79">
            <v>58</v>
          </cell>
          <cell r="B79" t="str">
            <v>케이블</v>
          </cell>
          <cell r="C79" t="str">
            <v>CV 600V 3C/5.5㎟</v>
          </cell>
          <cell r="D79">
            <v>1.03</v>
          </cell>
          <cell r="E79" t="str">
            <v>m</v>
          </cell>
          <cell r="F79">
            <v>50</v>
          </cell>
          <cell r="G79">
            <v>2424</v>
          </cell>
          <cell r="I79">
            <v>1594</v>
          </cell>
          <cell r="J79">
            <v>761</v>
          </cell>
          <cell r="K79">
            <v>783</v>
          </cell>
          <cell r="M79">
            <v>47</v>
          </cell>
          <cell r="AM79">
            <v>1</v>
          </cell>
          <cell r="AN79">
            <v>2.5999999999999999E-2</v>
          </cell>
          <cell r="AO79">
            <v>1</v>
          </cell>
          <cell r="AP79" t="str">
            <v>저압케이블공</v>
          </cell>
          <cell r="AQ79">
            <v>2.5999999999999999E-2</v>
          </cell>
          <cell r="BB79" t="str">
            <v>전 7-10</v>
          </cell>
        </row>
        <row r="80">
          <cell r="A80">
            <v>59</v>
          </cell>
          <cell r="B80" t="str">
            <v>케이블</v>
          </cell>
          <cell r="C80" t="str">
            <v>CV 600V 3C/8㎟</v>
          </cell>
          <cell r="D80">
            <v>1.03</v>
          </cell>
          <cell r="E80" t="str">
            <v>m</v>
          </cell>
          <cell r="F80">
            <v>50</v>
          </cell>
          <cell r="G80">
            <v>2827</v>
          </cell>
          <cell r="I80">
            <v>1778</v>
          </cell>
          <cell r="J80">
            <v>967</v>
          </cell>
          <cell r="K80">
            <v>996</v>
          </cell>
          <cell r="M80">
            <v>53</v>
          </cell>
          <cell r="AM80">
            <v>1</v>
          </cell>
          <cell r="AN80">
            <v>2.9000000000000001E-2</v>
          </cell>
          <cell r="AO80">
            <v>1</v>
          </cell>
          <cell r="AP80" t="str">
            <v>저압케이블공</v>
          </cell>
          <cell r="AQ80">
            <v>2.9000000000000001E-2</v>
          </cell>
          <cell r="BB80" t="str">
            <v>전 7-10</v>
          </cell>
        </row>
        <row r="81">
          <cell r="A81">
            <v>60</v>
          </cell>
          <cell r="B81" t="str">
            <v>케이블</v>
          </cell>
          <cell r="C81" t="str">
            <v>CV 600V 3C/14㎟</v>
          </cell>
          <cell r="D81">
            <v>1.03</v>
          </cell>
          <cell r="E81" t="str">
            <v>m</v>
          </cell>
          <cell r="F81">
            <v>50</v>
          </cell>
          <cell r="G81">
            <v>6933</v>
          </cell>
          <cell r="I81">
            <v>4907</v>
          </cell>
          <cell r="J81">
            <v>1825</v>
          </cell>
          <cell r="K81">
            <v>1879</v>
          </cell>
          <cell r="M81">
            <v>147</v>
          </cell>
          <cell r="AM81">
            <v>1</v>
          </cell>
          <cell r="AN81">
            <v>0.04</v>
          </cell>
          <cell r="AO81">
            <v>2</v>
          </cell>
          <cell r="AP81" t="str">
            <v>저압케이블공</v>
          </cell>
          <cell r="AQ81">
            <v>0.04</v>
          </cell>
          <cell r="BB81" t="str">
            <v>전 7-9</v>
          </cell>
        </row>
        <row r="82">
          <cell r="A82">
            <v>61</v>
          </cell>
          <cell r="B82" t="str">
            <v>케이블</v>
          </cell>
          <cell r="C82" t="str">
            <v>CV 600V 3C/22㎟</v>
          </cell>
          <cell r="D82">
            <v>1.03</v>
          </cell>
          <cell r="E82" t="str">
            <v>m</v>
          </cell>
          <cell r="F82">
            <v>50</v>
          </cell>
          <cell r="G82">
            <v>9103</v>
          </cell>
          <cell r="I82">
            <v>6379</v>
          </cell>
          <cell r="J82">
            <v>2460</v>
          </cell>
          <cell r="K82">
            <v>2533</v>
          </cell>
          <cell r="M82">
            <v>191</v>
          </cell>
          <cell r="AM82">
            <v>1</v>
          </cell>
          <cell r="AN82">
            <v>5.1999999999999998E-2</v>
          </cell>
          <cell r="AO82">
            <v>2</v>
          </cell>
          <cell r="AP82" t="str">
            <v>저압케이블공</v>
          </cell>
          <cell r="AQ82">
            <v>5.1999999999999998E-2</v>
          </cell>
          <cell r="BB82" t="str">
            <v>전 7-9</v>
          </cell>
        </row>
        <row r="83">
          <cell r="A83">
            <v>62</v>
          </cell>
          <cell r="B83" t="str">
            <v>케이블</v>
          </cell>
          <cell r="C83" t="str">
            <v>CV 600V 3C/38㎟</v>
          </cell>
          <cell r="D83">
            <v>1.03</v>
          </cell>
          <cell r="E83" t="str">
            <v>m</v>
          </cell>
          <cell r="F83">
            <v>50</v>
          </cell>
          <cell r="G83">
            <v>13180</v>
          </cell>
          <cell r="I83">
            <v>8833</v>
          </cell>
          <cell r="J83">
            <v>3965</v>
          </cell>
          <cell r="K83">
            <v>4083</v>
          </cell>
          <cell r="M83">
            <v>264</v>
          </cell>
          <cell r="AM83">
            <v>1</v>
          </cell>
          <cell r="AN83">
            <v>7.1999999999999995E-2</v>
          </cell>
          <cell r="AO83">
            <v>2</v>
          </cell>
          <cell r="AP83" t="str">
            <v>저압케이블공</v>
          </cell>
          <cell r="AQ83">
            <v>7.1999999999999995E-2</v>
          </cell>
          <cell r="BB83" t="str">
            <v>전 7-9</v>
          </cell>
        </row>
        <row r="84">
          <cell r="A84">
            <v>63</v>
          </cell>
          <cell r="B84" t="str">
            <v>케이블</v>
          </cell>
          <cell r="C84" t="str">
            <v>CV 600V 3C/60㎟</v>
          </cell>
          <cell r="D84">
            <v>1.03</v>
          </cell>
          <cell r="E84" t="str">
            <v>m</v>
          </cell>
          <cell r="F84">
            <v>50</v>
          </cell>
          <cell r="G84">
            <v>19242</v>
          </cell>
          <cell r="I84">
            <v>12023</v>
          </cell>
          <cell r="J84">
            <v>6660</v>
          </cell>
          <cell r="K84">
            <v>6859</v>
          </cell>
          <cell r="M84">
            <v>360</v>
          </cell>
          <cell r="AM84">
            <v>1</v>
          </cell>
          <cell r="AN84">
            <v>9.8000000000000004E-2</v>
          </cell>
          <cell r="AO84">
            <v>2</v>
          </cell>
          <cell r="AP84" t="str">
            <v>저압케이블공</v>
          </cell>
          <cell r="AQ84">
            <v>9.8000000000000004E-2</v>
          </cell>
          <cell r="BB84" t="str">
            <v>전 7-9</v>
          </cell>
        </row>
        <row r="85">
          <cell r="A85">
            <v>64</v>
          </cell>
          <cell r="B85" t="str">
            <v>케이블</v>
          </cell>
          <cell r="C85" t="str">
            <v>CV 600V 4C/3.5㎟</v>
          </cell>
          <cell r="D85">
            <v>1.03</v>
          </cell>
          <cell r="E85" t="str">
            <v>m</v>
          </cell>
          <cell r="F85">
            <v>50</v>
          </cell>
          <cell r="G85">
            <v>2555</v>
          </cell>
          <cell r="I85">
            <v>1778</v>
          </cell>
          <cell r="J85">
            <v>703</v>
          </cell>
          <cell r="K85">
            <v>724</v>
          </cell>
          <cell r="M85">
            <v>53</v>
          </cell>
          <cell r="AM85">
            <v>1</v>
          </cell>
          <cell r="AN85">
            <v>2.9000000000000001E-2</v>
          </cell>
          <cell r="AO85">
            <v>1</v>
          </cell>
          <cell r="AP85" t="str">
            <v>저압케이블공</v>
          </cell>
          <cell r="AQ85">
            <v>2.9000000000000001E-2</v>
          </cell>
          <cell r="BB85" t="str">
            <v>전 7-10</v>
          </cell>
        </row>
        <row r="86">
          <cell r="A86">
            <v>65</v>
          </cell>
          <cell r="B86" t="str">
            <v>케이블</v>
          </cell>
          <cell r="C86" t="str">
            <v>CV 600V 4C/5.5㎟</v>
          </cell>
          <cell r="D86">
            <v>1.03</v>
          </cell>
          <cell r="E86" t="str">
            <v>m</v>
          </cell>
          <cell r="F86">
            <v>50</v>
          </cell>
          <cell r="G86">
            <v>3115</v>
          </cell>
          <cell r="I86">
            <v>2085</v>
          </cell>
          <cell r="J86">
            <v>940</v>
          </cell>
          <cell r="K86">
            <v>968</v>
          </cell>
          <cell r="M86">
            <v>62</v>
          </cell>
          <cell r="AM86">
            <v>1</v>
          </cell>
          <cell r="AN86">
            <v>3.4000000000000002E-2</v>
          </cell>
          <cell r="AO86">
            <v>1</v>
          </cell>
          <cell r="AP86" t="str">
            <v>저압케이블공</v>
          </cell>
          <cell r="AQ86">
            <v>3.4000000000000002E-2</v>
          </cell>
          <cell r="BB86" t="str">
            <v>전 7-10</v>
          </cell>
        </row>
        <row r="87">
          <cell r="A87">
            <v>66</v>
          </cell>
          <cell r="B87" t="str">
            <v>케이블</v>
          </cell>
          <cell r="C87" t="str">
            <v>CV 600V 4C/8㎟</v>
          </cell>
          <cell r="D87">
            <v>1.03</v>
          </cell>
          <cell r="E87" t="str">
            <v>m</v>
          </cell>
          <cell r="F87">
            <v>50</v>
          </cell>
          <cell r="G87">
            <v>3723</v>
          </cell>
          <cell r="I87">
            <v>2392</v>
          </cell>
          <cell r="J87">
            <v>1224</v>
          </cell>
          <cell r="K87">
            <v>1260</v>
          </cell>
          <cell r="M87">
            <v>71</v>
          </cell>
          <cell r="AM87">
            <v>1</v>
          </cell>
          <cell r="AN87">
            <v>3.9E-2</v>
          </cell>
          <cell r="AO87">
            <v>1</v>
          </cell>
          <cell r="AP87" t="str">
            <v>저압케이블공</v>
          </cell>
          <cell r="AQ87">
            <v>3.9E-2</v>
          </cell>
          <cell r="BB87" t="str">
            <v>전 7-10</v>
          </cell>
        </row>
        <row r="88">
          <cell r="A88">
            <v>67</v>
          </cell>
          <cell r="B88" t="str">
            <v>케이블</v>
          </cell>
          <cell r="C88" t="str">
            <v>CV 600V 4C/14㎟</v>
          </cell>
          <cell r="D88">
            <v>1.03</v>
          </cell>
          <cell r="E88" t="str">
            <v>m</v>
          </cell>
          <cell r="F88">
            <v>50</v>
          </cell>
          <cell r="G88">
            <v>10811</v>
          </cell>
          <cell r="I88">
            <v>8293</v>
          </cell>
          <cell r="J88">
            <v>2204</v>
          </cell>
          <cell r="K88">
            <v>2270</v>
          </cell>
          <cell r="M88">
            <v>248</v>
          </cell>
          <cell r="AM88">
            <v>1</v>
          </cell>
          <cell r="AN88">
            <v>5.2000000000000005E-2</v>
          </cell>
          <cell r="AO88">
            <v>2.6</v>
          </cell>
          <cell r="AP88" t="str">
            <v>저압케이블공</v>
          </cell>
          <cell r="AQ88">
            <v>5.2000000000000005E-2</v>
          </cell>
          <cell r="BB88" t="str">
            <v>전 7-9</v>
          </cell>
        </row>
        <row r="89">
          <cell r="A89">
            <v>68</v>
          </cell>
          <cell r="B89" t="str">
            <v>케이블</v>
          </cell>
          <cell r="C89" t="str">
            <v>CV 600V 4C/22㎟</v>
          </cell>
          <cell r="D89">
            <v>1.03</v>
          </cell>
          <cell r="E89" t="str">
            <v>m</v>
          </cell>
          <cell r="F89">
            <v>50</v>
          </cell>
          <cell r="G89">
            <v>14161</v>
          </cell>
          <cell r="I89">
            <v>10781</v>
          </cell>
          <cell r="J89">
            <v>2968</v>
          </cell>
          <cell r="K89">
            <v>3057</v>
          </cell>
          <cell r="M89">
            <v>323</v>
          </cell>
          <cell r="AM89">
            <v>1</v>
          </cell>
          <cell r="AN89">
            <v>6.7599999999999993E-2</v>
          </cell>
          <cell r="AO89">
            <v>2.6</v>
          </cell>
          <cell r="AP89" t="str">
            <v>저압케이블공</v>
          </cell>
          <cell r="AQ89">
            <v>6.7599999999999993E-2</v>
          </cell>
          <cell r="BB89" t="str">
            <v>전 7-9</v>
          </cell>
        </row>
        <row r="90">
          <cell r="A90">
            <v>69</v>
          </cell>
          <cell r="B90" t="str">
            <v>케이블</v>
          </cell>
          <cell r="C90" t="str">
            <v>CV 600V 4C/38㎟</v>
          </cell>
          <cell r="D90">
            <v>1.03</v>
          </cell>
          <cell r="E90" t="str">
            <v>m</v>
          </cell>
          <cell r="F90">
            <v>50</v>
          </cell>
          <cell r="G90">
            <v>20600</v>
          </cell>
          <cell r="I90">
            <v>14928</v>
          </cell>
          <cell r="J90">
            <v>5073</v>
          </cell>
          <cell r="K90">
            <v>5225</v>
          </cell>
          <cell r="M90">
            <v>447</v>
          </cell>
          <cell r="AM90">
            <v>1</v>
          </cell>
          <cell r="AN90">
            <v>9.3600000000000003E-2</v>
          </cell>
          <cell r="AO90">
            <v>2.6</v>
          </cell>
          <cell r="AP90" t="str">
            <v>저압케이블공</v>
          </cell>
          <cell r="AQ90">
            <v>9.3600000000000003E-2</v>
          </cell>
          <cell r="BB90" t="str">
            <v>전 7-9</v>
          </cell>
        </row>
        <row r="91">
          <cell r="A91">
            <v>70</v>
          </cell>
          <cell r="B91" t="str">
            <v>케이블</v>
          </cell>
          <cell r="C91" t="str">
            <v>CV 600V 4C/60㎟</v>
          </cell>
          <cell r="D91">
            <v>1.03</v>
          </cell>
          <cell r="E91" t="str">
            <v>m</v>
          </cell>
          <cell r="F91">
            <v>50</v>
          </cell>
          <cell r="G91">
            <v>29291</v>
          </cell>
          <cell r="I91">
            <v>20319</v>
          </cell>
          <cell r="J91">
            <v>8120</v>
          </cell>
          <cell r="K91">
            <v>8363</v>
          </cell>
          <cell r="M91">
            <v>609</v>
          </cell>
          <cell r="AM91">
            <v>1</v>
          </cell>
          <cell r="AN91">
            <v>0.12740000000000001</v>
          </cell>
          <cell r="AO91">
            <v>2.6</v>
          </cell>
          <cell r="AP91" t="str">
            <v>저압케이블공</v>
          </cell>
          <cell r="AQ91">
            <v>0.12740000000000001</v>
          </cell>
          <cell r="BB91" t="str">
            <v>전 7-9</v>
          </cell>
        </row>
        <row r="92">
          <cell r="A92">
            <v>71</v>
          </cell>
          <cell r="B92" t="str">
            <v>케이블</v>
          </cell>
          <cell r="C92" t="str">
            <v>CV 6.6KV 1C/100㎟</v>
          </cell>
          <cell r="D92">
            <v>1.03</v>
          </cell>
          <cell r="E92" t="str">
            <v>m</v>
          </cell>
          <cell r="F92">
            <v>50</v>
          </cell>
          <cell r="G92">
            <v>8456</v>
          </cell>
          <cell r="I92">
            <v>3452</v>
          </cell>
          <cell r="J92">
            <v>4759</v>
          </cell>
          <cell r="K92">
            <v>4901</v>
          </cell>
          <cell r="M92">
            <v>103</v>
          </cell>
          <cell r="AM92">
            <v>2</v>
          </cell>
          <cell r="AN92">
            <v>6.2399999999999997E-2</v>
          </cell>
          <cell r="AO92">
            <v>1.2</v>
          </cell>
          <cell r="AP92" t="str">
            <v>고압케이블공</v>
          </cell>
          <cell r="AQ92">
            <v>2.76E-2</v>
          </cell>
          <cell r="AR92" t="str">
            <v>보통인부</v>
          </cell>
          <cell r="AS92">
            <v>3.4799999999999998E-2</v>
          </cell>
          <cell r="BB92" t="str">
            <v>전 5-38</v>
          </cell>
        </row>
        <row r="93">
          <cell r="A93">
            <v>72</v>
          </cell>
          <cell r="B93" t="str">
            <v>케이블</v>
          </cell>
          <cell r="C93" t="str">
            <v>CV 6.6KV 1C/250㎟</v>
          </cell>
          <cell r="D93">
            <v>1.03</v>
          </cell>
          <cell r="E93" t="str">
            <v>m</v>
          </cell>
          <cell r="F93">
            <v>50</v>
          </cell>
          <cell r="G93">
            <v>18559</v>
          </cell>
          <cell r="I93">
            <v>6862</v>
          </cell>
          <cell r="J93">
            <v>11158</v>
          </cell>
          <cell r="K93">
            <v>11492</v>
          </cell>
          <cell r="M93">
            <v>205</v>
          </cell>
          <cell r="AM93">
            <v>2</v>
          </cell>
          <cell r="AN93">
            <v>0.11879999999999999</v>
          </cell>
          <cell r="AO93">
            <v>1.2</v>
          </cell>
          <cell r="AP93" t="str">
            <v>고압케이블공</v>
          </cell>
          <cell r="AQ93">
            <v>0.06</v>
          </cell>
          <cell r="AR93" t="str">
            <v>보통인부</v>
          </cell>
          <cell r="AS93">
            <v>5.8799999999999998E-2</v>
          </cell>
          <cell r="BB93" t="str">
            <v>전 5-38</v>
          </cell>
        </row>
        <row r="94">
          <cell r="A94">
            <v>73</v>
          </cell>
          <cell r="B94" t="str">
            <v>케이블</v>
          </cell>
          <cell r="C94" t="str">
            <v>CV 22.9KV 1C/38㎟</v>
          </cell>
          <cell r="D94">
            <v>1.03</v>
          </cell>
          <cell r="E94" t="str">
            <v>m</v>
          </cell>
          <cell r="F94">
            <v>50</v>
          </cell>
          <cell r="G94">
            <v>9497</v>
          </cell>
          <cell r="I94">
            <v>3949</v>
          </cell>
          <cell r="J94">
            <v>5272</v>
          </cell>
          <cell r="K94">
            <v>5430</v>
          </cell>
          <cell r="M94">
            <v>118</v>
          </cell>
          <cell r="AM94">
            <v>2</v>
          </cell>
          <cell r="AN94">
            <v>4.3499999999999997E-2</v>
          </cell>
          <cell r="AO94">
            <v>1.5</v>
          </cell>
          <cell r="AP94" t="str">
            <v>특고케이블공</v>
          </cell>
          <cell r="AQ94">
            <v>2.2499999999999999E-2</v>
          </cell>
          <cell r="AR94" t="str">
            <v>보통인부</v>
          </cell>
          <cell r="AS94">
            <v>2.1000000000000001E-2</v>
          </cell>
          <cell r="BB94" t="str">
            <v>전 5-38</v>
          </cell>
        </row>
        <row r="95">
          <cell r="A95">
            <v>74</v>
          </cell>
          <cell r="B95" t="str">
            <v>케이블</v>
          </cell>
          <cell r="C95" t="str">
            <v>CV 22.9KV 1C/60㎟</v>
          </cell>
          <cell r="D95">
            <v>1.03</v>
          </cell>
          <cell r="E95" t="str">
            <v>m</v>
          </cell>
          <cell r="F95">
            <v>50</v>
          </cell>
          <cell r="G95">
            <v>10687</v>
          </cell>
          <cell r="I95">
            <v>4557</v>
          </cell>
          <cell r="J95">
            <v>5820</v>
          </cell>
          <cell r="K95">
            <v>5994</v>
          </cell>
          <cell r="M95">
            <v>136</v>
          </cell>
          <cell r="AM95">
            <v>2</v>
          </cell>
          <cell r="AN95">
            <v>5.1000000000000004E-2</v>
          </cell>
          <cell r="AO95">
            <v>1.5</v>
          </cell>
          <cell r="AP95" t="str">
            <v>특고케이블공</v>
          </cell>
          <cell r="AQ95">
            <v>2.5500000000000002E-2</v>
          </cell>
          <cell r="AR95" t="str">
            <v>보통인부</v>
          </cell>
          <cell r="AS95">
            <v>2.5500000000000002E-2</v>
          </cell>
          <cell r="BB95" t="str">
            <v>전 5-38</v>
          </cell>
        </row>
        <row r="96">
          <cell r="A96">
            <v>75</v>
          </cell>
          <cell r="B96" t="str">
            <v>케이블</v>
          </cell>
          <cell r="C96" t="str">
            <v>CV 22.9KV 1C/150㎟</v>
          </cell>
          <cell r="D96">
            <v>1.03</v>
          </cell>
          <cell r="E96" t="str">
            <v>m</v>
          </cell>
          <cell r="F96">
            <v>50</v>
          </cell>
          <cell r="G96">
            <v>18205</v>
          </cell>
          <cell r="I96">
            <v>7775</v>
          </cell>
          <cell r="J96">
            <v>9900</v>
          </cell>
          <cell r="K96">
            <v>10197</v>
          </cell>
          <cell r="M96">
            <v>233</v>
          </cell>
          <cell r="AM96">
            <v>2</v>
          </cell>
          <cell r="AN96">
            <v>8.7000000000000008E-2</v>
          </cell>
          <cell r="AO96">
            <v>1.5</v>
          </cell>
          <cell r="AP96" t="str">
            <v>특고케이블공</v>
          </cell>
          <cell r="AQ96">
            <v>4.3500000000000004E-2</v>
          </cell>
          <cell r="AR96" t="str">
            <v>보통인부</v>
          </cell>
          <cell r="AS96">
            <v>4.3500000000000004E-2</v>
          </cell>
          <cell r="BB96" t="str">
            <v>전 5-38</v>
          </cell>
        </row>
        <row r="97">
          <cell r="A97">
            <v>76</v>
          </cell>
          <cell r="B97" t="str">
            <v>케이블</v>
          </cell>
          <cell r="C97" t="str">
            <v>CV/CN 1C/38㎟</v>
          </cell>
          <cell r="D97">
            <v>1.03</v>
          </cell>
          <cell r="E97" t="str">
            <v>m</v>
          </cell>
          <cell r="F97">
            <v>50</v>
          </cell>
          <cell r="G97">
            <v>10474</v>
          </cell>
          <cell r="I97">
            <v>4494</v>
          </cell>
          <cell r="J97">
            <v>5676</v>
          </cell>
          <cell r="K97">
            <v>5846</v>
          </cell>
          <cell r="M97">
            <v>134</v>
          </cell>
          <cell r="AM97">
            <v>2</v>
          </cell>
          <cell r="AN97">
            <v>4.6400000000000004E-2</v>
          </cell>
          <cell r="AO97">
            <v>1.6</v>
          </cell>
          <cell r="AP97" t="str">
            <v>특고케이블공</v>
          </cell>
          <cell r="AQ97">
            <v>2.4E-2</v>
          </cell>
          <cell r="AR97" t="str">
            <v>보통인부</v>
          </cell>
          <cell r="AS97">
            <v>2.2400000000000003E-2</v>
          </cell>
          <cell r="BB97" t="str">
            <v>전 5-38</v>
          </cell>
        </row>
        <row r="98">
          <cell r="A98">
            <v>77</v>
          </cell>
          <cell r="B98" t="str">
            <v>케이블</v>
          </cell>
          <cell r="C98" t="str">
            <v>CV/CN 1C/60㎟</v>
          </cell>
          <cell r="D98">
            <v>1.03</v>
          </cell>
          <cell r="E98" t="str">
            <v>m</v>
          </cell>
          <cell r="F98">
            <v>50</v>
          </cell>
          <cell r="G98">
            <v>11795</v>
          </cell>
          <cell r="I98">
            <v>5185</v>
          </cell>
          <cell r="J98">
            <v>6267</v>
          </cell>
          <cell r="K98">
            <v>6455</v>
          </cell>
          <cell r="M98">
            <v>155</v>
          </cell>
          <cell r="AM98">
            <v>2</v>
          </cell>
          <cell r="AN98">
            <v>5.4400000000000004E-2</v>
          </cell>
          <cell r="AO98">
            <v>1.6</v>
          </cell>
          <cell r="AP98" t="str">
            <v>특고케이블공</v>
          </cell>
          <cell r="AQ98">
            <v>2.7200000000000002E-2</v>
          </cell>
          <cell r="AR98" t="str">
            <v>보통인부</v>
          </cell>
          <cell r="AS98">
            <v>2.7200000000000002E-2</v>
          </cell>
          <cell r="BB98" t="str">
            <v>전 5-38</v>
          </cell>
        </row>
        <row r="99">
          <cell r="A99">
            <v>78</v>
          </cell>
          <cell r="B99" t="str">
            <v>케이블</v>
          </cell>
          <cell r="C99" t="str">
            <v>CV/CN 1C/150㎟</v>
          </cell>
          <cell r="D99">
            <v>1.03</v>
          </cell>
          <cell r="E99" t="str">
            <v>m</v>
          </cell>
          <cell r="F99">
            <v>50</v>
          </cell>
          <cell r="G99">
            <v>20512</v>
          </cell>
          <cell r="I99">
            <v>8846</v>
          </cell>
          <cell r="J99">
            <v>11069</v>
          </cell>
          <cell r="K99">
            <v>11401</v>
          </cell>
          <cell r="M99">
            <v>265</v>
          </cell>
          <cell r="AM99">
            <v>2</v>
          </cell>
          <cell r="AN99">
            <v>9.2800000000000007E-2</v>
          </cell>
          <cell r="AO99">
            <v>1.6</v>
          </cell>
          <cell r="AP99" t="str">
            <v>특고케이블공</v>
          </cell>
          <cell r="AQ99">
            <v>4.6400000000000004E-2</v>
          </cell>
          <cell r="AR99" t="str">
            <v>보통인부</v>
          </cell>
          <cell r="AS99">
            <v>4.6400000000000004E-2</v>
          </cell>
          <cell r="BB99" t="str">
            <v>전 5-38</v>
          </cell>
        </row>
        <row r="100">
          <cell r="A100">
            <v>79</v>
          </cell>
          <cell r="B100" t="str">
            <v>케이블</v>
          </cell>
          <cell r="C100" t="str">
            <v>CVV 2C/1.25㎟</v>
          </cell>
          <cell r="D100">
            <v>1.03</v>
          </cell>
          <cell r="E100" t="str">
            <v>m</v>
          </cell>
          <cell r="F100">
            <v>50</v>
          </cell>
          <cell r="G100">
            <v>883</v>
          </cell>
          <cell r="I100">
            <v>858</v>
          </cell>
          <cell r="J100">
            <v>0</v>
          </cell>
          <cell r="K100">
            <v>0</v>
          </cell>
          <cell r="M100">
            <v>25</v>
          </cell>
          <cell r="AM100">
            <v>1</v>
          </cell>
          <cell r="AN100">
            <v>1.4E-2</v>
          </cell>
          <cell r="AO100">
            <v>1</v>
          </cell>
          <cell r="AP100" t="str">
            <v>저압케이블공</v>
          </cell>
          <cell r="AQ100">
            <v>1.4E-2</v>
          </cell>
          <cell r="BB100" t="str">
            <v>전 7-10</v>
          </cell>
        </row>
        <row r="101">
          <cell r="A101">
            <v>80</v>
          </cell>
          <cell r="B101" t="str">
            <v>케이블</v>
          </cell>
          <cell r="C101" t="str">
            <v>CVV 3C/1.25㎟</v>
          </cell>
          <cell r="D101">
            <v>1.03</v>
          </cell>
          <cell r="E101" t="str">
            <v>m</v>
          </cell>
          <cell r="F101">
            <v>50</v>
          </cell>
          <cell r="G101">
            <v>1514</v>
          </cell>
          <cell r="I101">
            <v>1165</v>
          </cell>
          <cell r="J101">
            <v>306</v>
          </cell>
          <cell r="K101">
            <v>315</v>
          </cell>
          <cell r="M101">
            <v>34</v>
          </cell>
          <cell r="AM101">
            <v>1</v>
          </cell>
          <cell r="AN101">
            <v>1.9E-2</v>
          </cell>
          <cell r="AO101">
            <v>1</v>
          </cell>
          <cell r="AP101" t="str">
            <v>저압케이블공</v>
          </cell>
          <cell r="AQ101">
            <v>1.9E-2</v>
          </cell>
          <cell r="BB101" t="str">
            <v>전 7-10</v>
          </cell>
        </row>
        <row r="102">
          <cell r="A102">
            <v>81</v>
          </cell>
          <cell r="B102" t="str">
            <v>케이블</v>
          </cell>
          <cell r="C102" t="str">
            <v>CVV 4C/1.25㎟</v>
          </cell>
          <cell r="D102">
            <v>1.03</v>
          </cell>
          <cell r="E102" t="str">
            <v>m</v>
          </cell>
          <cell r="F102">
            <v>50</v>
          </cell>
          <cell r="G102">
            <v>1641</v>
          </cell>
          <cell r="I102">
            <v>1594</v>
          </cell>
          <cell r="J102">
            <v>0</v>
          </cell>
          <cell r="K102">
            <v>0</v>
          </cell>
          <cell r="M102">
            <v>47</v>
          </cell>
          <cell r="AM102">
            <v>1</v>
          </cell>
          <cell r="AN102">
            <v>2.5999999999999999E-2</v>
          </cell>
          <cell r="AO102">
            <v>1</v>
          </cell>
          <cell r="AP102" t="str">
            <v>저압케이블공</v>
          </cell>
          <cell r="AQ102">
            <v>2.5999999999999999E-2</v>
          </cell>
          <cell r="BB102" t="str">
            <v>전 7-10</v>
          </cell>
        </row>
        <row r="103">
          <cell r="A103">
            <v>82</v>
          </cell>
          <cell r="B103" t="str">
            <v>케이블</v>
          </cell>
          <cell r="C103" t="str">
            <v>CVV 5C/1.25㎟</v>
          </cell>
          <cell r="D103">
            <v>1.03</v>
          </cell>
          <cell r="E103" t="str">
            <v>m</v>
          </cell>
          <cell r="F103">
            <v>50</v>
          </cell>
          <cell r="G103">
            <v>2446</v>
          </cell>
          <cell r="I103">
            <v>1962</v>
          </cell>
          <cell r="J103">
            <v>414</v>
          </cell>
          <cell r="K103">
            <v>426</v>
          </cell>
          <cell r="M103">
            <v>58</v>
          </cell>
          <cell r="AM103">
            <v>1</v>
          </cell>
          <cell r="AN103">
            <v>3.2000000000000001E-2</v>
          </cell>
          <cell r="AO103">
            <v>1</v>
          </cell>
          <cell r="AP103" t="str">
            <v>저압케이블공</v>
          </cell>
          <cell r="AQ103">
            <v>3.2000000000000001E-2</v>
          </cell>
          <cell r="BB103" t="str">
            <v>전 7-10</v>
          </cell>
        </row>
        <row r="104">
          <cell r="A104">
            <v>83</v>
          </cell>
          <cell r="B104" t="str">
            <v>케이블</v>
          </cell>
          <cell r="C104" t="str">
            <v>CVV 6C/1.25㎟</v>
          </cell>
          <cell r="D104">
            <v>1.03</v>
          </cell>
          <cell r="E104" t="str">
            <v>m</v>
          </cell>
          <cell r="F104">
            <v>50</v>
          </cell>
          <cell r="G104">
            <v>2211</v>
          </cell>
          <cell r="I104">
            <v>2147</v>
          </cell>
          <cell r="J104">
            <v>0</v>
          </cell>
          <cell r="K104">
            <v>0</v>
          </cell>
          <cell r="M104">
            <v>64</v>
          </cell>
          <cell r="AM104">
            <v>1</v>
          </cell>
          <cell r="AN104">
            <v>3.5000000000000003E-2</v>
          </cell>
          <cell r="AO104">
            <v>1</v>
          </cell>
          <cell r="AP104" t="str">
            <v>저압케이블공</v>
          </cell>
          <cell r="AQ104">
            <v>3.5000000000000003E-2</v>
          </cell>
          <cell r="BB104" t="str">
            <v>전 7-10</v>
          </cell>
        </row>
        <row r="105">
          <cell r="A105">
            <v>84</v>
          </cell>
          <cell r="B105" t="str">
            <v>케이블</v>
          </cell>
          <cell r="C105" t="str">
            <v>CVV 7C/1.25㎟</v>
          </cell>
          <cell r="D105">
            <v>1.03</v>
          </cell>
          <cell r="E105" t="str">
            <v>m</v>
          </cell>
          <cell r="F105">
            <v>50</v>
          </cell>
          <cell r="G105">
            <v>2968</v>
          </cell>
          <cell r="I105">
            <v>2392</v>
          </cell>
          <cell r="J105">
            <v>491</v>
          </cell>
          <cell r="K105">
            <v>505</v>
          </cell>
          <cell r="M105">
            <v>71</v>
          </cell>
          <cell r="AM105">
            <v>1</v>
          </cell>
          <cell r="AN105">
            <v>3.9E-2</v>
          </cell>
          <cell r="AO105">
            <v>1</v>
          </cell>
          <cell r="AP105" t="str">
            <v>저압케이블공</v>
          </cell>
          <cell r="AQ105">
            <v>3.9E-2</v>
          </cell>
          <cell r="BB105" t="str">
            <v>전 7-10</v>
          </cell>
        </row>
        <row r="106">
          <cell r="A106">
            <v>85</v>
          </cell>
          <cell r="B106" t="str">
            <v>케이블</v>
          </cell>
          <cell r="C106" t="str">
            <v>CVV 8C/1.25㎟</v>
          </cell>
          <cell r="D106">
            <v>1.03</v>
          </cell>
          <cell r="E106" t="str">
            <v>m</v>
          </cell>
          <cell r="F106">
            <v>50</v>
          </cell>
          <cell r="G106">
            <v>2653</v>
          </cell>
          <cell r="I106">
            <v>2576</v>
          </cell>
          <cell r="J106">
            <v>0</v>
          </cell>
          <cell r="K106">
            <v>0</v>
          </cell>
          <cell r="M106">
            <v>77</v>
          </cell>
          <cell r="AM106">
            <v>1</v>
          </cell>
          <cell r="AN106">
            <v>4.2000000000000003E-2</v>
          </cell>
          <cell r="AO106">
            <v>1</v>
          </cell>
          <cell r="AP106" t="str">
            <v>저압케이블공</v>
          </cell>
          <cell r="AQ106">
            <v>4.2000000000000003E-2</v>
          </cell>
          <cell r="BB106" t="str">
            <v>전 7-10</v>
          </cell>
        </row>
        <row r="107">
          <cell r="A107">
            <v>86</v>
          </cell>
          <cell r="B107" t="str">
            <v>케이블</v>
          </cell>
          <cell r="C107" t="str">
            <v>CVV 9C/1.25㎟</v>
          </cell>
          <cell r="D107">
            <v>1.03</v>
          </cell>
          <cell r="E107" t="str">
            <v>m</v>
          </cell>
          <cell r="F107">
            <v>50</v>
          </cell>
          <cell r="G107">
            <v>3730</v>
          </cell>
          <cell r="I107">
            <v>2944</v>
          </cell>
          <cell r="J107">
            <v>678</v>
          </cell>
          <cell r="K107">
            <v>698</v>
          </cell>
          <cell r="M107">
            <v>88</v>
          </cell>
          <cell r="AM107">
            <v>1</v>
          </cell>
          <cell r="AN107">
            <v>4.8000000000000001E-2</v>
          </cell>
          <cell r="AO107">
            <v>1</v>
          </cell>
          <cell r="AP107" t="str">
            <v>저압케이블공</v>
          </cell>
          <cell r="AQ107">
            <v>4.8000000000000001E-2</v>
          </cell>
          <cell r="BB107" t="str">
            <v>전 7-10</v>
          </cell>
        </row>
        <row r="108">
          <cell r="A108">
            <v>87</v>
          </cell>
          <cell r="B108" t="str">
            <v>케이블</v>
          </cell>
          <cell r="C108" t="str">
            <v>CVV 10C/1.25㎟</v>
          </cell>
          <cell r="D108">
            <v>1.03</v>
          </cell>
          <cell r="E108" t="str">
            <v>m</v>
          </cell>
          <cell r="F108">
            <v>50</v>
          </cell>
          <cell r="G108">
            <v>3800</v>
          </cell>
          <cell r="I108">
            <v>2944</v>
          </cell>
          <cell r="J108">
            <v>746</v>
          </cell>
          <cell r="K108">
            <v>768</v>
          </cell>
          <cell r="M108">
            <v>88</v>
          </cell>
          <cell r="AM108">
            <v>1</v>
          </cell>
          <cell r="AN108">
            <v>4.8000000000000001E-2</v>
          </cell>
          <cell r="AO108">
            <v>1</v>
          </cell>
          <cell r="AP108" t="str">
            <v>저압케이블공</v>
          </cell>
          <cell r="AQ108">
            <v>4.8000000000000001E-2</v>
          </cell>
          <cell r="BB108" t="str">
            <v>전 7-10</v>
          </cell>
        </row>
        <row r="109">
          <cell r="A109">
            <v>88</v>
          </cell>
          <cell r="B109" t="str">
            <v>케이블</v>
          </cell>
          <cell r="C109" t="str">
            <v>CVV 12C/1.25㎟</v>
          </cell>
          <cell r="D109">
            <v>1.03</v>
          </cell>
          <cell r="E109" t="str">
            <v>m</v>
          </cell>
          <cell r="F109">
            <v>50</v>
          </cell>
          <cell r="G109">
            <v>4309</v>
          </cell>
          <cell r="I109">
            <v>3312</v>
          </cell>
          <cell r="J109">
            <v>872</v>
          </cell>
          <cell r="K109">
            <v>898</v>
          </cell>
          <cell r="M109">
            <v>99</v>
          </cell>
          <cell r="AM109">
            <v>1</v>
          </cell>
          <cell r="AN109">
            <v>5.3999999999999999E-2</v>
          </cell>
          <cell r="AO109">
            <v>1</v>
          </cell>
          <cell r="AP109" t="str">
            <v>저압케이블공</v>
          </cell>
          <cell r="AQ109">
            <v>5.3999999999999999E-2</v>
          </cell>
          <cell r="BB109" t="str">
            <v>전 7-10</v>
          </cell>
        </row>
        <row r="110">
          <cell r="A110">
            <v>89</v>
          </cell>
          <cell r="B110" t="str">
            <v>케이블</v>
          </cell>
          <cell r="C110" t="str">
            <v>CVV 15C/1.25㎟</v>
          </cell>
          <cell r="D110">
            <v>1.03</v>
          </cell>
          <cell r="E110" t="str">
            <v>m</v>
          </cell>
          <cell r="F110">
            <v>50</v>
          </cell>
          <cell r="G110">
            <v>5551</v>
          </cell>
          <cell r="I110">
            <v>4416</v>
          </cell>
          <cell r="J110">
            <v>974</v>
          </cell>
          <cell r="K110">
            <v>1003</v>
          </cell>
          <cell r="M110">
            <v>132</v>
          </cell>
          <cell r="AM110">
            <v>1</v>
          </cell>
          <cell r="AN110">
            <v>7.1999999999999995E-2</v>
          </cell>
          <cell r="AO110">
            <v>1</v>
          </cell>
          <cell r="AP110" t="str">
            <v>저압케이블공</v>
          </cell>
          <cell r="AQ110">
            <v>7.1999999999999995E-2</v>
          </cell>
          <cell r="BB110" t="str">
            <v>전 7-10</v>
          </cell>
        </row>
        <row r="111">
          <cell r="A111">
            <v>90</v>
          </cell>
          <cell r="B111" t="str">
            <v>케이블</v>
          </cell>
          <cell r="C111" t="str">
            <v>CVV 19C/1.25㎟</v>
          </cell>
          <cell r="D111">
            <v>1.03</v>
          </cell>
          <cell r="E111" t="str">
            <v>m</v>
          </cell>
          <cell r="F111">
            <v>50</v>
          </cell>
          <cell r="G111">
            <v>5746</v>
          </cell>
          <cell r="I111">
            <v>4416</v>
          </cell>
          <cell r="J111">
            <v>1164</v>
          </cell>
          <cell r="K111">
            <v>1198</v>
          </cell>
          <cell r="M111">
            <v>132</v>
          </cell>
          <cell r="AM111">
            <v>1</v>
          </cell>
          <cell r="AN111">
            <v>7.1999999999999995E-2</v>
          </cell>
          <cell r="AO111">
            <v>1</v>
          </cell>
          <cell r="AP111" t="str">
            <v>저압케이블공</v>
          </cell>
          <cell r="AQ111">
            <v>7.1999999999999995E-2</v>
          </cell>
          <cell r="BB111" t="str">
            <v>전 7-10</v>
          </cell>
        </row>
        <row r="112">
          <cell r="A112">
            <v>91</v>
          </cell>
          <cell r="B112" t="str">
            <v>케이블</v>
          </cell>
          <cell r="C112" t="str">
            <v>CVV 24C/1.25㎟</v>
          </cell>
          <cell r="D112">
            <v>1.03</v>
          </cell>
          <cell r="E112" t="str">
            <v>m</v>
          </cell>
          <cell r="F112">
            <v>50</v>
          </cell>
          <cell r="G112">
            <v>6858</v>
          </cell>
          <cell r="I112">
            <v>5152</v>
          </cell>
          <cell r="J112">
            <v>1507</v>
          </cell>
          <cell r="K112">
            <v>1552</v>
          </cell>
          <cell r="M112">
            <v>154</v>
          </cell>
          <cell r="AM112">
            <v>1</v>
          </cell>
          <cell r="AN112">
            <v>8.4000000000000005E-2</v>
          </cell>
          <cell r="AO112">
            <v>1</v>
          </cell>
          <cell r="AP112" t="str">
            <v>저압케이블공</v>
          </cell>
          <cell r="AQ112">
            <v>8.4000000000000005E-2</v>
          </cell>
          <cell r="BB112" t="str">
            <v>전 7-10</v>
          </cell>
        </row>
        <row r="113">
          <cell r="A113">
            <v>92</v>
          </cell>
          <cell r="B113" t="str">
            <v>케이블</v>
          </cell>
          <cell r="C113" t="str">
            <v>CVV 27C/1.25㎟</v>
          </cell>
          <cell r="D113">
            <v>1.03</v>
          </cell>
          <cell r="E113" t="str">
            <v>m</v>
          </cell>
          <cell r="F113">
            <v>50</v>
          </cell>
          <cell r="G113">
            <v>6191</v>
          </cell>
          <cell r="I113">
            <v>6011</v>
          </cell>
          <cell r="J113">
            <v>0</v>
          </cell>
          <cell r="K113">
            <v>0</v>
          </cell>
          <cell r="M113">
            <v>180</v>
          </cell>
          <cell r="AM113">
            <v>1</v>
          </cell>
          <cell r="AN113">
            <v>9.8000000000000004E-2</v>
          </cell>
          <cell r="AO113">
            <v>1</v>
          </cell>
          <cell r="AP113" t="str">
            <v>저압케이블공</v>
          </cell>
          <cell r="AQ113">
            <v>9.8000000000000004E-2</v>
          </cell>
          <cell r="BB113" t="str">
            <v>전 7-10</v>
          </cell>
        </row>
        <row r="114">
          <cell r="A114">
            <v>93</v>
          </cell>
          <cell r="B114" t="str">
            <v>케이블</v>
          </cell>
          <cell r="C114" t="str">
            <v>CVV 30C/1.25㎟</v>
          </cell>
          <cell r="D114">
            <v>1.03</v>
          </cell>
          <cell r="E114" t="str">
            <v>m</v>
          </cell>
          <cell r="F114">
            <v>50</v>
          </cell>
          <cell r="G114">
            <v>8070</v>
          </cell>
          <cell r="I114">
            <v>6011</v>
          </cell>
          <cell r="J114">
            <v>1825</v>
          </cell>
          <cell r="K114">
            <v>1879</v>
          </cell>
          <cell r="M114">
            <v>180</v>
          </cell>
          <cell r="AM114">
            <v>1</v>
          </cell>
          <cell r="AN114">
            <v>9.8000000000000004E-2</v>
          </cell>
          <cell r="AO114">
            <v>1</v>
          </cell>
          <cell r="AP114" t="str">
            <v>저압케이블공</v>
          </cell>
          <cell r="AQ114">
            <v>9.8000000000000004E-2</v>
          </cell>
          <cell r="BB114" t="str">
            <v>전 7-10</v>
          </cell>
        </row>
        <row r="115">
          <cell r="A115">
            <v>94</v>
          </cell>
          <cell r="B115" t="str">
            <v>케이블</v>
          </cell>
          <cell r="C115" t="str">
            <v>CVV 2C/2㎟</v>
          </cell>
          <cell r="D115">
            <v>1.03</v>
          </cell>
          <cell r="E115" t="str">
            <v>m</v>
          </cell>
          <cell r="F115">
            <v>50</v>
          </cell>
          <cell r="G115">
            <v>1200</v>
          </cell>
          <cell r="I115">
            <v>858</v>
          </cell>
          <cell r="J115">
            <v>308</v>
          </cell>
          <cell r="K115">
            <v>317</v>
          </cell>
          <cell r="M115">
            <v>25</v>
          </cell>
          <cell r="AM115">
            <v>1</v>
          </cell>
          <cell r="AN115">
            <v>1.4E-2</v>
          </cell>
          <cell r="AO115">
            <v>1</v>
          </cell>
          <cell r="AP115" t="str">
            <v>저압케이블공</v>
          </cell>
          <cell r="AQ115">
            <v>1.4E-2</v>
          </cell>
          <cell r="BB115" t="str">
            <v>전 7-10</v>
          </cell>
        </row>
        <row r="116">
          <cell r="A116">
            <v>95</v>
          </cell>
          <cell r="B116" t="str">
            <v>케이블</v>
          </cell>
          <cell r="C116" t="str">
            <v>CVV 3C/2㎟</v>
          </cell>
          <cell r="D116">
            <v>1.03</v>
          </cell>
          <cell r="E116" t="str">
            <v>m</v>
          </cell>
          <cell r="F116">
            <v>50</v>
          </cell>
          <cell r="G116">
            <v>1587</v>
          </cell>
          <cell r="I116">
            <v>1165</v>
          </cell>
          <cell r="J116">
            <v>377</v>
          </cell>
          <cell r="K116">
            <v>388</v>
          </cell>
          <cell r="M116">
            <v>34</v>
          </cell>
          <cell r="AM116">
            <v>1</v>
          </cell>
          <cell r="AN116">
            <v>1.9E-2</v>
          </cell>
          <cell r="AO116">
            <v>1</v>
          </cell>
          <cell r="AP116" t="str">
            <v>저압케이블공</v>
          </cell>
          <cell r="AQ116">
            <v>1.9E-2</v>
          </cell>
          <cell r="BB116" t="str">
            <v>전 7-10</v>
          </cell>
        </row>
        <row r="117">
          <cell r="A117">
            <v>96</v>
          </cell>
          <cell r="B117" t="str">
            <v>케이블</v>
          </cell>
          <cell r="C117" t="str">
            <v>CVV 4C/2㎟</v>
          </cell>
          <cell r="D117">
            <v>1.03</v>
          </cell>
          <cell r="E117" t="str">
            <v>m</v>
          </cell>
          <cell r="F117">
            <v>50</v>
          </cell>
          <cell r="G117">
            <v>2114</v>
          </cell>
          <cell r="I117">
            <v>1594</v>
          </cell>
          <cell r="J117">
            <v>460</v>
          </cell>
          <cell r="K117">
            <v>473</v>
          </cell>
          <cell r="M117">
            <v>47</v>
          </cell>
          <cell r="AM117">
            <v>1</v>
          </cell>
          <cell r="AN117">
            <v>2.5999999999999999E-2</v>
          </cell>
          <cell r="AO117">
            <v>1</v>
          </cell>
          <cell r="AP117" t="str">
            <v>저압케이블공</v>
          </cell>
          <cell r="AQ117">
            <v>2.5999999999999999E-2</v>
          </cell>
          <cell r="BB117" t="str">
            <v>전 7-10</v>
          </cell>
        </row>
        <row r="118">
          <cell r="A118">
            <v>97</v>
          </cell>
          <cell r="B118" t="str">
            <v>케이블</v>
          </cell>
          <cell r="C118" t="str">
            <v>CVV 5C/2㎟</v>
          </cell>
          <cell r="D118">
            <v>1.03</v>
          </cell>
          <cell r="E118" t="str">
            <v>m</v>
          </cell>
          <cell r="F118">
            <v>50</v>
          </cell>
          <cell r="G118">
            <v>2559</v>
          </cell>
          <cell r="I118">
            <v>1962</v>
          </cell>
          <cell r="J118">
            <v>524</v>
          </cell>
          <cell r="K118">
            <v>539</v>
          </cell>
          <cell r="M118">
            <v>58</v>
          </cell>
          <cell r="AM118">
            <v>1</v>
          </cell>
          <cell r="AN118">
            <v>3.2000000000000001E-2</v>
          </cell>
          <cell r="AO118">
            <v>1</v>
          </cell>
          <cell r="AP118" t="str">
            <v>저압케이블공</v>
          </cell>
          <cell r="AQ118">
            <v>3.2000000000000001E-2</v>
          </cell>
          <cell r="BB118" t="str">
            <v>전 7-10</v>
          </cell>
        </row>
        <row r="119">
          <cell r="A119">
            <v>98</v>
          </cell>
          <cell r="B119" t="str">
            <v>케이블</v>
          </cell>
          <cell r="C119" t="str">
            <v>CVV 6C/2㎟</v>
          </cell>
          <cell r="D119">
            <v>1.03</v>
          </cell>
          <cell r="E119" t="str">
            <v>m</v>
          </cell>
          <cell r="F119">
            <v>50</v>
          </cell>
          <cell r="G119">
            <v>2686</v>
          </cell>
          <cell r="I119">
            <v>2147</v>
          </cell>
          <cell r="J119">
            <v>462</v>
          </cell>
          <cell r="K119">
            <v>475</v>
          </cell>
          <cell r="M119">
            <v>64</v>
          </cell>
          <cell r="AM119">
            <v>1</v>
          </cell>
          <cell r="AN119">
            <v>3.5000000000000003E-2</v>
          </cell>
          <cell r="AO119">
            <v>1</v>
          </cell>
          <cell r="AP119" t="str">
            <v>저압케이블공</v>
          </cell>
          <cell r="AQ119">
            <v>3.5000000000000003E-2</v>
          </cell>
          <cell r="BB119" t="str">
            <v>전 7-10</v>
          </cell>
        </row>
        <row r="120">
          <cell r="A120">
            <v>99</v>
          </cell>
          <cell r="B120" t="str">
            <v>케이블</v>
          </cell>
          <cell r="C120" t="str">
            <v>CVV 7C/2㎟</v>
          </cell>
          <cell r="D120">
            <v>1.03</v>
          </cell>
          <cell r="E120" t="str">
            <v>m</v>
          </cell>
          <cell r="F120">
            <v>50</v>
          </cell>
          <cell r="G120">
            <v>3130</v>
          </cell>
          <cell r="I120">
            <v>2392</v>
          </cell>
          <cell r="J120">
            <v>648</v>
          </cell>
          <cell r="K120">
            <v>667</v>
          </cell>
          <cell r="M120">
            <v>71</v>
          </cell>
          <cell r="AM120">
            <v>1</v>
          </cell>
          <cell r="AN120">
            <v>3.9E-2</v>
          </cell>
          <cell r="AO120">
            <v>1</v>
          </cell>
          <cell r="AP120" t="str">
            <v>저압케이블공</v>
          </cell>
          <cell r="AQ120">
            <v>3.9E-2</v>
          </cell>
          <cell r="BB120" t="str">
            <v>전 7-10</v>
          </cell>
        </row>
        <row r="121">
          <cell r="A121">
            <v>100</v>
          </cell>
          <cell r="B121" t="str">
            <v>케이블</v>
          </cell>
          <cell r="C121" t="str">
            <v>CVV 8C/2㎟</v>
          </cell>
          <cell r="D121">
            <v>1.03</v>
          </cell>
          <cell r="E121" t="str">
            <v>m</v>
          </cell>
          <cell r="F121">
            <v>50</v>
          </cell>
          <cell r="G121">
            <v>3485</v>
          </cell>
          <cell r="I121">
            <v>2576</v>
          </cell>
          <cell r="J121">
            <v>808</v>
          </cell>
          <cell r="K121">
            <v>832</v>
          </cell>
          <cell r="M121">
            <v>77</v>
          </cell>
          <cell r="AM121">
            <v>1</v>
          </cell>
          <cell r="AN121">
            <v>4.2000000000000003E-2</v>
          </cell>
          <cell r="AO121">
            <v>1</v>
          </cell>
          <cell r="AP121" t="str">
            <v>저압케이블공</v>
          </cell>
          <cell r="AQ121">
            <v>4.2000000000000003E-2</v>
          </cell>
          <cell r="BB121" t="str">
            <v>전 7-10</v>
          </cell>
        </row>
        <row r="122">
          <cell r="A122">
            <v>101</v>
          </cell>
          <cell r="B122" t="str">
            <v>케이블</v>
          </cell>
          <cell r="C122" t="str">
            <v>CVV 9C/2㎟</v>
          </cell>
          <cell r="D122">
            <v>1.03</v>
          </cell>
          <cell r="E122" t="str">
            <v>m</v>
          </cell>
          <cell r="F122">
            <v>50</v>
          </cell>
          <cell r="G122">
            <v>3938</v>
          </cell>
          <cell r="I122">
            <v>2944</v>
          </cell>
          <cell r="J122">
            <v>880</v>
          </cell>
          <cell r="K122">
            <v>906</v>
          </cell>
          <cell r="M122">
            <v>88</v>
          </cell>
          <cell r="AM122">
            <v>1</v>
          </cell>
          <cell r="AN122">
            <v>4.8000000000000001E-2</v>
          </cell>
          <cell r="AO122">
            <v>1</v>
          </cell>
          <cell r="AP122" t="str">
            <v>저압케이블공</v>
          </cell>
          <cell r="AQ122">
            <v>4.8000000000000001E-2</v>
          </cell>
          <cell r="BB122" t="str">
            <v>전 7-10</v>
          </cell>
        </row>
        <row r="123">
          <cell r="A123">
            <v>102</v>
          </cell>
          <cell r="B123" t="str">
            <v>케이블</v>
          </cell>
          <cell r="C123" t="str">
            <v>CVV 10C/2㎟</v>
          </cell>
          <cell r="D123">
            <v>1.03</v>
          </cell>
          <cell r="E123" t="str">
            <v>m</v>
          </cell>
          <cell r="F123">
            <v>50</v>
          </cell>
          <cell r="G123">
            <v>4071</v>
          </cell>
          <cell r="I123">
            <v>2944</v>
          </cell>
          <cell r="J123">
            <v>1009</v>
          </cell>
          <cell r="K123">
            <v>1039</v>
          </cell>
          <cell r="M123">
            <v>88</v>
          </cell>
          <cell r="AM123">
            <v>1</v>
          </cell>
          <cell r="AN123">
            <v>4.8000000000000001E-2</v>
          </cell>
          <cell r="AO123">
            <v>1</v>
          </cell>
          <cell r="AP123" t="str">
            <v>저압케이블공</v>
          </cell>
          <cell r="AQ123">
            <v>4.8000000000000001E-2</v>
          </cell>
          <cell r="BB123" t="str">
            <v>전 7-10</v>
          </cell>
        </row>
        <row r="124">
          <cell r="A124">
            <v>103</v>
          </cell>
          <cell r="B124" t="str">
            <v>케이블</v>
          </cell>
          <cell r="C124" t="str">
            <v>CVV 12C/2㎟</v>
          </cell>
          <cell r="D124">
            <v>1.03</v>
          </cell>
          <cell r="E124" t="str">
            <v>m</v>
          </cell>
          <cell r="F124">
            <v>50</v>
          </cell>
          <cell r="G124">
            <v>4564</v>
          </cell>
          <cell r="I124">
            <v>3312</v>
          </cell>
          <cell r="J124">
            <v>1120</v>
          </cell>
          <cell r="K124">
            <v>1153</v>
          </cell>
          <cell r="M124">
            <v>99</v>
          </cell>
          <cell r="AM124">
            <v>1</v>
          </cell>
          <cell r="AN124">
            <v>5.3999999999999999E-2</v>
          </cell>
          <cell r="AO124">
            <v>1</v>
          </cell>
          <cell r="AP124" t="str">
            <v>저압케이블공</v>
          </cell>
          <cell r="AQ124">
            <v>5.3999999999999999E-2</v>
          </cell>
          <cell r="BB124" t="str">
            <v>전 7-10</v>
          </cell>
        </row>
        <row r="125">
          <cell r="A125">
            <v>104</v>
          </cell>
          <cell r="B125" t="str">
            <v>케이블</v>
          </cell>
          <cell r="C125" t="str">
            <v>CVV 15C/2㎟</v>
          </cell>
          <cell r="D125">
            <v>1.03</v>
          </cell>
          <cell r="E125" t="str">
            <v>m</v>
          </cell>
          <cell r="F125">
            <v>50</v>
          </cell>
          <cell r="G125">
            <v>6041</v>
          </cell>
          <cell r="I125">
            <v>4416</v>
          </cell>
          <cell r="J125">
            <v>1450</v>
          </cell>
          <cell r="K125">
            <v>1493</v>
          </cell>
          <cell r="M125">
            <v>132</v>
          </cell>
          <cell r="AM125">
            <v>1</v>
          </cell>
          <cell r="AN125">
            <v>7.1999999999999995E-2</v>
          </cell>
          <cell r="AO125">
            <v>1</v>
          </cell>
          <cell r="AP125" t="str">
            <v>저압케이블공</v>
          </cell>
          <cell r="AQ125">
            <v>7.1999999999999995E-2</v>
          </cell>
          <cell r="BB125" t="str">
            <v>전 7-10</v>
          </cell>
        </row>
        <row r="126">
          <cell r="A126">
            <v>105</v>
          </cell>
          <cell r="B126" t="str">
            <v>케이블</v>
          </cell>
          <cell r="C126" t="str">
            <v>CVV 19C/2㎟</v>
          </cell>
          <cell r="D126">
            <v>1.03</v>
          </cell>
          <cell r="E126" t="str">
            <v>m</v>
          </cell>
          <cell r="F126">
            <v>50</v>
          </cell>
          <cell r="G126">
            <v>6236</v>
          </cell>
          <cell r="I126">
            <v>4416</v>
          </cell>
          <cell r="J126">
            <v>1639</v>
          </cell>
          <cell r="K126">
            <v>1688</v>
          </cell>
          <cell r="M126">
            <v>132</v>
          </cell>
          <cell r="AM126">
            <v>1</v>
          </cell>
          <cell r="AN126">
            <v>7.1999999999999995E-2</v>
          </cell>
          <cell r="AO126">
            <v>1</v>
          </cell>
          <cell r="AP126" t="str">
            <v>저압케이블공</v>
          </cell>
          <cell r="AQ126">
            <v>7.1999999999999995E-2</v>
          </cell>
          <cell r="BB126" t="str">
            <v>전 7-10</v>
          </cell>
        </row>
        <row r="127">
          <cell r="A127">
            <v>106</v>
          </cell>
          <cell r="B127" t="str">
            <v>케이블</v>
          </cell>
          <cell r="C127" t="str">
            <v>CVV 24C/2㎟</v>
          </cell>
          <cell r="D127">
            <v>1.03</v>
          </cell>
          <cell r="E127" t="str">
            <v>m</v>
          </cell>
          <cell r="F127">
            <v>50</v>
          </cell>
          <cell r="G127">
            <v>7440</v>
          </cell>
          <cell r="I127">
            <v>5152</v>
          </cell>
          <cell r="J127">
            <v>2072</v>
          </cell>
          <cell r="K127">
            <v>2134</v>
          </cell>
          <cell r="M127">
            <v>154</v>
          </cell>
          <cell r="AM127">
            <v>1</v>
          </cell>
          <cell r="AN127">
            <v>8.4000000000000005E-2</v>
          </cell>
          <cell r="AO127">
            <v>1</v>
          </cell>
          <cell r="AP127" t="str">
            <v>저압케이블공</v>
          </cell>
          <cell r="AQ127">
            <v>8.4000000000000005E-2</v>
          </cell>
          <cell r="BB127" t="str">
            <v>전 7-10</v>
          </cell>
        </row>
        <row r="128">
          <cell r="A128">
            <v>107</v>
          </cell>
          <cell r="B128" t="str">
            <v>케이블</v>
          </cell>
          <cell r="C128" t="str">
            <v>CVV 27C/2㎟</v>
          </cell>
          <cell r="D128">
            <v>1.03</v>
          </cell>
          <cell r="E128" t="str">
            <v>m</v>
          </cell>
          <cell r="F128">
            <v>50</v>
          </cell>
          <cell r="G128">
            <v>8518</v>
          </cell>
          <cell r="I128">
            <v>6011</v>
          </cell>
          <cell r="J128">
            <v>2260</v>
          </cell>
          <cell r="K128">
            <v>2327</v>
          </cell>
          <cell r="M128">
            <v>180</v>
          </cell>
          <cell r="AM128">
            <v>1</v>
          </cell>
          <cell r="AN128">
            <v>9.8000000000000004E-2</v>
          </cell>
          <cell r="AO128">
            <v>1</v>
          </cell>
          <cell r="AP128" t="str">
            <v>저압케이블공</v>
          </cell>
          <cell r="AQ128">
            <v>9.8000000000000004E-2</v>
          </cell>
          <cell r="BB128" t="str">
            <v>전 7-10</v>
          </cell>
        </row>
        <row r="129">
          <cell r="A129">
            <v>108</v>
          </cell>
          <cell r="B129" t="str">
            <v>케이블</v>
          </cell>
          <cell r="C129" t="str">
            <v>CVV 30C/2㎟</v>
          </cell>
          <cell r="D129">
            <v>1.03</v>
          </cell>
          <cell r="E129" t="str">
            <v>m</v>
          </cell>
          <cell r="F129">
            <v>50</v>
          </cell>
          <cell r="G129">
            <v>8796</v>
          </cell>
          <cell r="I129">
            <v>6011</v>
          </cell>
          <cell r="J129">
            <v>2530</v>
          </cell>
          <cell r="K129">
            <v>2605</v>
          </cell>
          <cell r="M129">
            <v>180</v>
          </cell>
          <cell r="AM129">
            <v>1</v>
          </cell>
          <cell r="AN129">
            <v>9.8000000000000004E-2</v>
          </cell>
          <cell r="AO129">
            <v>1</v>
          </cell>
          <cell r="AP129" t="str">
            <v>저압케이블공</v>
          </cell>
          <cell r="AQ129">
            <v>9.8000000000000004E-2</v>
          </cell>
          <cell r="BB129" t="str">
            <v>전 7-10</v>
          </cell>
        </row>
        <row r="130">
          <cell r="A130">
            <v>109</v>
          </cell>
          <cell r="B130" t="str">
            <v>케이블</v>
          </cell>
          <cell r="C130" t="str">
            <v>CVV 3C/3.5㎟</v>
          </cell>
          <cell r="D130">
            <v>1.03</v>
          </cell>
          <cell r="E130" t="str">
            <v>m</v>
          </cell>
          <cell r="F130">
            <v>50</v>
          </cell>
          <cell r="G130">
            <v>1975</v>
          </cell>
          <cell r="I130">
            <v>1349</v>
          </cell>
          <cell r="J130">
            <v>569</v>
          </cell>
          <cell r="K130">
            <v>586</v>
          </cell>
          <cell r="M130">
            <v>40</v>
          </cell>
          <cell r="AM130">
            <v>1</v>
          </cell>
          <cell r="AN130">
            <v>2.1999999999999999E-2</v>
          </cell>
          <cell r="AO130">
            <v>1</v>
          </cell>
          <cell r="AP130" t="str">
            <v>저압케이블공</v>
          </cell>
          <cell r="AQ130">
            <v>2.1999999999999999E-2</v>
          </cell>
          <cell r="BB130" t="str">
            <v>전 7-10</v>
          </cell>
        </row>
        <row r="131">
          <cell r="A131">
            <v>110</v>
          </cell>
          <cell r="B131" t="str">
            <v>케이블</v>
          </cell>
          <cell r="C131" t="str">
            <v>CVV-S 2C/1.25㎟</v>
          </cell>
          <cell r="D131">
            <v>1.03</v>
          </cell>
          <cell r="E131" t="str">
            <v>m</v>
          </cell>
          <cell r="F131">
            <v>50</v>
          </cell>
          <cell r="G131">
            <v>1709</v>
          </cell>
          <cell r="I131">
            <v>1236</v>
          </cell>
          <cell r="J131">
            <v>424</v>
          </cell>
          <cell r="K131">
            <v>436</v>
          </cell>
          <cell r="M131">
            <v>37</v>
          </cell>
          <cell r="AM131">
            <v>1</v>
          </cell>
          <cell r="AN131">
            <v>1.6799999999999999E-2</v>
          </cell>
          <cell r="AO131">
            <v>1.2</v>
          </cell>
          <cell r="AP131" t="str">
            <v>저압케이블공</v>
          </cell>
          <cell r="AQ131">
            <v>1.6799999999999999E-2</v>
          </cell>
          <cell r="BB131" t="str">
            <v>전 7-10</v>
          </cell>
        </row>
        <row r="132">
          <cell r="A132">
            <v>111</v>
          </cell>
          <cell r="B132" t="str">
            <v>케이블</v>
          </cell>
          <cell r="C132" t="str">
            <v>CVV-S 30C/1.25㎟</v>
          </cell>
          <cell r="D132">
            <v>1.03</v>
          </cell>
          <cell r="E132" t="str">
            <v>m</v>
          </cell>
          <cell r="F132">
            <v>50</v>
          </cell>
          <cell r="G132">
            <v>11068</v>
          </cell>
          <cell r="I132">
            <v>8656</v>
          </cell>
          <cell r="J132">
            <v>2091</v>
          </cell>
          <cell r="K132">
            <v>2153</v>
          </cell>
          <cell r="M132">
            <v>259</v>
          </cell>
          <cell r="AM132">
            <v>1</v>
          </cell>
          <cell r="AN132">
            <v>0.1176</v>
          </cell>
          <cell r="AO132">
            <v>1.2</v>
          </cell>
          <cell r="AP132" t="str">
            <v>저압케이블공</v>
          </cell>
          <cell r="AQ132">
            <v>0.1176</v>
          </cell>
          <cell r="BB132" t="str">
            <v>전 7-10</v>
          </cell>
        </row>
        <row r="133">
          <cell r="A133">
            <v>112</v>
          </cell>
          <cell r="B133" t="str">
            <v>케이블</v>
          </cell>
          <cell r="C133" t="str">
            <v>CVV-S 2C/2㎟</v>
          </cell>
          <cell r="D133">
            <v>1.03</v>
          </cell>
          <cell r="E133" t="str">
            <v>m</v>
          </cell>
          <cell r="F133">
            <v>50</v>
          </cell>
          <cell r="G133">
            <v>1748</v>
          </cell>
          <cell r="I133">
            <v>1236</v>
          </cell>
          <cell r="J133">
            <v>462</v>
          </cell>
          <cell r="K133">
            <v>475</v>
          </cell>
          <cell r="M133">
            <v>37</v>
          </cell>
          <cell r="AM133">
            <v>1</v>
          </cell>
          <cell r="AN133">
            <v>1.6799999999999999E-2</v>
          </cell>
          <cell r="AO133">
            <v>1.2</v>
          </cell>
          <cell r="AP133" t="str">
            <v>저압케이블공</v>
          </cell>
          <cell r="AQ133">
            <v>1.6799999999999999E-2</v>
          </cell>
          <cell r="BB133" t="str">
            <v>전 7-10</v>
          </cell>
        </row>
        <row r="134">
          <cell r="A134">
            <v>113</v>
          </cell>
          <cell r="B134" t="str">
            <v>케이블</v>
          </cell>
          <cell r="C134" t="str">
            <v>CVV-S 30C/2㎟</v>
          </cell>
          <cell r="D134">
            <v>1.03</v>
          </cell>
          <cell r="E134" t="str">
            <v>m</v>
          </cell>
          <cell r="F134">
            <v>50</v>
          </cell>
          <cell r="G134">
            <v>11873</v>
          </cell>
          <cell r="I134">
            <v>8656</v>
          </cell>
          <cell r="J134">
            <v>2872</v>
          </cell>
          <cell r="K134">
            <v>2958</v>
          </cell>
          <cell r="M134">
            <v>259</v>
          </cell>
          <cell r="AM134">
            <v>1</v>
          </cell>
          <cell r="AN134">
            <v>0.1176</v>
          </cell>
          <cell r="AO134">
            <v>1.2</v>
          </cell>
          <cell r="AP134" t="str">
            <v>저압케이블공</v>
          </cell>
          <cell r="AQ134">
            <v>0.1176</v>
          </cell>
          <cell r="BB134" t="str">
            <v>전 7-10</v>
          </cell>
        </row>
        <row r="135">
          <cell r="A135">
            <v>114</v>
          </cell>
          <cell r="B135" t="str">
            <v>케이블</v>
          </cell>
          <cell r="C135" t="str">
            <v>CVV-S 2C/3.5㎟</v>
          </cell>
          <cell r="D135">
            <v>1.03</v>
          </cell>
          <cell r="E135" t="str">
            <v>m</v>
          </cell>
          <cell r="F135">
            <v>50</v>
          </cell>
          <cell r="G135">
            <v>2044</v>
          </cell>
          <cell r="I135">
            <v>1413</v>
          </cell>
          <cell r="J135">
            <v>572</v>
          </cell>
          <cell r="K135">
            <v>589</v>
          </cell>
          <cell r="M135">
            <v>42</v>
          </cell>
          <cell r="AM135">
            <v>1</v>
          </cell>
          <cell r="AN135">
            <v>1.9199999999999998E-2</v>
          </cell>
          <cell r="AO135">
            <v>1.2</v>
          </cell>
          <cell r="AP135" t="str">
            <v>저압케이블공</v>
          </cell>
          <cell r="AQ135">
            <v>1.9199999999999998E-2</v>
          </cell>
          <cell r="BB135" t="str">
            <v>전 7-10</v>
          </cell>
        </row>
        <row r="136">
          <cell r="A136">
            <v>115</v>
          </cell>
          <cell r="B136" t="str">
            <v>케이블</v>
          </cell>
          <cell r="C136" t="str">
            <v>CVV-S 4C/3.5㎟</v>
          </cell>
          <cell r="D136">
            <v>1.03</v>
          </cell>
          <cell r="E136" t="str">
            <v>m</v>
          </cell>
          <cell r="F136">
            <v>50</v>
          </cell>
          <cell r="G136">
            <v>3477</v>
          </cell>
          <cell r="I136">
            <v>2561</v>
          </cell>
          <cell r="J136">
            <v>816</v>
          </cell>
          <cell r="K136">
            <v>840</v>
          </cell>
          <cell r="M136">
            <v>76</v>
          </cell>
          <cell r="AM136">
            <v>1</v>
          </cell>
          <cell r="AN136">
            <v>3.4799999999999998E-2</v>
          </cell>
          <cell r="AO136">
            <v>1.2</v>
          </cell>
          <cell r="AP136" t="str">
            <v>저압케이블공</v>
          </cell>
          <cell r="AQ136">
            <v>3.4799999999999998E-2</v>
          </cell>
          <cell r="BB136" t="str">
            <v>전 7-10</v>
          </cell>
        </row>
        <row r="137">
          <cell r="A137">
            <v>116</v>
          </cell>
          <cell r="B137" t="str">
            <v>케이블</v>
          </cell>
          <cell r="C137" t="str">
            <v>CVV-S 6C/3.5㎟</v>
          </cell>
          <cell r="D137">
            <v>1.03</v>
          </cell>
          <cell r="E137" t="str">
            <v>m</v>
          </cell>
          <cell r="F137">
            <v>50</v>
          </cell>
          <cell r="G137">
            <v>4598</v>
          </cell>
          <cell r="I137">
            <v>3356</v>
          </cell>
          <cell r="J137">
            <v>1109</v>
          </cell>
          <cell r="K137">
            <v>1142</v>
          </cell>
          <cell r="M137">
            <v>100</v>
          </cell>
          <cell r="AM137">
            <v>1</v>
          </cell>
          <cell r="AN137">
            <v>4.5599999999999995E-2</v>
          </cell>
          <cell r="AO137">
            <v>1.2</v>
          </cell>
          <cell r="AP137" t="str">
            <v>저압케이블공</v>
          </cell>
          <cell r="AQ137">
            <v>4.5599999999999995E-2</v>
          </cell>
          <cell r="BB137" t="str">
            <v>전 7-10</v>
          </cell>
        </row>
        <row r="138">
          <cell r="A138">
            <v>117</v>
          </cell>
          <cell r="B138" t="str">
            <v>케이블</v>
          </cell>
          <cell r="C138" t="str">
            <v>CVV-S 15C/3.5㎟</v>
          </cell>
          <cell r="D138">
            <v>1.03</v>
          </cell>
          <cell r="E138" t="str">
            <v>m</v>
          </cell>
          <cell r="F138">
            <v>50</v>
          </cell>
          <cell r="G138">
            <v>9457</v>
          </cell>
          <cell r="I138">
            <v>6890</v>
          </cell>
          <cell r="J138">
            <v>2293</v>
          </cell>
          <cell r="K138">
            <v>2361</v>
          </cell>
          <cell r="M138">
            <v>206</v>
          </cell>
          <cell r="AM138">
            <v>1</v>
          </cell>
          <cell r="AN138">
            <v>9.3600000000000003E-2</v>
          </cell>
          <cell r="AO138">
            <v>1.2</v>
          </cell>
          <cell r="AP138" t="str">
            <v>저압케이블공</v>
          </cell>
          <cell r="AQ138">
            <v>9.3600000000000003E-2</v>
          </cell>
          <cell r="BB138" t="str">
            <v>전 7-10</v>
          </cell>
        </row>
        <row r="139">
          <cell r="A139">
            <v>118</v>
          </cell>
          <cell r="B139" t="str">
            <v>케이블</v>
          </cell>
          <cell r="C139" t="str">
            <v>CVV-SB 2C/2.0㎟</v>
          </cell>
          <cell r="D139">
            <v>1.03</v>
          </cell>
          <cell r="E139" t="str">
            <v>m</v>
          </cell>
          <cell r="F139">
            <v>50</v>
          </cell>
          <cell r="G139">
            <v>1735</v>
          </cell>
          <cell r="I139">
            <v>1236</v>
          </cell>
          <cell r="J139">
            <v>449</v>
          </cell>
          <cell r="K139">
            <v>462</v>
          </cell>
          <cell r="M139">
            <v>37</v>
          </cell>
          <cell r="AM139">
            <v>1</v>
          </cell>
          <cell r="AN139">
            <v>1.6799999999999999E-2</v>
          </cell>
          <cell r="AO139">
            <v>1.2</v>
          </cell>
          <cell r="AP139" t="str">
            <v>저압케이블공</v>
          </cell>
          <cell r="AQ139">
            <v>1.6799999999999999E-2</v>
          </cell>
          <cell r="BB139" t="str">
            <v>전 7-10</v>
          </cell>
        </row>
        <row r="140">
          <cell r="A140">
            <v>119</v>
          </cell>
          <cell r="B140" t="str">
            <v>케이블</v>
          </cell>
          <cell r="C140" t="str">
            <v>CVV-SB 3C/1.25㎟</v>
          </cell>
          <cell r="D140">
            <v>1.03</v>
          </cell>
          <cell r="E140" t="str">
            <v>m</v>
          </cell>
          <cell r="F140">
            <v>50</v>
          </cell>
          <cell r="G140">
            <v>2334</v>
          </cell>
          <cell r="I140">
            <v>1678</v>
          </cell>
          <cell r="J140">
            <v>589</v>
          </cell>
          <cell r="K140">
            <v>606</v>
          </cell>
          <cell r="M140">
            <v>50</v>
          </cell>
          <cell r="AM140">
            <v>1</v>
          </cell>
          <cell r="AN140">
            <v>2.2799999999999997E-2</v>
          </cell>
          <cell r="AO140">
            <v>1.2</v>
          </cell>
          <cell r="AP140" t="str">
            <v>저압케이블공</v>
          </cell>
          <cell r="AQ140">
            <v>2.2799999999999997E-2</v>
          </cell>
          <cell r="BB140" t="str">
            <v>전 7-10</v>
          </cell>
        </row>
        <row r="141">
          <cell r="A141">
            <v>120</v>
          </cell>
          <cell r="B141" t="str">
            <v>케이블</v>
          </cell>
          <cell r="C141" t="str">
            <v>CVV-SB 30C/1.25㎟</v>
          </cell>
          <cell r="D141">
            <v>1.03</v>
          </cell>
          <cell r="E141" t="str">
            <v>m</v>
          </cell>
          <cell r="F141">
            <v>50</v>
          </cell>
          <cell r="G141">
            <v>11218</v>
          </cell>
          <cell r="I141">
            <v>8656</v>
          </cell>
          <cell r="J141">
            <v>2236</v>
          </cell>
          <cell r="K141">
            <v>2303</v>
          </cell>
          <cell r="M141">
            <v>259</v>
          </cell>
          <cell r="AM141">
            <v>1</v>
          </cell>
          <cell r="AN141">
            <v>0.1176</v>
          </cell>
          <cell r="AO141">
            <v>1.2</v>
          </cell>
          <cell r="AP141" t="str">
            <v>저압케이블공</v>
          </cell>
          <cell r="AQ141">
            <v>0.1176</v>
          </cell>
          <cell r="BB141" t="str">
            <v>전 7-10</v>
          </cell>
        </row>
        <row r="142">
          <cell r="A142">
            <v>121</v>
          </cell>
          <cell r="B142" t="str">
            <v>전선</v>
          </cell>
          <cell r="C142" t="str">
            <v>TIV 2C 0.8㎜</v>
          </cell>
          <cell r="D142">
            <v>1.03</v>
          </cell>
          <cell r="E142" t="str">
            <v>m</v>
          </cell>
          <cell r="F142">
            <v>50</v>
          </cell>
          <cell r="G142">
            <v>1005</v>
          </cell>
          <cell r="I142">
            <v>933</v>
          </cell>
          <cell r="J142">
            <v>44</v>
          </cell>
          <cell r="K142">
            <v>45</v>
          </cell>
          <cell r="M142">
            <v>27</v>
          </cell>
          <cell r="AM142">
            <v>1</v>
          </cell>
          <cell r="AN142">
            <v>1.4999999999999999E-2</v>
          </cell>
          <cell r="AO142">
            <v>1</v>
          </cell>
          <cell r="AP142" t="str">
            <v>통신내선공</v>
          </cell>
          <cell r="AQ142">
            <v>1.4999999999999999E-2</v>
          </cell>
          <cell r="BB142" t="str">
            <v>통 3-16</v>
          </cell>
        </row>
        <row r="143">
          <cell r="A143">
            <v>122</v>
          </cell>
          <cell r="B143" t="str">
            <v>케이블</v>
          </cell>
          <cell r="C143" t="str">
            <v>CPEV 5P 0.65㎟</v>
          </cell>
          <cell r="D143">
            <v>1.03</v>
          </cell>
          <cell r="E143" t="str">
            <v>m</v>
          </cell>
          <cell r="F143">
            <v>50</v>
          </cell>
          <cell r="G143">
            <v>1465</v>
          </cell>
          <cell r="I143">
            <v>969</v>
          </cell>
          <cell r="J143">
            <v>454</v>
          </cell>
          <cell r="K143">
            <v>467</v>
          </cell>
          <cell r="M143">
            <v>29</v>
          </cell>
          <cell r="AM143">
            <v>2</v>
          </cell>
          <cell r="AN143">
            <v>0.02</v>
          </cell>
          <cell r="AO143">
            <v>1</v>
          </cell>
          <cell r="AP143" t="str">
            <v>보통인부</v>
          </cell>
          <cell r="AQ143">
            <v>1.2E-2</v>
          </cell>
          <cell r="AR143" t="str">
            <v>통신케이블공</v>
          </cell>
          <cell r="AS143">
            <v>8.0000000000000002E-3</v>
          </cell>
          <cell r="BB143" t="str">
            <v>통 3-15</v>
          </cell>
        </row>
        <row r="144">
          <cell r="A144">
            <v>123</v>
          </cell>
          <cell r="B144" t="str">
            <v>케이블</v>
          </cell>
          <cell r="C144" t="str">
            <v>CPEV 10P 0.65㎟</v>
          </cell>
          <cell r="D144">
            <v>1.03</v>
          </cell>
          <cell r="E144" t="str">
            <v>m</v>
          </cell>
          <cell r="F144">
            <v>50</v>
          </cell>
          <cell r="G144">
            <v>1585</v>
          </cell>
          <cell r="I144">
            <v>969</v>
          </cell>
          <cell r="J144">
            <v>570</v>
          </cell>
          <cell r="K144">
            <v>587</v>
          </cell>
          <cell r="M144">
            <v>29</v>
          </cell>
          <cell r="AM144">
            <v>2</v>
          </cell>
          <cell r="AN144">
            <v>0.02</v>
          </cell>
          <cell r="AO144">
            <v>1</v>
          </cell>
          <cell r="AP144" t="str">
            <v>보통인부</v>
          </cell>
          <cell r="AQ144">
            <v>1.2E-2</v>
          </cell>
          <cell r="AR144" t="str">
            <v>통신케이블공</v>
          </cell>
          <cell r="AS144">
            <v>8.0000000000000002E-3</v>
          </cell>
          <cell r="BB144" t="str">
            <v>통 3-15</v>
          </cell>
        </row>
        <row r="145">
          <cell r="A145">
            <v>124</v>
          </cell>
          <cell r="B145" t="str">
            <v>케이블</v>
          </cell>
          <cell r="C145" t="str">
            <v>CPEV 20P 0.65㎟</v>
          </cell>
          <cell r="D145">
            <v>1.03</v>
          </cell>
          <cell r="E145" t="str">
            <v>m</v>
          </cell>
          <cell r="F145">
            <v>50</v>
          </cell>
          <cell r="G145">
            <v>1974</v>
          </cell>
          <cell r="I145">
            <v>1075</v>
          </cell>
          <cell r="J145">
            <v>842</v>
          </cell>
          <cell r="K145">
            <v>867</v>
          </cell>
          <cell r="M145">
            <v>32</v>
          </cell>
          <cell r="AM145">
            <v>2</v>
          </cell>
          <cell r="AN145">
            <v>2.1999999999999999E-2</v>
          </cell>
          <cell r="AO145">
            <v>1</v>
          </cell>
          <cell r="AP145" t="str">
            <v>보통인부</v>
          </cell>
          <cell r="AQ145">
            <v>1.2999999999999999E-2</v>
          </cell>
          <cell r="AR145" t="str">
            <v>통신케이블공</v>
          </cell>
          <cell r="AS145">
            <v>8.9999999999999993E-3</v>
          </cell>
          <cell r="BB145" t="str">
            <v>통 3-15</v>
          </cell>
        </row>
        <row r="146">
          <cell r="A146">
            <v>125</v>
          </cell>
          <cell r="B146" t="str">
            <v>케이블</v>
          </cell>
          <cell r="C146" t="str">
            <v>CPEV 30P 0.65㎟</v>
          </cell>
          <cell r="D146">
            <v>1.03</v>
          </cell>
          <cell r="E146" t="str">
            <v>m</v>
          </cell>
          <cell r="F146">
            <v>50</v>
          </cell>
          <cell r="G146">
            <v>2502</v>
          </cell>
          <cell r="I146">
            <v>1285</v>
          </cell>
          <cell r="J146">
            <v>1145</v>
          </cell>
          <cell r="K146">
            <v>1179</v>
          </cell>
          <cell r="M146">
            <v>38</v>
          </cell>
          <cell r="AM146">
            <v>2</v>
          </cell>
          <cell r="AN146">
            <v>2.5999999999999999E-2</v>
          </cell>
          <cell r="AO146">
            <v>1</v>
          </cell>
          <cell r="AP146" t="str">
            <v>보통인부</v>
          </cell>
          <cell r="AQ146">
            <v>1.4999999999999999E-2</v>
          </cell>
          <cell r="AR146" t="str">
            <v>통신케이블공</v>
          </cell>
          <cell r="AS146">
            <v>1.0999999999999999E-2</v>
          </cell>
          <cell r="BB146" t="str">
            <v>통 3-15</v>
          </cell>
        </row>
        <row r="147">
          <cell r="A147">
            <v>126</v>
          </cell>
          <cell r="B147" t="str">
            <v>케이블</v>
          </cell>
          <cell r="C147" t="str">
            <v>CPEV 50P 0.65㎟</v>
          </cell>
          <cell r="D147">
            <v>1.03</v>
          </cell>
          <cell r="E147" t="str">
            <v>m</v>
          </cell>
          <cell r="F147">
            <v>50</v>
          </cell>
          <cell r="G147">
            <v>3033</v>
          </cell>
          <cell r="I147">
            <v>1285</v>
          </cell>
          <cell r="J147">
            <v>1661</v>
          </cell>
          <cell r="K147">
            <v>1710</v>
          </cell>
          <cell r="M147">
            <v>38</v>
          </cell>
          <cell r="AM147">
            <v>2</v>
          </cell>
          <cell r="AN147">
            <v>2.5999999999999999E-2</v>
          </cell>
          <cell r="AO147">
            <v>1</v>
          </cell>
          <cell r="AP147" t="str">
            <v>보통인부</v>
          </cell>
          <cell r="AQ147">
            <v>1.4999999999999999E-2</v>
          </cell>
          <cell r="AR147" t="str">
            <v>통신케이블공</v>
          </cell>
          <cell r="AS147">
            <v>1.0999999999999999E-2</v>
          </cell>
          <cell r="BB147" t="str">
            <v>통 3-15</v>
          </cell>
        </row>
        <row r="148">
          <cell r="A148">
            <v>127</v>
          </cell>
          <cell r="B148" t="str">
            <v>케이블</v>
          </cell>
          <cell r="C148" t="str">
            <v>CPEV 100P 0.65㎟</v>
          </cell>
          <cell r="D148">
            <v>1.03</v>
          </cell>
          <cell r="E148" t="str">
            <v>m</v>
          </cell>
          <cell r="F148">
            <v>50</v>
          </cell>
          <cell r="G148">
            <v>4513</v>
          </cell>
          <cell r="I148">
            <v>1475</v>
          </cell>
          <cell r="J148">
            <v>2907</v>
          </cell>
          <cell r="K148">
            <v>2994</v>
          </cell>
          <cell r="M148">
            <v>44</v>
          </cell>
          <cell r="AM148">
            <v>2</v>
          </cell>
          <cell r="AN148">
            <v>3.0000000000000002E-2</v>
          </cell>
          <cell r="AO148">
            <v>1</v>
          </cell>
          <cell r="AP148" t="str">
            <v>보통인부</v>
          </cell>
          <cell r="AQ148">
            <v>1.7500000000000002E-2</v>
          </cell>
          <cell r="AR148" t="str">
            <v>통신케이블공</v>
          </cell>
          <cell r="AS148">
            <v>1.2500000000000001E-2</v>
          </cell>
          <cell r="BB148" t="str">
            <v>통 3-15</v>
          </cell>
        </row>
        <row r="149">
          <cell r="A149">
            <v>128</v>
          </cell>
          <cell r="B149" t="str">
            <v>케이블</v>
          </cell>
          <cell r="C149" t="str">
            <v>ECX 5C-2V</v>
          </cell>
          <cell r="D149">
            <v>1.03</v>
          </cell>
          <cell r="E149" t="str">
            <v>m</v>
          </cell>
          <cell r="F149">
            <v>50</v>
          </cell>
          <cell r="G149">
            <v>1485</v>
          </cell>
          <cell r="I149">
            <v>1134</v>
          </cell>
          <cell r="J149">
            <v>308</v>
          </cell>
          <cell r="K149">
            <v>317</v>
          </cell>
          <cell r="M149">
            <v>34</v>
          </cell>
          <cell r="AM149">
            <v>1</v>
          </cell>
          <cell r="AN149">
            <v>1.7999999999999999E-2</v>
          </cell>
          <cell r="AO149">
            <v>1</v>
          </cell>
          <cell r="AP149" t="str">
            <v>통신설비공</v>
          </cell>
          <cell r="AQ149">
            <v>1.7999999999999999E-2</v>
          </cell>
          <cell r="BB149" t="str">
            <v>통 5-89</v>
          </cell>
        </row>
        <row r="150">
          <cell r="A150">
            <v>129</v>
          </cell>
          <cell r="B150" t="str">
            <v>케이블</v>
          </cell>
          <cell r="C150" t="str">
            <v>ECX 7C-2V</v>
          </cell>
          <cell r="D150">
            <v>1.03</v>
          </cell>
          <cell r="E150" t="str">
            <v>m</v>
          </cell>
          <cell r="F150">
            <v>50</v>
          </cell>
          <cell r="G150">
            <v>2000</v>
          </cell>
          <cell r="I150">
            <v>1386</v>
          </cell>
          <cell r="J150">
            <v>557</v>
          </cell>
          <cell r="K150">
            <v>573</v>
          </cell>
          <cell r="M150">
            <v>41</v>
          </cell>
          <cell r="AM150">
            <v>1</v>
          </cell>
          <cell r="AN150">
            <v>2.1999999999999999E-2</v>
          </cell>
          <cell r="AO150">
            <v>1</v>
          </cell>
          <cell r="AP150" t="str">
            <v>통신설비공</v>
          </cell>
          <cell r="AQ150">
            <v>2.1999999999999999E-2</v>
          </cell>
          <cell r="BB150" t="str">
            <v>통 5-89</v>
          </cell>
        </row>
        <row r="151">
          <cell r="A151">
            <v>130</v>
          </cell>
          <cell r="B151" t="str">
            <v>전선관</v>
          </cell>
          <cell r="C151" t="str">
            <v>ST 16C</v>
          </cell>
          <cell r="D151">
            <v>1.1000000000000001</v>
          </cell>
          <cell r="E151" t="str">
            <v>m</v>
          </cell>
          <cell r="F151">
            <v>50</v>
          </cell>
          <cell r="G151">
            <v>4599</v>
          </cell>
          <cell r="I151">
            <v>3842</v>
          </cell>
          <cell r="J151">
            <v>584</v>
          </cell>
          <cell r="K151">
            <v>642</v>
          </cell>
          <cell r="M151">
            <v>115</v>
          </cell>
          <cell r="N151" t="str">
            <v>전선관 부속자재</v>
          </cell>
          <cell r="O151" t="str">
            <v>전선관의 15%</v>
          </cell>
          <cell r="P151">
            <v>1</v>
          </cell>
          <cell r="Q151" t="str">
            <v>식</v>
          </cell>
          <cell r="W151">
            <v>87</v>
          </cell>
          <cell r="AM151">
            <v>1</v>
          </cell>
          <cell r="AN151">
            <v>0.08</v>
          </cell>
          <cell r="AO151">
            <v>1</v>
          </cell>
          <cell r="AP151" t="str">
            <v>내선전공</v>
          </cell>
          <cell r="AQ151">
            <v>0.08</v>
          </cell>
          <cell r="BB151" t="str">
            <v>전 7-1</v>
          </cell>
        </row>
        <row r="152">
          <cell r="A152">
            <v>131</v>
          </cell>
          <cell r="B152" t="str">
            <v>전선관</v>
          </cell>
          <cell r="C152" t="str">
            <v>ST 22C</v>
          </cell>
          <cell r="D152">
            <v>1.1000000000000001</v>
          </cell>
          <cell r="E152" t="str">
            <v>m</v>
          </cell>
          <cell r="F152">
            <v>50</v>
          </cell>
          <cell r="G152">
            <v>6264</v>
          </cell>
          <cell r="I152">
            <v>5283</v>
          </cell>
          <cell r="J152">
            <v>749</v>
          </cell>
          <cell r="K152">
            <v>823</v>
          </cell>
          <cell r="M152">
            <v>158</v>
          </cell>
          <cell r="N152" t="str">
            <v>전선관 부속자재</v>
          </cell>
          <cell r="O152" t="str">
            <v>전선관의 15%</v>
          </cell>
          <cell r="P152">
            <v>1</v>
          </cell>
          <cell r="Q152" t="str">
            <v>식</v>
          </cell>
          <cell r="W152">
            <v>112</v>
          </cell>
          <cell r="AM152">
            <v>1</v>
          </cell>
          <cell r="AN152">
            <v>0.11</v>
          </cell>
          <cell r="AO152">
            <v>1</v>
          </cell>
          <cell r="AP152" t="str">
            <v>내선전공</v>
          </cell>
          <cell r="AQ152">
            <v>0.11</v>
          </cell>
          <cell r="BB152" t="str">
            <v>전 7-1</v>
          </cell>
        </row>
        <row r="153">
          <cell r="A153">
            <v>132</v>
          </cell>
          <cell r="B153" t="str">
            <v>전선관</v>
          </cell>
          <cell r="C153" t="str">
            <v>ST 28C</v>
          </cell>
          <cell r="D153">
            <v>1.1000000000000001</v>
          </cell>
          <cell r="E153" t="str">
            <v>m</v>
          </cell>
          <cell r="F153">
            <v>50</v>
          </cell>
          <cell r="G153">
            <v>7999</v>
          </cell>
          <cell r="I153">
            <v>6723</v>
          </cell>
          <cell r="J153">
            <v>978</v>
          </cell>
          <cell r="K153">
            <v>1075</v>
          </cell>
          <cell r="M153">
            <v>201</v>
          </cell>
          <cell r="N153" t="str">
            <v>전선관 부속자재</v>
          </cell>
          <cell r="O153" t="str">
            <v>전선관의 15%</v>
          </cell>
          <cell r="P153">
            <v>1</v>
          </cell>
          <cell r="Q153" t="str">
            <v>식</v>
          </cell>
          <cell r="W153">
            <v>146</v>
          </cell>
          <cell r="AM153">
            <v>1</v>
          </cell>
          <cell r="AN153">
            <v>0.14000000000000001</v>
          </cell>
          <cell r="AO153">
            <v>1</v>
          </cell>
          <cell r="AP153" t="str">
            <v>내선전공</v>
          </cell>
          <cell r="AQ153">
            <v>0.14000000000000001</v>
          </cell>
          <cell r="BB153" t="str">
            <v>전 7-1</v>
          </cell>
        </row>
        <row r="154">
          <cell r="A154">
            <v>133</v>
          </cell>
          <cell r="B154" t="str">
            <v>전선관</v>
          </cell>
          <cell r="C154" t="str">
            <v>ST 36C</v>
          </cell>
          <cell r="D154">
            <v>1.1000000000000001</v>
          </cell>
          <cell r="E154" t="str">
            <v>m</v>
          </cell>
          <cell r="F154">
            <v>50</v>
          </cell>
          <cell r="G154">
            <v>11213</v>
          </cell>
          <cell r="I154">
            <v>9605</v>
          </cell>
          <cell r="J154">
            <v>1200</v>
          </cell>
          <cell r="K154">
            <v>1320</v>
          </cell>
          <cell r="M154">
            <v>288</v>
          </cell>
          <cell r="N154" t="str">
            <v>전선관 부속자재</v>
          </cell>
          <cell r="O154" t="str">
            <v>전선관의 15%</v>
          </cell>
          <cell r="P154">
            <v>1</v>
          </cell>
          <cell r="Q154" t="str">
            <v>식</v>
          </cell>
          <cell r="W154">
            <v>180</v>
          </cell>
          <cell r="AM154">
            <v>1</v>
          </cell>
          <cell r="AN154">
            <v>0.2</v>
          </cell>
          <cell r="AO154">
            <v>1</v>
          </cell>
          <cell r="AP154" t="str">
            <v>내선전공</v>
          </cell>
          <cell r="AQ154">
            <v>0.2</v>
          </cell>
          <cell r="BB154" t="str">
            <v>전 7-1</v>
          </cell>
        </row>
        <row r="155">
          <cell r="A155">
            <v>134</v>
          </cell>
          <cell r="B155" t="str">
            <v>전선관</v>
          </cell>
          <cell r="C155" t="str">
            <v>ST 42C</v>
          </cell>
          <cell r="D155">
            <v>1.1000000000000001</v>
          </cell>
          <cell r="E155" t="str">
            <v>m</v>
          </cell>
          <cell r="F155">
            <v>50</v>
          </cell>
          <cell r="G155">
            <v>13898</v>
          </cell>
          <cell r="I155">
            <v>12007</v>
          </cell>
          <cell r="J155">
            <v>1392</v>
          </cell>
          <cell r="K155">
            <v>1531</v>
          </cell>
          <cell r="M155">
            <v>360</v>
          </cell>
          <cell r="N155" t="str">
            <v>전선관 부속자재</v>
          </cell>
          <cell r="O155" t="str">
            <v>전선관의 15%</v>
          </cell>
          <cell r="P155">
            <v>1</v>
          </cell>
          <cell r="Q155" t="str">
            <v>식</v>
          </cell>
          <cell r="W155">
            <v>208</v>
          </cell>
          <cell r="AM155">
            <v>1</v>
          </cell>
          <cell r="AN155">
            <v>0.25</v>
          </cell>
          <cell r="AO155">
            <v>1</v>
          </cell>
          <cell r="AP155" t="str">
            <v>내선전공</v>
          </cell>
          <cell r="AQ155">
            <v>0.25</v>
          </cell>
          <cell r="BB155" t="str">
            <v>전 7-1</v>
          </cell>
        </row>
        <row r="156">
          <cell r="A156">
            <v>135</v>
          </cell>
          <cell r="B156" t="str">
            <v>전선관</v>
          </cell>
          <cell r="C156" t="str">
            <v>ST 54C</v>
          </cell>
          <cell r="D156">
            <v>1.1000000000000001</v>
          </cell>
          <cell r="E156" t="str">
            <v>m</v>
          </cell>
          <cell r="F156">
            <v>50</v>
          </cell>
          <cell r="G156">
            <v>18953</v>
          </cell>
          <cell r="I156">
            <v>16329</v>
          </cell>
          <cell r="J156">
            <v>1941</v>
          </cell>
          <cell r="K156">
            <v>2135</v>
          </cell>
          <cell r="M156">
            <v>489</v>
          </cell>
          <cell r="N156" t="str">
            <v>전선관 부속자재</v>
          </cell>
          <cell r="O156" t="str">
            <v>전선관의 15%</v>
          </cell>
          <cell r="P156">
            <v>1</v>
          </cell>
          <cell r="Q156" t="str">
            <v>식</v>
          </cell>
          <cell r="W156">
            <v>291</v>
          </cell>
          <cell r="AM156">
            <v>1</v>
          </cell>
          <cell r="AN156">
            <v>0.34</v>
          </cell>
          <cell r="AO156">
            <v>1</v>
          </cell>
          <cell r="AP156" t="str">
            <v>내선전공</v>
          </cell>
          <cell r="AQ156">
            <v>0.34</v>
          </cell>
          <cell r="BB156" t="str">
            <v>전 7-1</v>
          </cell>
        </row>
        <row r="157">
          <cell r="A157">
            <v>136</v>
          </cell>
          <cell r="B157" t="str">
            <v>전선관</v>
          </cell>
          <cell r="C157" t="str">
            <v>ST 70C</v>
          </cell>
          <cell r="D157">
            <v>1.1000000000000001</v>
          </cell>
          <cell r="E157" t="str">
            <v>m</v>
          </cell>
          <cell r="F157">
            <v>50</v>
          </cell>
          <cell r="G157">
            <v>24479</v>
          </cell>
          <cell r="I157">
            <v>21132</v>
          </cell>
          <cell r="J157">
            <v>2468</v>
          </cell>
          <cell r="K157">
            <v>2714</v>
          </cell>
          <cell r="M157">
            <v>633</v>
          </cell>
          <cell r="N157" t="str">
            <v>전선관 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370</v>
          </cell>
          <cell r="AM157">
            <v>1</v>
          </cell>
          <cell r="AN157">
            <v>0.44</v>
          </cell>
          <cell r="AO157">
            <v>1</v>
          </cell>
          <cell r="AP157" t="str">
            <v>내선전공</v>
          </cell>
          <cell r="AQ157">
            <v>0.44</v>
          </cell>
          <cell r="BB157" t="str">
            <v>전 7-1</v>
          </cell>
        </row>
        <row r="158">
          <cell r="A158">
            <v>137</v>
          </cell>
          <cell r="B158" t="str">
            <v>전선관</v>
          </cell>
          <cell r="C158" t="str">
            <v>ST 82C</v>
          </cell>
          <cell r="D158">
            <v>1.1000000000000001</v>
          </cell>
          <cell r="E158" t="str">
            <v>m</v>
          </cell>
          <cell r="F158">
            <v>50</v>
          </cell>
          <cell r="G158">
            <v>29762</v>
          </cell>
          <cell r="I158">
            <v>25935</v>
          </cell>
          <cell r="J158">
            <v>2772</v>
          </cell>
          <cell r="K158">
            <v>3049</v>
          </cell>
          <cell r="M158">
            <v>778</v>
          </cell>
          <cell r="N158" t="str">
            <v>전선관 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415</v>
          </cell>
          <cell r="AM158">
            <v>1</v>
          </cell>
          <cell r="AN158">
            <v>0.54</v>
          </cell>
          <cell r="AO158">
            <v>1</v>
          </cell>
          <cell r="AP158" t="str">
            <v>내선전공</v>
          </cell>
          <cell r="AQ158">
            <v>0.54</v>
          </cell>
          <cell r="BB158" t="str">
            <v>전 7-1</v>
          </cell>
        </row>
        <row r="159">
          <cell r="A159">
            <v>138</v>
          </cell>
          <cell r="B159" t="str">
            <v>전선관</v>
          </cell>
          <cell r="C159" t="str">
            <v>ST 104C</v>
          </cell>
          <cell r="D159">
            <v>1.1000000000000001</v>
          </cell>
          <cell r="E159" t="str">
            <v>m</v>
          </cell>
          <cell r="F159">
            <v>50</v>
          </cell>
          <cell r="G159">
            <v>39979</v>
          </cell>
          <cell r="I159">
            <v>34099</v>
          </cell>
          <cell r="J159">
            <v>4417</v>
          </cell>
          <cell r="K159">
            <v>4858</v>
          </cell>
          <cell r="M159">
            <v>1022</v>
          </cell>
          <cell r="N159" t="str">
            <v>전선관 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662</v>
          </cell>
          <cell r="AM159">
            <v>1</v>
          </cell>
          <cell r="AN159">
            <v>0.71</v>
          </cell>
          <cell r="AO159">
            <v>1</v>
          </cell>
          <cell r="AP159" t="str">
            <v>내선전공</v>
          </cell>
          <cell r="AQ159">
            <v>0.71</v>
          </cell>
          <cell r="BB159" t="str">
            <v>전 7-1</v>
          </cell>
        </row>
        <row r="160">
          <cell r="A160">
            <v>139</v>
          </cell>
          <cell r="B160" t="str">
            <v>가요전선관</v>
          </cell>
          <cell r="C160" t="str">
            <v>2종 방수16C</v>
          </cell>
          <cell r="D160">
            <v>1.1000000000000001</v>
          </cell>
          <cell r="E160" t="str">
            <v>m</v>
          </cell>
          <cell r="F160">
            <v>50</v>
          </cell>
          <cell r="G160">
            <v>4261</v>
          </cell>
          <cell r="I160">
            <v>1873</v>
          </cell>
          <cell r="J160">
            <v>2120</v>
          </cell>
          <cell r="K160">
            <v>2332</v>
          </cell>
          <cell r="M160">
            <v>56</v>
          </cell>
          <cell r="N160" t="str">
            <v>전선관 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318</v>
          </cell>
          <cell r="AM160">
            <v>1</v>
          </cell>
          <cell r="AN160">
            <v>3.9E-2</v>
          </cell>
          <cell r="AO160">
            <v>1</v>
          </cell>
          <cell r="AP160" t="str">
            <v>내선전공</v>
          </cell>
          <cell r="AQ160">
            <v>3.9E-2</v>
          </cell>
          <cell r="BB160" t="str">
            <v>전 7-1</v>
          </cell>
        </row>
        <row r="161">
          <cell r="A161">
            <v>140</v>
          </cell>
          <cell r="B161" t="str">
            <v>가요전선관</v>
          </cell>
          <cell r="C161" t="str">
            <v>2종 방수22C</v>
          </cell>
          <cell r="D161">
            <v>1.1000000000000001</v>
          </cell>
          <cell r="E161" t="str">
            <v>m</v>
          </cell>
          <cell r="F161">
            <v>50</v>
          </cell>
          <cell r="G161">
            <v>5520</v>
          </cell>
          <cell r="I161">
            <v>2353</v>
          </cell>
          <cell r="J161">
            <v>2816</v>
          </cell>
          <cell r="K161">
            <v>3097</v>
          </cell>
          <cell r="M161">
            <v>70</v>
          </cell>
          <cell r="N161" t="str">
            <v>전선관 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422</v>
          </cell>
          <cell r="AM161">
            <v>1</v>
          </cell>
          <cell r="AN161">
            <v>4.9000000000000002E-2</v>
          </cell>
          <cell r="AO161">
            <v>1</v>
          </cell>
          <cell r="AP161" t="str">
            <v>내선전공</v>
          </cell>
          <cell r="AQ161">
            <v>4.9000000000000002E-2</v>
          </cell>
          <cell r="BB161" t="str">
            <v>전 7-1</v>
          </cell>
        </row>
        <row r="162">
          <cell r="A162">
            <v>141</v>
          </cell>
          <cell r="B162" t="str">
            <v>가요전선관</v>
          </cell>
          <cell r="C162" t="str">
            <v>2종 방수28C</v>
          </cell>
          <cell r="D162">
            <v>1.1000000000000001</v>
          </cell>
          <cell r="E162" t="str">
            <v>m</v>
          </cell>
          <cell r="F162">
            <v>50</v>
          </cell>
          <cell r="G162">
            <v>7127</v>
          </cell>
          <cell r="I162">
            <v>3025</v>
          </cell>
          <cell r="J162">
            <v>3648</v>
          </cell>
          <cell r="K162">
            <v>4012</v>
          </cell>
          <cell r="M162">
            <v>90</v>
          </cell>
          <cell r="N162" t="str">
            <v>전선관 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547</v>
          </cell>
          <cell r="AM162">
            <v>1</v>
          </cell>
          <cell r="AN162">
            <v>6.3E-2</v>
          </cell>
          <cell r="AO162">
            <v>1</v>
          </cell>
          <cell r="AP162" t="str">
            <v>내선전공</v>
          </cell>
          <cell r="AQ162">
            <v>6.3E-2</v>
          </cell>
          <cell r="BB162" t="str">
            <v>전 7-1</v>
          </cell>
        </row>
        <row r="163">
          <cell r="A163">
            <v>142</v>
          </cell>
          <cell r="B163" t="str">
            <v>가요전선관</v>
          </cell>
          <cell r="C163" t="str">
            <v>2종 방수36C</v>
          </cell>
          <cell r="D163">
            <v>1.1000000000000001</v>
          </cell>
          <cell r="E163" t="str">
            <v>m</v>
          </cell>
          <cell r="F163">
            <v>50</v>
          </cell>
          <cell r="G163">
            <v>7820</v>
          </cell>
          <cell r="I163">
            <v>3698</v>
          </cell>
          <cell r="J163">
            <v>3648</v>
          </cell>
          <cell r="K163">
            <v>4012</v>
          </cell>
          <cell r="M163">
            <v>110</v>
          </cell>
          <cell r="N163" t="str">
            <v>전선관 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547</v>
          </cell>
          <cell r="AM163">
            <v>1</v>
          </cell>
          <cell r="AN163">
            <v>7.6999999999999999E-2</v>
          </cell>
          <cell r="AO163">
            <v>1</v>
          </cell>
          <cell r="AP163" t="str">
            <v>내선전공</v>
          </cell>
          <cell r="AQ163">
            <v>7.6999999999999999E-2</v>
          </cell>
          <cell r="BB163" t="str">
            <v>전 7-1</v>
          </cell>
        </row>
        <row r="164">
          <cell r="A164">
            <v>143</v>
          </cell>
          <cell r="B164" t="str">
            <v>가요전선관</v>
          </cell>
          <cell r="C164" t="str">
            <v>2종 방수42C</v>
          </cell>
          <cell r="D164">
            <v>1.1000000000000001</v>
          </cell>
          <cell r="E164" t="str">
            <v>m</v>
          </cell>
          <cell r="F164">
            <v>50</v>
          </cell>
          <cell r="G164">
            <v>11611</v>
          </cell>
          <cell r="I164">
            <v>4370</v>
          </cell>
          <cell r="J164">
            <v>6464</v>
          </cell>
          <cell r="K164">
            <v>7110</v>
          </cell>
          <cell r="M164">
            <v>131</v>
          </cell>
          <cell r="N164" t="str">
            <v>전선관 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969</v>
          </cell>
          <cell r="AM164">
            <v>1</v>
          </cell>
          <cell r="AN164">
            <v>9.0999999999999998E-2</v>
          </cell>
          <cell r="AO164">
            <v>1</v>
          </cell>
          <cell r="AP164" t="str">
            <v>내선전공</v>
          </cell>
          <cell r="AQ164">
            <v>9.0999999999999998E-2</v>
          </cell>
          <cell r="BB164" t="str">
            <v>전 7-1</v>
          </cell>
        </row>
        <row r="165">
          <cell r="A165">
            <v>144</v>
          </cell>
          <cell r="B165" t="str">
            <v>가요전선관</v>
          </cell>
          <cell r="C165" t="str">
            <v>2종 방수54C</v>
          </cell>
          <cell r="D165">
            <v>1.1000000000000001</v>
          </cell>
          <cell r="E165" t="str">
            <v>m</v>
          </cell>
          <cell r="F165">
            <v>50</v>
          </cell>
          <cell r="G165">
            <v>18574</v>
          </cell>
          <cell r="I165">
            <v>6243</v>
          </cell>
          <cell r="J165">
            <v>11040</v>
          </cell>
          <cell r="K165">
            <v>12144</v>
          </cell>
          <cell r="M165">
            <v>187</v>
          </cell>
          <cell r="N165" t="str">
            <v>전선관 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1656</v>
          </cell>
          <cell r="AM165">
            <v>1</v>
          </cell>
          <cell r="AN165">
            <v>0.13</v>
          </cell>
          <cell r="AO165">
            <v>1</v>
          </cell>
          <cell r="AP165" t="str">
            <v>내선전공</v>
          </cell>
          <cell r="AQ165">
            <v>0.13</v>
          </cell>
          <cell r="BB165" t="str">
            <v>전 7-1</v>
          </cell>
        </row>
        <row r="166">
          <cell r="A166">
            <v>145</v>
          </cell>
          <cell r="B166" t="str">
            <v>가요전선관</v>
          </cell>
          <cell r="C166" t="str">
            <v>2종 방수70C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23929</v>
          </cell>
          <cell r="I166">
            <v>7204</v>
          </cell>
          <cell r="J166">
            <v>15009</v>
          </cell>
          <cell r="K166">
            <v>16509</v>
          </cell>
          <cell r="M166">
            <v>216</v>
          </cell>
          <cell r="N166" t="str">
            <v>전선관 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2251</v>
          </cell>
          <cell r="AM166">
            <v>1</v>
          </cell>
          <cell r="AN166">
            <v>0.15</v>
          </cell>
          <cell r="AO166">
            <v>1</v>
          </cell>
          <cell r="AP166" t="str">
            <v>내선전공</v>
          </cell>
          <cell r="AQ166">
            <v>0.15</v>
          </cell>
          <cell r="BB166" t="str">
            <v>전 7-1</v>
          </cell>
        </row>
        <row r="167">
          <cell r="A167">
            <v>146</v>
          </cell>
          <cell r="B167" t="str">
            <v>가요전선관</v>
          </cell>
          <cell r="C167" t="str">
            <v>2종 방수82C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32852</v>
          </cell>
          <cell r="I167">
            <v>7204</v>
          </cell>
          <cell r="J167">
            <v>23120</v>
          </cell>
          <cell r="K167">
            <v>25432</v>
          </cell>
          <cell r="M167">
            <v>216</v>
          </cell>
          <cell r="N167" t="str">
            <v>전선관 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3468</v>
          </cell>
          <cell r="AM167">
            <v>1</v>
          </cell>
          <cell r="AN167">
            <v>0.15</v>
          </cell>
          <cell r="AO167">
            <v>1</v>
          </cell>
          <cell r="AP167" t="str">
            <v>내선전공</v>
          </cell>
          <cell r="AQ167">
            <v>0.15</v>
          </cell>
          <cell r="BB167" t="str">
            <v>전 7-1</v>
          </cell>
        </row>
        <row r="168">
          <cell r="A168">
            <v>147</v>
          </cell>
          <cell r="B168" t="str">
            <v>가요전선관</v>
          </cell>
          <cell r="C168" t="str">
            <v>2종 방수104C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40024</v>
          </cell>
          <cell r="I168">
            <v>7204</v>
          </cell>
          <cell r="J168">
            <v>29640</v>
          </cell>
          <cell r="K168">
            <v>32604</v>
          </cell>
          <cell r="M168">
            <v>216</v>
          </cell>
          <cell r="N168" t="str">
            <v>전선관 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4446</v>
          </cell>
          <cell r="AM168">
            <v>1</v>
          </cell>
          <cell r="AN168">
            <v>0.15</v>
          </cell>
          <cell r="AO168">
            <v>1</v>
          </cell>
          <cell r="AP168" t="str">
            <v>내선전공</v>
          </cell>
          <cell r="AQ168">
            <v>0.15</v>
          </cell>
          <cell r="BB168" t="str">
            <v>전 7-1</v>
          </cell>
        </row>
        <row r="169">
          <cell r="A169">
            <v>148</v>
          </cell>
          <cell r="B169" t="str">
            <v>가요전선관</v>
          </cell>
          <cell r="C169" t="str">
            <v>비방수 16C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2088</v>
          </cell>
          <cell r="I169">
            <v>1873</v>
          </cell>
          <cell r="J169">
            <v>145</v>
          </cell>
          <cell r="K169">
            <v>159</v>
          </cell>
          <cell r="M169">
            <v>56</v>
          </cell>
          <cell r="N169" t="str">
            <v>전선관 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21</v>
          </cell>
          <cell r="AM169">
            <v>1</v>
          </cell>
          <cell r="AN169">
            <v>3.9E-2</v>
          </cell>
          <cell r="AO169">
            <v>1</v>
          </cell>
          <cell r="AP169" t="str">
            <v>내선전공</v>
          </cell>
          <cell r="AQ169">
            <v>3.9E-2</v>
          </cell>
          <cell r="BB169" t="str">
            <v>전 7-1</v>
          </cell>
        </row>
        <row r="170">
          <cell r="A170">
            <v>149</v>
          </cell>
          <cell r="B170" t="str">
            <v>가요전선관</v>
          </cell>
          <cell r="C170" t="str">
            <v>비방수 22C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3350</v>
          </cell>
          <cell r="I170">
            <v>2353</v>
          </cell>
          <cell r="J170">
            <v>843</v>
          </cell>
          <cell r="K170">
            <v>927</v>
          </cell>
          <cell r="M170">
            <v>70</v>
          </cell>
          <cell r="N170" t="str">
            <v>전선관 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126</v>
          </cell>
          <cell r="AM170">
            <v>1</v>
          </cell>
          <cell r="AN170">
            <v>4.9000000000000002E-2</v>
          </cell>
          <cell r="AO170">
            <v>1</v>
          </cell>
          <cell r="AP170" t="str">
            <v>내선전공</v>
          </cell>
          <cell r="AQ170">
            <v>4.9000000000000002E-2</v>
          </cell>
          <cell r="BB170" t="str">
            <v>전 7-1</v>
          </cell>
        </row>
        <row r="171">
          <cell r="A171">
            <v>150</v>
          </cell>
          <cell r="B171" t="str">
            <v>전선관</v>
          </cell>
          <cell r="C171" t="str">
            <v>HIPVC 16C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2686</v>
          </cell>
          <cell r="I171">
            <v>2401</v>
          </cell>
          <cell r="J171">
            <v>194</v>
          </cell>
          <cell r="K171">
            <v>213</v>
          </cell>
          <cell r="M171">
            <v>72</v>
          </cell>
          <cell r="N171" t="str">
            <v>전선관 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29</v>
          </cell>
          <cell r="AM171">
            <v>1</v>
          </cell>
          <cell r="AN171">
            <v>0.05</v>
          </cell>
          <cell r="AO171">
            <v>1</v>
          </cell>
          <cell r="AP171" t="str">
            <v>내선전공</v>
          </cell>
          <cell r="AQ171">
            <v>0.05</v>
          </cell>
          <cell r="BB171" t="str">
            <v>전 7-1</v>
          </cell>
        </row>
        <row r="172">
          <cell r="A172">
            <v>151</v>
          </cell>
          <cell r="B172" t="str">
            <v>전선관</v>
          </cell>
          <cell r="C172" t="str">
            <v>HIPVC 22C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3223</v>
          </cell>
          <cell r="I172">
            <v>2881</v>
          </cell>
          <cell r="J172">
            <v>233</v>
          </cell>
          <cell r="K172">
            <v>256</v>
          </cell>
          <cell r="M172">
            <v>86</v>
          </cell>
          <cell r="N172" t="str">
            <v>전선관 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34</v>
          </cell>
          <cell r="AM172">
            <v>1</v>
          </cell>
          <cell r="AN172">
            <v>0.06</v>
          </cell>
          <cell r="AO172">
            <v>1</v>
          </cell>
          <cell r="AP172" t="str">
            <v>내선전공</v>
          </cell>
          <cell r="AQ172">
            <v>0.06</v>
          </cell>
          <cell r="BB172" t="str">
            <v>전 7-1</v>
          </cell>
        </row>
        <row r="173">
          <cell r="A173">
            <v>152</v>
          </cell>
          <cell r="B173" t="str">
            <v>전선관</v>
          </cell>
          <cell r="C173" t="str">
            <v>HIPVC 28C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4464</v>
          </cell>
          <cell r="I173">
            <v>3842</v>
          </cell>
          <cell r="J173">
            <v>461</v>
          </cell>
          <cell r="K173">
            <v>507</v>
          </cell>
          <cell r="M173">
            <v>115</v>
          </cell>
          <cell r="N173" t="str">
            <v>전선관 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69</v>
          </cell>
          <cell r="AM173">
            <v>1</v>
          </cell>
          <cell r="AN173">
            <v>0.08</v>
          </cell>
          <cell r="AO173">
            <v>1</v>
          </cell>
          <cell r="AP173" t="str">
            <v>내선전공</v>
          </cell>
          <cell r="AQ173">
            <v>0.08</v>
          </cell>
          <cell r="BB173" t="str">
            <v>전 7-1</v>
          </cell>
        </row>
        <row r="174">
          <cell r="A174">
            <v>153</v>
          </cell>
          <cell r="B174" t="str">
            <v>전선관</v>
          </cell>
          <cell r="C174" t="str">
            <v>HIPVC 36C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5637</v>
          </cell>
          <cell r="I174">
            <v>4802</v>
          </cell>
          <cell r="J174">
            <v>629</v>
          </cell>
          <cell r="K174">
            <v>691</v>
          </cell>
          <cell r="M174">
            <v>144</v>
          </cell>
          <cell r="N174" t="str">
            <v>전선관 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94</v>
          </cell>
          <cell r="AM174">
            <v>1</v>
          </cell>
          <cell r="AN174">
            <v>0.1</v>
          </cell>
          <cell r="AO174">
            <v>1</v>
          </cell>
          <cell r="AP174" t="str">
            <v>내선전공</v>
          </cell>
          <cell r="AQ174">
            <v>0.1</v>
          </cell>
          <cell r="BB174" t="str">
            <v>전 7-1</v>
          </cell>
        </row>
        <row r="175">
          <cell r="A175">
            <v>154</v>
          </cell>
          <cell r="B175" t="str">
            <v>전선관</v>
          </cell>
          <cell r="C175" t="str">
            <v>HIPVC 42C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7380</v>
          </cell>
          <cell r="I175">
            <v>6243</v>
          </cell>
          <cell r="J175">
            <v>864</v>
          </cell>
          <cell r="K175">
            <v>950</v>
          </cell>
          <cell r="M175">
            <v>187</v>
          </cell>
          <cell r="N175" t="str">
            <v>전선관 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129</v>
          </cell>
          <cell r="AM175">
            <v>1</v>
          </cell>
          <cell r="AN175">
            <v>0.13</v>
          </cell>
          <cell r="AO175">
            <v>1</v>
          </cell>
          <cell r="AP175" t="str">
            <v>내선전공</v>
          </cell>
          <cell r="AQ175">
            <v>0.13</v>
          </cell>
          <cell r="BB175" t="str">
            <v>전 7-1</v>
          </cell>
        </row>
        <row r="176">
          <cell r="A176">
            <v>155</v>
          </cell>
          <cell r="B176" t="str">
            <v>전선관</v>
          </cell>
          <cell r="C176" t="str">
            <v>HIPVC 54C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10745</v>
          </cell>
          <cell r="I176">
            <v>9125</v>
          </cell>
          <cell r="J176">
            <v>1225</v>
          </cell>
          <cell r="K176">
            <v>1347</v>
          </cell>
          <cell r="M176">
            <v>273</v>
          </cell>
          <cell r="N176" t="str">
            <v>전선관 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183</v>
          </cell>
          <cell r="AM176">
            <v>1</v>
          </cell>
          <cell r="AN176">
            <v>0.19</v>
          </cell>
          <cell r="AO176">
            <v>1</v>
          </cell>
          <cell r="AP176" t="str">
            <v>내선전공</v>
          </cell>
          <cell r="AQ176">
            <v>0.19</v>
          </cell>
          <cell r="BB176" t="str">
            <v>전 7-1</v>
          </cell>
        </row>
        <row r="177">
          <cell r="A177">
            <v>156</v>
          </cell>
          <cell r="B177" t="str">
            <v>전선관</v>
          </cell>
          <cell r="C177" t="str">
            <v>HIPVC 70C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15605</v>
          </cell>
          <cell r="I177">
            <v>13447</v>
          </cell>
          <cell r="J177">
            <v>1596</v>
          </cell>
          <cell r="K177">
            <v>1755</v>
          </cell>
          <cell r="M177">
            <v>403</v>
          </cell>
          <cell r="N177" t="str">
            <v>전선관 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239</v>
          </cell>
          <cell r="AM177">
            <v>1</v>
          </cell>
          <cell r="AN177">
            <v>0.28000000000000003</v>
          </cell>
          <cell r="AO177">
            <v>1</v>
          </cell>
          <cell r="AP177" t="str">
            <v>내선전공</v>
          </cell>
          <cell r="AQ177">
            <v>0.28000000000000003</v>
          </cell>
          <cell r="BB177" t="str">
            <v>전 7-1</v>
          </cell>
        </row>
        <row r="178">
          <cell r="A178">
            <v>157</v>
          </cell>
          <cell r="B178" t="str">
            <v>전선관</v>
          </cell>
          <cell r="C178" t="str">
            <v>HIPVC 82C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20949</v>
          </cell>
          <cell r="I178">
            <v>17770</v>
          </cell>
          <cell r="J178">
            <v>2406</v>
          </cell>
          <cell r="K178">
            <v>2646</v>
          </cell>
          <cell r="M178">
            <v>533</v>
          </cell>
          <cell r="N178" t="str">
            <v>전선관 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360</v>
          </cell>
          <cell r="AM178">
            <v>1</v>
          </cell>
          <cell r="AN178">
            <v>0.37</v>
          </cell>
          <cell r="AO178">
            <v>1</v>
          </cell>
          <cell r="AP178" t="str">
            <v>내선전공</v>
          </cell>
          <cell r="AQ178">
            <v>0.37</v>
          </cell>
          <cell r="BB178" t="str">
            <v>전 7-1</v>
          </cell>
        </row>
        <row r="179">
          <cell r="A179">
            <v>158</v>
          </cell>
          <cell r="B179" t="str">
            <v>전선관</v>
          </cell>
          <cell r="C179" t="str">
            <v>HIPVC 104C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25922</v>
          </cell>
          <cell r="I179">
            <v>22092</v>
          </cell>
          <cell r="J179">
            <v>2880</v>
          </cell>
          <cell r="K179">
            <v>3168</v>
          </cell>
          <cell r="M179">
            <v>662</v>
          </cell>
          <cell r="N179" t="str">
            <v>전선관 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432</v>
          </cell>
          <cell r="AM179">
            <v>1</v>
          </cell>
          <cell r="AN179">
            <v>0.46</v>
          </cell>
          <cell r="AO179">
            <v>1</v>
          </cell>
          <cell r="AP179" t="str">
            <v>내선전공</v>
          </cell>
          <cell r="AQ179">
            <v>0.46</v>
          </cell>
          <cell r="BB179" t="str">
            <v>전 7-1</v>
          </cell>
        </row>
        <row r="180">
          <cell r="A180">
            <v>159</v>
          </cell>
          <cell r="B180" t="str">
            <v>전선관</v>
          </cell>
          <cell r="C180" t="str">
            <v>PE 16C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1334</v>
          </cell>
          <cell r="I180">
            <v>1176</v>
          </cell>
          <cell r="J180">
            <v>112</v>
          </cell>
          <cell r="K180">
            <v>123</v>
          </cell>
          <cell r="M180">
            <v>35</v>
          </cell>
          <cell r="N180" t="str">
            <v>전선관 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16</v>
          </cell>
          <cell r="AM180">
            <v>1</v>
          </cell>
          <cell r="AN180">
            <v>3.5000000000000003E-2</v>
          </cell>
          <cell r="AO180">
            <v>0.7</v>
          </cell>
          <cell r="AP180" t="str">
            <v>내선전공</v>
          </cell>
          <cell r="AQ180">
            <v>3.5000000000000003E-2</v>
          </cell>
          <cell r="BB180" t="str">
            <v>전 7-1</v>
          </cell>
        </row>
        <row r="181">
          <cell r="A181">
            <v>160</v>
          </cell>
          <cell r="B181" t="str">
            <v>전선관</v>
          </cell>
          <cell r="C181" t="str">
            <v>PE 22C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1630</v>
          </cell>
          <cell r="I181">
            <v>1412</v>
          </cell>
          <cell r="J181">
            <v>160</v>
          </cell>
          <cell r="K181">
            <v>176</v>
          </cell>
          <cell r="M181">
            <v>42</v>
          </cell>
          <cell r="N181" t="str">
            <v>전선관 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24</v>
          </cell>
          <cell r="AM181">
            <v>1</v>
          </cell>
          <cell r="AN181">
            <v>4.1999999999999996E-2</v>
          </cell>
          <cell r="AO181">
            <v>0.7</v>
          </cell>
          <cell r="AP181" t="str">
            <v>내선전공</v>
          </cell>
          <cell r="AQ181">
            <v>4.1999999999999996E-2</v>
          </cell>
          <cell r="BB181" t="str">
            <v>전 7-1</v>
          </cell>
        </row>
        <row r="182">
          <cell r="A182">
            <v>161</v>
          </cell>
          <cell r="B182" t="str">
            <v>전선관</v>
          </cell>
          <cell r="C182" t="str">
            <v>PE 28C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2228</v>
          </cell>
          <cell r="I182">
            <v>1882</v>
          </cell>
          <cell r="J182">
            <v>264</v>
          </cell>
          <cell r="K182">
            <v>290</v>
          </cell>
          <cell r="M182">
            <v>56</v>
          </cell>
          <cell r="N182" t="str">
            <v>전선관 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39</v>
          </cell>
          <cell r="AM182">
            <v>1</v>
          </cell>
          <cell r="AN182">
            <v>5.5999999999999994E-2</v>
          </cell>
          <cell r="AO182">
            <v>0.7</v>
          </cell>
          <cell r="AP182" t="str">
            <v>내선전공</v>
          </cell>
          <cell r="AQ182">
            <v>5.5999999999999994E-2</v>
          </cell>
          <cell r="BB182" t="str">
            <v>전 7-1</v>
          </cell>
        </row>
        <row r="183">
          <cell r="A183">
            <v>162</v>
          </cell>
          <cell r="B183" t="str">
            <v>전선관</v>
          </cell>
          <cell r="C183" t="str">
            <v>PE 36C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2854</v>
          </cell>
          <cell r="I183">
            <v>2353</v>
          </cell>
          <cell r="J183">
            <v>392</v>
          </cell>
          <cell r="K183">
            <v>431</v>
          </cell>
          <cell r="M183">
            <v>70</v>
          </cell>
          <cell r="N183" t="str">
            <v>전선관 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58</v>
          </cell>
          <cell r="AM183">
            <v>1</v>
          </cell>
          <cell r="AN183">
            <v>7.0000000000000007E-2</v>
          </cell>
          <cell r="AO183">
            <v>0.7</v>
          </cell>
          <cell r="AP183" t="str">
            <v>내선전공</v>
          </cell>
          <cell r="AQ183">
            <v>7.0000000000000007E-2</v>
          </cell>
          <cell r="BB183" t="str">
            <v>전 7-1</v>
          </cell>
        </row>
        <row r="184">
          <cell r="A184">
            <v>163</v>
          </cell>
          <cell r="B184" t="str">
            <v>전선관</v>
          </cell>
          <cell r="C184" t="str">
            <v>PE 42C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3651</v>
          </cell>
          <cell r="I184">
            <v>3059</v>
          </cell>
          <cell r="J184">
            <v>456</v>
          </cell>
          <cell r="K184">
            <v>501</v>
          </cell>
          <cell r="M184">
            <v>91</v>
          </cell>
          <cell r="N184" t="str">
            <v>전선관 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68</v>
          </cell>
          <cell r="AM184">
            <v>1</v>
          </cell>
          <cell r="AN184">
            <v>9.0999999999999998E-2</v>
          </cell>
          <cell r="AO184">
            <v>0.7</v>
          </cell>
          <cell r="AP184" t="str">
            <v>내선전공</v>
          </cell>
          <cell r="AQ184">
            <v>9.0999999999999998E-2</v>
          </cell>
          <cell r="BB184" t="str">
            <v>전 7-1</v>
          </cell>
        </row>
        <row r="185">
          <cell r="A185">
            <v>164</v>
          </cell>
          <cell r="B185" t="str">
            <v>전선관</v>
          </cell>
          <cell r="C185" t="str">
            <v>PE 54C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5361</v>
          </cell>
          <cell r="I185">
            <v>4471</v>
          </cell>
          <cell r="J185">
            <v>688</v>
          </cell>
          <cell r="K185">
            <v>756</v>
          </cell>
          <cell r="M185">
            <v>134</v>
          </cell>
          <cell r="N185" t="str">
            <v>전선관 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103</v>
          </cell>
          <cell r="AM185">
            <v>1</v>
          </cell>
          <cell r="AN185">
            <v>0.13299999999999998</v>
          </cell>
          <cell r="AO185">
            <v>0.7</v>
          </cell>
          <cell r="AP185" t="str">
            <v>내선전공</v>
          </cell>
          <cell r="AQ185">
            <v>0.13299999999999998</v>
          </cell>
          <cell r="BB185" t="str">
            <v>전 7-1</v>
          </cell>
        </row>
        <row r="186">
          <cell r="A186">
            <v>165</v>
          </cell>
          <cell r="B186" t="str">
            <v>전선관</v>
          </cell>
          <cell r="C186" t="str">
            <v>PE 70C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7842</v>
          </cell>
          <cell r="I186">
            <v>6589</v>
          </cell>
          <cell r="J186">
            <v>960</v>
          </cell>
          <cell r="K186">
            <v>1056</v>
          </cell>
          <cell r="M186">
            <v>197</v>
          </cell>
          <cell r="N186" t="str">
            <v>전선관 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144</v>
          </cell>
          <cell r="AM186">
            <v>1</v>
          </cell>
          <cell r="AN186">
            <v>0.19600000000000001</v>
          </cell>
          <cell r="AO186">
            <v>0.7</v>
          </cell>
          <cell r="AP186" t="str">
            <v>내선전공</v>
          </cell>
          <cell r="AQ186">
            <v>0.19600000000000001</v>
          </cell>
          <cell r="BB186" t="str">
            <v>전 7-1</v>
          </cell>
        </row>
        <row r="187">
          <cell r="A187">
            <v>166</v>
          </cell>
          <cell r="B187" t="str">
            <v>전선관</v>
          </cell>
          <cell r="C187" t="str">
            <v>PE 82C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10464</v>
          </cell>
          <cell r="I187">
            <v>8707</v>
          </cell>
          <cell r="J187">
            <v>1360</v>
          </cell>
          <cell r="K187">
            <v>1496</v>
          </cell>
          <cell r="M187">
            <v>261</v>
          </cell>
          <cell r="N187" t="str">
            <v>전선관 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204</v>
          </cell>
          <cell r="AM187">
            <v>1</v>
          </cell>
          <cell r="AN187">
            <v>0.25900000000000001</v>
          </cell>
          <cell r="AO187">
            <v>0.7</v>
          </cell>
          <cell r="AP187" t="str">
            <v>내선전공</v>
          </cell>
          <cell r="AQ187">
            <v>0.25900000000000001</v>
          </cell>
          <cell r="BB187" t="str">
            <v>전 7-1</v>
          </cell>
        </row>
        <row r="188">
          <cell r="A188">
            <v>167</v>
          </cell>
          <cell r="B188" t="str">
            <v>전선관</v>
          </cell>
          <cell r="C188" t="str">
            <v>PE 104C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13313</v>
          </cell>
          <cell r="I188">
            <v>10825</v>
          </cell>
          <cell r="J188">
            <v>1968</v>
          </cell>
          <cell r="K188">
            <v>2164</v>
          </cell>
          <cell r="M188">
            <v>324</v>
          </cell>
          <cell r="N188" t="str">
            <v>전선관 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295</v>
          </cell>
          <cell r="AM188">
            <v>1</v>
          </cell>
          <cell r="AN188">
            <v>0.32200000000000001</v>
          </cell>
          <cell r="AO188">
            <v>0.7</v>
          </cell>
          <cell r="AP188" t="str">
            <v>내선전공</v>
          </cell>
          <cell r="AQ188">
            <v>0.32200000000000001</v>
          </cell>
          <cell r="BB188" t="str">
            <v>전 7-1</v>
          </cell>
        </row>
        <row r="189">
          <cell r="A189">
            <v>168</v>
          </cell>
          <cell r="B189" t="str">
            <v>전선관</v>
          </cell>
          <cell r="C189" t="str">
            <v>파형관 30φ</v>
          </cell>
          <cell r="D189">
            <v>1.03</v>
          </cell>
          <cell r="E189" t="str">
            <v>m</v>
          </cell>
          <cell r="F189">
            <v>50</v>
          </cell>
          <cell r="G189">
            <v>3031</v>
          </cell>
          <cell r="I189">
            <v>2680</v>
          </cell>
          <cell r="J189">
            <v>264</v>
          </cell>
          <cell r="K189">
            <v>271</v>
          </cell>
          <cell r="M189">
            <v>80</v>
          </cell>
          <cell r="N189" t="str">
            <v>전선관 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39</v>
          </cell>
          <cell r="AM189">
            <v>2</v>
          </cell>
          <cell r="AN189">
            <v>4.1000000000000002E-2</v>
          </cell>
          <cell r="AO189">
            <v>1</v>
          </cell>
          <cell r="AP189" t="str">
            <v>배전전공</v>
          </cell>
          <cell r="AQ189">
            <v>1.2E-2</v>
          </cell>
          <cell r="AR189" t="str">
            <v>보통인부</v>
          </cell>
          <cell r="AS189">
            <v>2.9000000000000001E-2</v>
          </cell>
          <cell r="BB189" t="str">
            <v>전 5-37-1</v>
          </cell>
        </row>
        <row r="190">
          <cell r="A190">
            <v>169</v>
          </cell>
          <cell r="B190" t="str">
            <v>전선관</v>
          </cell>
          <cell r="C190" t="str">
            <v>파형관 40φ</v>
          </cell>
          <cell r="D190">
            <v>1.03</v>
          </cell>
          <cell r="E190" t="str">
            <v>m</v>
          </cell>
          <cell r="F190">
            <v>50</v>
          </cell>
          <cell r="G190">
            <v>3155</v>
          </cell>
          <cell r="I190">
            <v>2680</v>
          </cell>
          <cell r="J190">
            <v>384</v>
          </cell>
          <cell r="K190">
            <v>395</v>
          </cell>
          <cell r="M190">
            <v>80</v>
          </cell>
          <cell r="N190" t="str">
            <v>전선관 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57</v>
          </cell>
          <cell r="AM190">
            <v>2</v>
          </cell>
          <cell r="AN190">
            <v>4.1000000000000002E-2</v>
          </cell>
          <cell r="AO190">
            <v>1</v>
          </cell>
          <cell r="AP190" t="str">
            <v>배전전공</v>
          </cell>
          <cell r="AQ190">
            <v>1.2E-2</v>
          </cell>
          <cell r="AR190" t="str">
            <v>보통인부</v>
          </cell>
          <cell r="AS190">
            <v>2.9000000000000001E-2</v>
          </cell>
          <cell r="BB190" t="str">
            <v>전 5-37-1</v>
          </cell>
        </row>
        <row r="191">
          <cell r="A191">
            <v>170</v>
          </cell>
          <cell r="B191" t="str">
            <v>전선관</v>
          </cell>
          <cell r="C191" t="str">
            <v>파형관 50φ</v>
          </cell>
          <cell r="D191">
            <v>1.03</v>
          </cell>
          <cell r="E191" t="str">
            <v>m</v>
          </cell>
          <cell r="F191">
            <v>50</v>
          </cell>
          <cell r="G191">
            <v>3254</v>
          </cell>
          <cell r="I191">
            <v>2680</v>
          </cell>
          <cell r="J191">
            <v>480</v>
          </cell>
          <cell r="K191">
            <v>494</v>
          </cell>
          <cell r="M191">
            <v>80</v>
          </cell>
          <cell r="N191" t="str">
            <v>전선관 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72</v>
          </cell>
          <cell r="AM191">
            <v>2</v>
          </cell>
          <cell r="AN191">
            <v>4.1000000000000002E-2</v>
          </cell>
          <cell r="AO191">
            <v>1</v>
          </cell>
          <cell r="AP191" t="str">
            <v>배전전공</v>
          </cell>
          <cell r="AQ191">
            <v>1.2E-2</v>
          </cell>
          <cell r="AR191" t="str">
            <v>보통인부</v>
          </cell>
          <cell r="AS191">
            <v>2.9000000000000001E-2</v>
          </cell>
          <cell r="BB191" t="str">
            <v>전 5-37-1</v>
          </cell>
        </row>
        <row r="192">
          <cell r="A192">
            <v>171</v>
          </cell>
          <cell r="B192" t="str">
            <v>전선관</v>
          </cell>
          <cell r="C192" t="str">
            <v>파형관 65φ</v>
          </cell>
          <cell r="D192">
            <v>1.03</v>
          </cell>
          <cell r="E192" t="str">
            <v>m</v>
          </cell>
          <cell r="F192">
            <v>50</v>
          </cell>
          <cell r="G192">
            <v>4150</v>
          </cell>
          <cell r="I192">
            <v>3310</v>
          </cell>
          <cell r="J192">
            <v>720</v>
          </cell>
          <cell r="K192">
            <v>741</v>
          </cell>
          <cell r="M192">
            <v>99</v>
          </cell>
          <cell r="N192" t="str">
            <v>전선관 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108</v>
          </cell>
          <cell r="AM192">
            <v>2</v>
          </cell>
          <cell r="AN192">
            <v>0.05</v>
          </cell>
          <cell r="AO192">
            <v>1</v>
          </cell>
          <cell r="AP192" t="str">
            <v>배전전공</v>
          </cell>
          <cell r="AQ192">
            <v>1.4999999999999999E-2</v>
          </cell>
          <cell r="AR192" t="str">
            <v>보통인부</v>
          </cell>
          <cell r="AS192">
            <v>3.5000000000000003E-2</v>
          </cell>
          <cell r="BB192" t="str">
            <v>전 5-37-1</v>
          </cell>
        </row>
        <row r="193">
          <cell r="A193">
            <v>172</v>
          </cell>
          <cell r="B193" t="str">
            <v>전선관</v>
          </cell>
          <cell r="C193" t="str">
            <v>파형관 80φ</v>
          </cell>
          <cell r="D193">
            <v>1.03</v>
          </cell>
          <cell r="E193" t="str">
            <v>m</v>
          </cell>
          <cell r="F193">
            <v>50</v>
          </cell>
          <cell r="G193">
            <v>4480</v>
          </cell>
          <cell r="I193">
            <v>3310</v>
          </cell>
          <cell r="J193">
            <v>1040</v>
          </cell>
          <cell r="K193">
            <v>1071</v>
          </cell>
          <cell r="M193">
            <v>99</v>
          </cell>
          <cell r="N193" t="str">
            <v>전선관 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156</v>
          </cell>
          <cell r="AM193">
            <v>2</v>
          </cell>
          <cell r="AN193">
            <v>0.05</v>
          </cell>
          <cell r="AO193">
            <v>1</v>
          </cell>
          <cell r="AP193" t="str">
            <v>배전전공</v>
          </cell>
          <cell r="AQ193">
            <v>1.4999999999999999E-2</v>
          </cell>
          <cell r="AR193" t="str">
            <v>보통인부</v>
          </cell>
          <cell r="AS193">
            <v>3.5000000000000003E-2</v>
          </cell>
          <cell r="BB193" t="str">
            <v>전 5-37-1</v>
          </cell>
        </row>
        <row r="194">
          <cell r="A194">
            <v>173</v>
          </cell>
          <cell r="B194" t="str">
            <v>전선관</v>
          </cell>
          <cell r="C194" t="str">
            <v>파형관 100φ</v>
          </cell>
          <cell r="D194">
            <v>1.03</v>
          </cell>
          <cell r="E194" t="str">
            <v>m</v>
          </cell>
          <cell r="F194">
            <v>50</v>
          </cell>
          <cell r="G194">
            <v>6066</v>
          </cell>
          <cell r="I194">
            <v>4450</v>
          </cell>
          <cell r="J194">
            <v>1440</v>
          </cell>
          <cell r="K194">
            <v>1483</v>
          </cell>
          <cell r="M194">
            <v>133</v>
          </cell>
          <cell r="N194" t="str">
            <v>전선관 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216</v>
          </cell>
          <cell r="AM194">
            <v>2</v>
          </cell>
          <cell r="AN194">
            <v>7.4999999999999997E-2</v>
          </cell>
          <cell r="AO194">
            <v>1</v>
          </cell>
          <cell r="AP194" t="str">
            <v>배전전공</v>
          </cell>
          <cell r="AQ194">
            <v>1.7999999999999999E-2</v>
          </cell>
          <cell r="AR194" t="str">
            <v>보통인부</v>
          </cell>
          <cell r="AS194">
            <v>5.7000000000000002E-2</v>
          </cell>
          <cell r="BB194" t="str">
            <v>전 5-37-1</v>
          </cell>
        </row>
        <row r="195">
          <cell r="A195">
            <v>174</v>
          </cell>
          <cell r="B195" t="str">
            <v>전선관</v>
          </cell>
          <cell r="C195" t="str">
            <v>파형관 125φ</v>
          </cell>
          <cell r="D195">
            <v>1.03</v>
          </cell>
          <cell r="E195" t="str">
            <v>m</v>
          </cell>
          <cell r="F195">
            <v>50</v>
          </cell>
          <cell r="G195">
            <v>8519</v>
          </cell>
          <cell r="I195">
            <v>6112</v>
          </cell>
          <cell r="J195">
            <v>2160</v>
          </cell>
          <cell r="K195">
            <v>2224</v>
          </cell>
          <cell r="M195">
            <v>183</v>
          </cell>
          <cell r="N195" t="str">
            <v>전선관 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324</v>
          </cell>
          <cell r="AM195">
            <v>2</v>
          </cell>
          <cell r="AN195">
            <v>0.10200000000000001</v>
          </cell>
          <cell r="AO195">
            <v>1</v>
          </cell>
          <cell r="AP195" t="str">
            <v>배전전공</v>
          </cell>
          <cell r="AQ195">
            <v>2.5000000000000001E-2</v>
          </cell>
          <cell r="AR195" t="str">
            <v>보통인부</v>
          </cell>
          <cell r="AS195">
            <v>7.6999999999999999E-2</v>
          </cell>
          <cell r="BB195" t="str">
            <v>전 5-37-1</v>
          </cell>
        </row>
        <row r="196">
          <cell r="A196">
            <v>175</v>
          </cell>
          <cell r="B196" t="str">
            <v>전선관</v>
          </cell>
          <cell r="C196" t="str">
            <v>파형관 150φ</v>
          </cell>
          <cell r="D196">
            <v>1.03</v>
          </cell>
          <cell r="E196" t="str">
            <v>m</v>
          </cell>
          <cell r="F196">
            <v>50</v>
          </cell>
          <cell r="G196">
            <v>10342</v>
          </cell>
          <cell r="I196">
            <v>7482</v>
          </cell>
          <cell r="J196">
            <v>2560</v>
          </cell>
          <cell r="K196">
            <v>2636</v>
          </cell>
          <cell r="M196">
            <v>224</v>
          </cell>
          <cell r="N196" t="str">
            <v>전선관 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384</v>
          </cell>
          <cell r="AM196">
            <v>2</v>
          </cell>
          <cell r="AN196">
            <v>0.127</v>
          </cell>
          <cell r="AO196">
            <v>1</v>
          </cell>
          <cell r="AP196" t="str">
            <v>배전전공</v>
          </cell>
          <cell r="AQ196">
            <v>0.03</v>
          </cell>
          <cell r="AR196" t="str">
            <v>보통인부</v>
          </cell>
          <cell r="AS196">
            <v>9.7000000000000003E-2</v>
          </cell>
          <cell r="BB196" t="str">
            <v>전 5-37-1</v>
          </cell>
        </row>
        <row r="197">
          <cell r="A197">
            <v>176</v>
          </cell>
          <cell r="B197" t="str">
            <v>전선관</v>
          </cell>
          <cell r="C197" t="str">
            <v>파상형 200φ</v>
          </cell>
          <cell r="D197">
            <v>1.03</v>
          </cell>
          <cell r="E197" t="str">
            <v>m</v>
          </cell>
          <cell r="F197">
            <v>50</v>
          </cell>
          <cell r="G197">
            <v>15555</v>
          </cell>
          <cell r="I197">
            <v>10111</v>
          </cell>
          <cell r="J197">
            <v>4992</v>
          </cell>
          <cell r="K197">
            <v>5141</v>
          </cell>
          <cell r="M197">
            <v>303</v>
          </cell>
          <cell r="N197" t="str">
            <v>전선관 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748</v>
          </cell>
          <cell r="AM197">
            <v>2</v>
          </cell>
          <cell r="AN197">
            <v>0.17</v>
          </cell>
          <cell r="AO197">
            <v>1</v>
          </cell>
          <cell r="AP197" t="str">
            <v>배전전공</v>
          </cell>
          <cell r="AQ197">
            <v>4.1000000000000002E-2</v>
          </cell>
          <cell r="AR197" t="str">
            <v>보통인부</v>
          </cell>
          <cell r="AS197">
            <v>0.129</v>
          </cell>
          <cell r="BB197" t="str">
            <v>전 5-37-1</v>
          </cell>
        </row>
        <row r="198">
          <cell r="A198">
            <v>177</v>
          </cell>
          <cell r="B198" t="str">
            <v>압착단자</v>
          </cell>
          <cell r="C198" t="str">
            <v xml:space="preserve"> 14㎟</v>
          </cell>
          <cell r="D198">
            <v>1</v>
          </cell>
          <cell r="E198" t="str">
            <v>EA</v>
          </cell>
          <cell r="F198">
            <v>50</v>
          </cell>
          <cell r="G198">
            <v>1526</v>
          </cell>
          <cell r="I198">
            <v>1435</v>
          </cell>
          <cell r="J198">
            <v>48</v>
          </cell>
          <cell r="K198">
            <v>48</v>
          </cell>
          <cell r="M198">
            <v>43</v>
          </cell>
          <cell r="AM198">
            <v>1</v>
          </cell>
          <cell r="AN198">
            <v>7.8E-2</v>
          </cell>
          <cell r="AO198">
            <v>0.3</v>
          </cell>
          <cell r="AP198" t="str">
            <v>저압케이블공</v>
          </cell>
          <cell r="AQ198">
            <v>7.8E-2</v>
          </cell>
          <cell r="BB198" t="str">
            <v>전 5-40</v>
          </cell>
        </row>
        <row r="199">
          <cell r="A199">
            <v>178</v>
          </cell>
          <cell r="B199" t="str">
            <v>압착단자</v>
          </cell>
          <cell r="C199" t="str">
            <v xml:space="preserve"> 22㎟</v>
          </cell>
          <cell r="D199">
            <v>1</v>
          </cell>
          <cell r="E199" t="str">
            <v>EA</v>
          </cell>
          <cell r="F199">
            <v>50</v>
          </cell>
          <cell r="G199">
            <v>1886</v>
          </cell>
          <cell r="I199">
            <v>1766</v>
          </cell>
          <cell r="J199">
            <v>68</v>
          </cell>
          <cell r="K199">
            <v>68</v>
          </cell>
          <cell r="M199">
            <v>52</v>
          </cell>
          <cell r="AM199">
            <v>1</v>
          </cell>
          <cell r="AN199">
            <v>9.6000000000000002E-2</v>
          </cell>
          <cell r="AO199">
            <v>0.3</v>
          </cell>
          <cell r="AP199" t="str">
            <v>저압케이블공</v>
          </cell>
          <cell r="AQ199">
            <v>9.6000000000000002E-2</v>
          </cell>
          <cell r="BB199" t="str">
            <v>전 5-40</v>
          </cell>
        </row>
        <row r="200">
          <cell r="A200">
            <v>179</v>
          </cell>
          <cell r="B200" t="str">
            <v>압착단자</v>
          </cell>
          <cell r="C200" t="str">
            <v xml:space="preserve"> 38㎟</v>
          </cell>
          <cell r="D200">
            <v>1</v>
          </cell>
          <cell r="E200" t="str">
            <v>EA</v>
          </cell>
          <cell r="F200">
            <v>50</v>
          </cell>
          <cell r="G200">
            <v>2239</v>
          </cell>
          <cell r="I200">
            <v>2097</v>
          </cell>
          <cell r="J200">
            <v>80</v>
          </cell>
          <cell r="K200">
            <v>80</v>
          </cell>
          <cell r="M200">
            <v>62</v>
          </cell>
          <cell r="AM200">
            <v>1</v>
          </cell>
          <cell r="AN200">
            <v>0.11399999999999999</v>
          </cell>
          <cell r="AO200">
            <v>0.3</v>
          </cell>
          <cell r="AP200" t="str">
            <v>저압케이블공</v>
          </cell>
          <cell r="AQ200">
            <v>0.11399999999999999</v>
          </cell>
          <cell r="BB200" t="str">
            <v>전 5-40</v>
          </cell>
        </row>
        <row r="201">
          <cell r="A201">
            <v>180</v>
          </cell>
          <cell r="B201" t="str">
            <v>압착단자</v>
          </cell>
          <cell r="C201" t="str">
            <v xml:space="preserve"> 60㎟</v>
          </cell>
          <cell r="D201">
            <v>1</v>
          </cell>
          <cell r="E201" t="str">
            <v>EA</v>
          </cell>
          <cell r="F201">
            <v>50</v>
          </cell>
          <cell r="G201">
            <v>2791</v>
          </cell>
          <cell r="I201">
            <v>2539</v>
          </cell>
          <cell r="J201">
            <v>176</v>
          </cell>
          <cell r="K201">
            <v>176</v>
          </cell>
          <cell r="M201">
            <v>76</v>
          </cell>
          <cell r="AM201">
            <v>1</v>
          </cell>
          <cell r="AN201">
            <v>0.13800000000000001</v>
          </cell>
          <cell r="AO201">
            <v>0.3</v>
          </cell>
          <cell r="AP201" t="str">
            <v>저압케이블공</v>
          </cell>
          <cell r="AQ201">
            <v>0.13800000000000001</v>
          </cell>
          <cell r="BB201" t="str">
            <v>전 5-40</v>
          </cell>
        </row>
        <row r="202">
          <cell r="A202">
            <v>181</v>
          </cell>
          <cell r="B202" t="str">
            <v>압착단자</v>
          </cell>
          <cell r="C202" t="str">
            <v xml:space="preserve"> 80㎟</v>
          </cell>
          <cell r="D202">
            <v>1</v>
          </cell>
          <cell r="E202" t="str">
            <v>EA</v>
          </cell>
          <cell r="F202">
            <v>50</v>
          </cell>
          <cell r="G202">
            <v>3026</v>
          </cell>
          <cell r="I202">
            <v>2705</v>
          </cell>
          <cell r="J202">
            <v>240</v>
          </cell>
          <cell r="K202">
            <v>240</v>
          </cell>
          <cell r="M202">
            <v>81</v>
          </cell>
          <cell r="AM202">
            <v>1</v>
          </cell>
          <cell r="AN202">
            <v>0.14699999999999999</v>
          </cell>
          <cell r="AO202">
            <v>0.3</v>
          </cell>
          <cell r="AP202" t="str">
            <v>저압케이블공</v>
          </cell>
          <cell r="AQ202">
            <v>0.14699999999999999</v>
          </cell>
          <cell r="BB202" t="str">
            <v>전 5-40</v>
          </cell>
        </row>
        <row r="203">
          <cell r="A203">
            <v>182</v>
          </cell>
          <cell r="B203" t="str">
            <v>압착단자</v>
          </cell>
          <cell r="C203" t="str">
            <v xml:space="preserve"> 100㎟</v>
          </cell>
          <cell r="D203">
            <v>1</v>
          </cell>
          <cell r="E203" t="str">
            <v>EA</v>
          </cell>
          <cell r="F203">
            <v>50</v>
          </cell>
          <cell r="G203">
            <v>3285</v>
          </cell>
          <cell r="I203">
            <v>2926</v>
          </cell>
          <cell r="J203">
            <v>272</v>
          </cell>
          <cell r="K203">
            <v>272</v>
          </cell>
          <cell r="M203">
            <v>87</v>
          </cell>
          <cell r="AM203">
            <v>1</v>
          </cell>
          <cell r="AN203">
            <v>0.159</v>
          </cell>
          <cell r="AO203">
            <v>0.3</v>
          </cell>
          <cell r="AP203" t="str">
            <v>저압케이블공</v>
          </cell>
          <cell r="AQ203">
            <v>0.159</v>
          </cell>
          <cell r="BB203" t="str">
            <v>전 5-40</v>
          </cell>
        </row>
        <row r="204">
          <cell r="A204">
            <v>183</v>
          </cell>
          <cell r="B204" t="str">
            <v>압착단자</v>
          </cell>
          <cell r="C204" t="str">
            <v xml:space="preserve"> 150㎟</v>
          </cell>
          <cell r="D204">
            <v>1</v>
          </cell>
          <cell r="E204" t="str">
            <v>EA</v>
          </cell>
          <cell r="F204">
            <v>50</v>
          </cell>
          <cell r="G204">
            <v>4444</v>
          </cell>
          <cell r="I204">
            <v>3643</v>
          </cell>
          <cell r="J204">
            <v>692</v>
          </cell>
          <cell r="K204">
            <v>692</v>
          </cell>
          <cell r="M204">
            <v>109</v>
          </cell>
          <cell r="AM204">
            <v>1</v>
          </cell>
          <cell r="AN204">
            <v>0.19800000000000001</v>
          </cell>
          <cell r="AO204">
            <v>0.3</v>
          </cell>
          <cell r="AP204" t="str">
            <v>저압케이블공</v>
          </cell>
          <cell r="AQ204">
            <v>0.19800000000000001</v>
          </cell>
          <cell r="BB204" t="str">
            <v>전 5-40</v>
          </cell>
        </row>
        <row r="205">
          <cell r="A205">
            <v>184</v>
          </cell>
          <cell r="B205" t="str">
            <v>압착단자</v>
          </cell>
          <cell r="C205" t="str">
            <v xml:space="preserve"> 200㎟</v>
          </cell>
          <cell r="D205">
            <v>1</v>
          </cell>
          <cell r="E205" t="str">
            <v>EA</v>
          </cell>
          <cell r="F205">
            <v>50</v>
          </cell>
          <cell r="G205">
            <v>4734</v>
          </cell>
          <cell r="I205">
            <v>3975</v>
          </cell>
          <cell r="J205">
            <v>640</v>
          </cell>
          <cell r="K205">
            <v>640</v>
          </cell>
          <cell r="M205">
            <v>119</v>
          </cell>
          <cell r="AM205">
            <v>1</v>
          </cell>
          <cell r="AN205">
            <v>0.216</v>
          </cell>
          <cell r="AO205">
            <v>0.3</v>
          </cell>
          <cell r="AP205" t="str">
            <v>저압케이블공</v>
          </cell>
          <cell r="AQ205">
            <v>0.216</v>
          </cell>
          <cell r="BB205" t="str">
            <v>전 5-40</v>
          </cell>
        </row>
        <row r="206">
          <cell r="A206">
            <v>185</v>
          </cell>
          <cell r="B206" t="str">
            <v>압착단자</v>
          </cell>
          <cell r="C206" t="str">
            <v xml:space="preserve"> 250㎟</v>
          </cell>
          <cell r="D206">
            <v>1</v>
          </cell>
          <cell r="E206" t="str">
            <v>EA</v>
          </cell>
          <cell r="F206">
            <v>50</v>
          </cell>
          <cell r="G206">
            <v>4605</v>
          </cell>
          <cell r="I206">
            <v>4471</v>
          </cell>
          <cell r="J206">
            <v>0</v>
          </cell>
          <cell r="K206">
            <v>0</v>
          </cell>
          <cell r="M206">
            <v>134</v>
          </cell>
          <cell r="AM206">
            <v>1</v>
          </cell>
          <cell r="AN206">
            <v>0.24299999999999999</v>
          </cell>
          <cell r="AO206">
            <v>0.3</v>
          </cell>
          <cell r="AP206" t="str">
            <v>저압케이블공</v>
          </cell>
          <cell r="AQ206">
            <v>0.24299999999999999</v>
          </cell>
          <cell r="BB206" t="str">
            <v>전 5-40</v>
          </cell>
        </row>
        <row r="207">
          <cell r="A207">
            <v>186</v>
          </cell>
          <cell r="B207" t="str">
            <v>압착단자</v>
          </cell>
          <cell r="C207" t="str">
            <v xml:space="preserve"> 325㎟</v>
          </cell>
          <cell r="D207">
            <v>1</v>
          </cell>
          <cell r="E207" t="str">
            <v>EA</v>
          </cell>
          <cell r="F207">
            <v>50</v>
          </cell>
          <cell r="G207">
            <v>6877</v>
          </cell>
          <cell r="I207">
            <v>4968</v>
          </cell>
          <cell r="J207">
            <v>1760</v>
          </cell>
          <cell r="K207">
            <v>1760</v>
          </cell>
          <cell r="M207">
            <v>149</v>
          </cell>
          <cell r="AM207">
            <v>1</v>
          </cell>
          <cell r="AN207">
            <v>0.27</v>
          </cell>
          <cell r="AO207">
            <v>0.3</v>
          </cell>
          <cell r="AP207" t="str">
            <v>저압케이블공</v>
          </cell>
          <cell r="AQ207">
            <v>0.27</v>
          </cell>
          <cell r="BB207" t="str">
            <v>전 5-40</v>
          </cell>
        </row>
        <row r="208">
          <cell r="A208">
            <v>187</v>
          </cell>
          <cell r="B208" t="str">
            <v>동관단자</v>
          </cell>
          <cell r="C208" t="str">
            <v xml:space="preserve"> 400㎟</v>
          </cell>
          <cell r="D208">
            <v>1</v>
          </cell>
          <cell r="E208" t="str">
            <v>EA</v>
          </cell>
          <cell r="F208">
            <v>50</v>
          </cell>
          <cell r="G208">
            <v>12885</v>
          </cell>
          <cell r="I208">
            <v>5520</v>
          </cell>
          <cell r="J208">
            <v>7200</v>
          </cell>
          <cell r="K208">
            <v>7200</v>
          </cell>
          <cell r="M208">
            <v>165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0.3</v>
          </cell>
          <cell r="BB208" t="str">
            <v>전 5-40</v>
          </cell>
        </row>
        <row r="209">
          <cell r="A209">
            <v>188</v>
          </cell>
          <cell r="B209" t="str">
            <v>동관단자</v>
          </cell>
          <cell r="C209" t="str">
            <v xml:space="preserve"> 500㎟</v>
          </cell>
          <cell r="D209">
            <v>1</v>
          </cell>
          <cell r="E209" t="str">
            <v>EA</v>
          </cell>
          <cell r="F209">
            <v>50</v>
          </cell>
          <cell r="G209">
            <v>17678</v>
          </cell>
          <cell r="I209">
            <v>6072</v>
          </cell>
          <cell r="J209">
            <v>11424</v>
          </cell>
          <cell r="K209">
            <v>11424</v>
          </cell>
          <cell r="M209">
            <v>182</v>
          </cell>
          <cell r="AM209">
            <v>1</v>
          </cell>
          <cell r="AN209">
            <v>0.33</v>
          </cell>
          <cell r="AO209">
            <v>0.3</v>
          </cell>
          <cell r="AP209" t="str">
            <v>저압케이블공</v>
          </cell>
          <cell r="AQ209">
            <v>0.33</v>
          </cell>
          <cell r="BB209" t="str">
            <v>전 5-40</v>
          </cell>
        </row>
        <row r="210">
          <cell r="A210">
            <v>189</v>
          </cell>
          <cell r="B210" t="str">
            <v>케이블 헤드 (자기수축)</v>
          </cell>
          <cell r="C210" t="str">
            <v>CV 6.6KV 1C/100㎟</v>
          </cell>
          <cell r="D210">
            <v>1</v>
          </cell>
          <cell r="E210" t="str">
            <v>EA</v>
          </cell>
          <cell r="F210">
            <v>50</v>
          </cell>
          <cell r="G210">
            <v>132926</v>
          </cell>
          <cell r="I210">
            <v>57676</v>
          </cell>
          <cell r="J210">
            <v>73520</v>
          </cell>
          <cell r="K210">
            <v>73520</v>
          </cell>
          <cell r="M210">
            <v>1730</v>
          </cell>
          <cell r="AM210">
            <v>1</v>
          </cell>
          <cell r="AN210">
            <v>0.9</v>
          </cell>
          <cell r="AO210">
            <v>1</v>
          </cell>
          <cell r="AP210" t="str">
            <v>고압케이블공</v>
          </cell>
          <cell r="AQ210">
            <v>0.9</v>
          </cell>
          <cell r="BB210" t="str">
            <v>전 5-40</v>
          </cell>
        </row>
        <row r="211">
          <cell r="A211">
            <v>190</v>
          </cell>
          <cell r="B211" t="str">
            <v>케이블 헤드 (자기수축)</v>
          </cell>
          <cell r="C211" t="str">
            <v>CV 6.6KV 1C/250㎟</v>
          </cell>
          <cell r="D211">
            <v>1</v>
          </cell>
          <cell r="E211" t="str">
            <v>EA</v>
          </cell>
          <cell r="F211">
            <v>50</v>
          </cell>
          <cell r="G211">
            <v>173610</v>
          </cell>
          <cell r="I211">
            <v>89719</v>
          </cell>
          <cell r="J211">
            <v>81200</v>
          </cell>
          <cell r="K211">
            <v>81200</v>
          </cell>
          <cell r="M211">
            <v>2691</v>
          </cell>
          <cell r="AM211">
            <v>1</v>
          </cell>
          <cell r="AN211">
            <v>1.4</v>
          </cell>
          <cell r="AO211">
            <v>1</v>
          </cell>
          <cell r="AP211" t="str">
            <v>고압케이블공</v>
          </cell>
          <cell r="AQ211">
            <v>1.4</v>
          </cell>
          <cell r="BB211" t="str">
            <v>전 5-40</v>
          </cell>
        </row>
        <row r="212">
          <cell r="A212">
            <v>191</v>
          </cell>
          <cell r="B212" t="str">
            <v>케이블 헤드 (자기수축)</v>
          </cell>
          <cell r="C212" t="str">
            <v>CV 22.9KV 1C/38㎟</v>
          </cell>
          <cell r="D212">
            <v>1</v>
          </cell>
          <cell r="E212" t="str">
            <v>EA</v>
          </cell>
          <cell r="F212">
            <v>50</v>
          </cell>
          <cell r="G212">
            <v>132891</v>
          </cell>
          <cell r="I212">
            <v>76827</v>
          </cell>
          <cell r="J212">
            <v>53760</v>
          </cell>
          <cell r="K212">
            <v>53760</v>
          </cell>
          <cell r="M212">
            <v>2304</v>
          </cell>
          <cell r="AM212">
            <v>1</v>
          </cell>
          <cell r="AN212">
            <v>0.88</v>
          </cell>
          <cell r="AO212">
            <v>1</v>
          </cell>
          <cell r="AP212" t="str">
            <v>특고케이블공</v>
          </cell>
          <cell r="AQ212">
            <v>0.88</v>
          </cell>
          <cell r="BB212" t="str">
            <v>전 5-40</v>
          </cell>
        </row>
        <row r="213">
          <cell r="A213">
            <v>192</v>
          </cell>
          <cell r="B213" t="str">
            <v>케이블 헤드 (자기수축)</v>
          </cell>
          <cell r="C213" t="str">
            <v>CV 22.9KV 1C/60㎟</v>
          </cell>
          <cell r="D213">
            <v>1</v>
          </cell>
          <cell r="E213" t="str">
            <v>EA</v>
          </cell>
          <cell r="F213">
            <v>50</v>
          </cell>
          <cell r="G213">
            <v>148339</v>
          </cell>
          <cell r="I213">
            <v>91669</v>
          </cell>
          <cell r="J213">
            <v>53920</v>
          </cell>
          <cell r="K213">
            <v>53920</v>
          </cell>
          <cell r="M213">
            <v>2750</v>
          </cell>
          <cell r="AM213">
            <v>1</v>
          </cell>
          <cell r="AN213">
            <v>1.05</v>
          </cell>
          <cell r="AO213">
            <v>1</v>
          </cell>
          <cell r="AP213" t="str">
            <v>특고케이블공</v>
          </cell>
          <cell r="AQ213">
            <v>1.05</v>
          </cell>
          <cell r="BB213" t="str">
            <v>전 5-40</v>
          </cell>
        </row>
        <row r="214">
          <cell r="A214">
            <v>193</v>
          </cell>
          <cell r="B214" t="str">
            <v>케이블 헤드 (사기애자)</v>
          </cell>
          <cell r="C214" t="str">
            <v>CV 22.9KV 1C/38㎟</v>
          </cell>
          <cell r="D214">
            <v>1</v>
          </cell>
          <cell r="E214" t="str">
            <v>EA</v>
          </cell>
          <cell r="F214">
            <v>50</v>
          </cell>
          <cell r="G214">
            <v>228411</v>
          </cell>
          <cell r="I214">
            <v>76827</v>
          </cell>
          <cell r="J214">
            <v>149280</v>
          </cell>
          <cell r="K214">
            <v>149280</v>
          </cell>
          <cell r="M214">
            <v>2304</v>
          </cell>
          <cell r="AM214">
            <v>1</v>
          </cell>
          <cell r="AN214">
            <v>0.88</v>
          </cell>
          <cell r="AO214">
            <v>1</v>
          </cell>
          <cell r="AP214" t="str">
            <v>특고케이블공</v>
          </cell>
          <cell r="AQ214">
            <v>0.88</v>
          </cell>
          <cell r="BB214" t="str">
            <v>전 5-40</v>
          </cell>
        </row>
        <row r="215">
          <cell r="A215">
            <v>194</v>
          </cell>
          <cell r="B215" t="str">
            <v>케이블 헤드 (사기애자)</v>
          </cell>
          <cell r="C215" t="str">
            <v>CV 22.9KV 1C/60㎟</v>
          </cell>
          <cell r="D215">
            <v>1</v>
          </cell>
          <cell r="E215" t="str">
            <v>EA</v>
          </cell>
          <cell r="F215">
            <v>50</v>
          </cell>
          <cell r="G215">
            <v>243699</v>
          </cell>
          <cell r="I215">
            <v>91669</v>
          </cell>
          <cell r="J215">
            <v>149280</v>
          </cell>
          <cell r="K215">
            <v>149280</v>
          </cell>
          <cell r="M215">
            <v>2750</v>
          </cell>
          <cell r="AM215">
            <v>1</v>
          </cell>
          <cell r="AN215">
            <v>1.05</v>
          </cell>
          <cell r="AO215">
            <v>1</v>
          </cell>
          <cell r="AP215" t="str">
            <v>특고케이블공</v>
          </cell>
          <cell r="AQ215">
            <v>1.05</v>
          </cell>
          <cell r="BB215" t="str">
            <v>전 5-40</v>
          </cell>
        </row>
        <row r="216">
          <cell r="A216">
            <v>195</v>
          </cell>
          <cell r="B216" t="str">
            <v>케이블 헤드 (사기애자)</v>
          </cell>
          <cell r="C216" t="str">
            <v>CV 22.9KV 1C/150㎟</v>
          </cell>
          <cell r="D216">
            <v>1</v>
          </cell>
          <cell r="E216" t="str">
            <v>EA</v>
          </cell>
          <cell r="F216">
            <v>50</v>
          </cell>
          <cell r="G216">
            <v>274272</v>
          </cell>
          <cell r="I216">
            <v>121352</v>
          </cell>
          <cell r="J216">
            <v>149280</v>
          </cell>
          <cell r="K216">
            <v>149280</v>
          </cell>
          <cell r="M216">
            <v>3640</v>
          </cell>
          <cell r="AM216">
            <v>1</v>
          </cell>
          <cell r="AN216">
            <v>1.39</v>
          </cell>
          <cell r="AO216">
            <v>1</v>
          </cell>
          <cell r="AP216" t="str">
            <v>특고케이블공</v>
          </cell>
          <cell r="AQ216">
            <v>1.39</v>
          </cell>
          <cell r="BB216" t="str">
            <v>전 5-40</v>
          </cell>
        </row>
        <row r="217">
          <cell r="A217">
            <v>196</v>
          </cell>
          <cell r="B217" t="str">
            <v>OUTLET BOX</v>
          </cell>
          <cell r="C217" t="str">
            <v xml:space="preserve">8각 </v>
          </cell>
          <cell r="D217">
            <v>1</v>
          </cell>
          <cell r="E217" t="str">
            <v>EA</v>
          </cell>
          <cell r="F217">
            <v>50</v>
          </cell>
          <cell r="G217">
            <v>6291</v>
          </cell>
          <cell r="I217">
            <v>5763</v>
          </cell>
          <cell r="J217">
            <v>356</v>
          </cell>
          <cell r="K217">
            <v>356</v>
          </cell>
          <cell r="M217">
            <v>172</v>
          </cell>
          <cell r="AM217">
            <v>1</v>
          </cell>
          <cell r="AN217">
            <v>0.12</v>
          </cell>
          <cell r="AO217">
            <v>1</v>
          </cell>
          <cell r="AP217" t="str">
            <v>내선전공</v>
          </cell>
          <cell r="AQ217">
            <v>0.12</v>
          </cell>
          <cell r="BB217" t="str">
            <v>전 7-2</v>
          </cell>
        </row>
        <row r="218">
          <cell r="A218">
            <v>197</v>
          </cell>
          <cell r="B218" t="str">
            <v>OUTLET BOX</v>
          </cell>
          <cell r="C218" t="str">
            <v xml:space="preserve">4각 </v>
          </cell>
          <cell r="D218">
            <v>1</v>
          </cell>
          <cell r="E218" t="str">
            <v>EA</v>
          </cell>
          <cell r="F218">
            <v>50</v>
          </cell>
          <cell r="G218">
            <v>10284</v>
          </cell>
          <cell r="I218">
            <v>9605</v>
          </cell>
          <cell r="J218">
            <v>391</v>
          </cell>
          <cell r="K218">
            <v>391</v>
          </cell>
          <cell r="M218">
            <v>288</v>
          </cell>
          <cell r="AM218">
            <v>1</v>
          </cell>
          <cell r="AN218">
            <v>0.2</v>
          </cell>
          <cell r="AO218">
            <v>1</v>
          </cell>
          <cell r="AP218" t="str">
            <v>내선전공</v>
          </cell>
          <cell r="AQ218">
            <v>0.2</v>
          </cell>
          <cell r="BB218" t="str">
            <v>전 7-2</v>
          </cell>
        </row>
        <row r="219">
          <cell r="A219">
            <v>198</v>
          </cell>
          <cell r="B219" t="str">
            <v>OUTLET BOX</v>
          </cell>
          <cell r="C219" t="str">
            <v xml:space="preserve">S/W </v>
          </cell>
          <cell r="D219">
            <v>1</v>
          </cell>
          <cell r="E219" t="str">
            <v>EA</v>
          </cell>
          <cell r="F219">
            <v>50</v>
          </cell>
          <cell r="G219">
            <v>10219</v>
          </cell>
          <cell r="I219">
            <v>9605</v>
          </cell>
          <cell r="J219">
            <v>326</v>
          </cell>
          <cell r="K219">
            <v>326</v>
          </cell>
          <cell r="M219">
            <v>288</v>
          </cell>
          <cell r="AM219">
            <v>1</v>
          </cell>
          <cell r="AN219">
            <v>0.2</v>
          </cell>
          <cell r="AO219">
            <v>1</v>
          </cell>
          <cell r="AP219" t="str">
            <v>내선전공</v>
          </cell>
          <cell r="AQ219">
            <v>0.2</v>
          </cell>
          <cell r="BB219" t="str">
            <v>전 7-2</v>
          </cell>
        </row>
        <row r="220">
          <cell r="A220">
            <v>199</v>
          </cell>
          <cell r="B220" t="str">
            <v>PULL BOX</v>
          </cell>
          <cell r="C220" t="str">
            <v xml:space="preserve">100x100x50 </v>
          </cell>
          <cell r="D220">
            <v>1</v>
          </cell>
          <cell r="E220" t="str">
            <v>EA</v>
          </cell>
          <cell r="F220">
            <v>50</v>
          </cell>
          <cell r="G220">
            <v>33208</v>
          </cell>
          <cell r="I220">
            <v>31698</v>
          </cell>
          <cell r="J220">
            <v>560</v>
          </cell>
          <cell r="K220">
            <v>560</v>
          </cell>
          <cell r="M220">
            <v>950</v>
          </cell>
          <cell r="AM220">
            <v>1</v>
          </cell>
          <cell r="AN220">
            <v>0.66</v>
          </cell>
          <cell r="AO220">
            <v>1</v>
          </cell>
          <cell r="AP220" t="str">
            <v>내선전공</v>
          </cell>
          <cell r="AQ220">
            <v>0.66</v>
          </cell>
          <cell r="BB220" t="str">
            <v>전 7-3</v>
          </cell>
        </row>
        <row r="221">
          <cell r="A221">
            <v>200</v>
          </cell>
          <cell r="B221" t="str">
            <v>PULL BOX</v>
          </cell>
          <cell r="C221" t="str">
            <v xml:space="preserve">100x100x75 </v>
          </cell>
          <cell r="D221">
            <v>1</v>
          </cell>
          <cell r="E221" t="str">
            <v>EA</v>
          </cell>
          <cell r="F221">
            <v>50</v>
          </cell>
          <cell r="G221">
            <v>33376</v>
          </cell>
          <cell r="I221">
            <v>31698</v>
          </cell>
          <cell r="J221">
            <v>728</v>
          </cell>
          <cell r="K221">
            <v>728</v>
          </cell>
          <cell r="M221">
            <v>950</v>
          </cell>
          <cell r="AM221">
            <v>1</v>
          </cell>
          <cell r="AN221">
            <v>0.66</v>
          </cell>
          <cell r="AO221">
            <v>1</v>
          </cell>
          <cell r="AP221" t="str">
            <v>내선전공</v>
          </cell>
          <cell r="AQ221">
            <v>0.66</v>
          </cell>
          <cell r="BB221" t="str">
            <v>전 7-3</v>
          </cell>
        </row>
        <row r="222">
          <cell r="A222">
            <v>201</v>
          </cell>
          <cell r="B222" t="str">
            <v>PULL BOX</v>
          </cell>
          <cell r="C222" t="str">
            <v xml:space="preserve">100x100x100 </v>
          </cell>
          <cell r="D222">
            <v>1</v>
          </cell>
          <cell r="E222" t="str">
            <v>EA</v>
          </cell>
          <cell r="F222">
            <v>50</v>
          </cell>
          <cell r="G222">
            <v>33656</v>
          </cell>
          <cell r="I222">
            <v>31698</v>
          </cell>
          <cell r="J222">
            <v>1008</v>
          </cell>
          <cell r="K222">
            <v>1008</v>
          </cell>
          <cell r="M222">
            <v>950</v>
          </cell>
          <cell r="AM222">
            <v>1</v>
          </cell>
          <cell r="AN222">
            <v>0.66</v>
          </cell>
          <cell r="AO222">
            <v>1</v>
          </cell>
          <cell r="AP222" t="str">
            <v>내선전공</v>
          </cell>
          <cell r="AQ222">
            <v>0.66</v>
          </cell>
          <cell r="BB222" t="str">
            <v>전 7-3</v>
          </cell>
        </row>
        <row r="223">
          <cell r="A223">
            <v>202</v>
          </cell>
          <cell r="B223" t="str">
            <v>PULL BOX</v>
          </cell>
          <cell r="C223" t="str">
            <v xml:space="preserve">150X150X100 </v>
          </cell>
          <cell r="D223">
            <v>1</v>
          </cell>
          <cell r="E223" t="str">
            <v>EA</v>
          </cell>
          <cell r="F223">
            <v>50</v>
          </cell>
          <cell r="G223">
            <v>34016</v>
          </cell>
          <cell r="I223">
            <v>31698</v>
          </cell>
          <cell r="J223">
            <v>1368</v>
          </cell>
          <cell r="K223">
            <v>1368</v>
          </cell>
          <cell r="M223">
            <v>950</v>
          </cell>
          <cell r="AM223">
            <v>1</v>
          </cell>
          <cell r="AN223">
            <v>0.66</v>
          </cell>
          <cell r="AO223">
            <v>1</v>
          </cell>
          <cell r="AP223" t="str">
            <v>내선전공</v>
          </cell>
          <cell r="AQ223">
            <v>0.66</v>
          </cell>
          <cell r="BB223" t="str">
            <v>전 7-3</v>
          </cell>
        </row>
        <row r="224">
          <cell r="A224">
            <v>203</v>
          </cell>
          <cell r="B224" t="str">
            <v>PULL BOX</v>
          </cell>
          <cell r="C224" t="str">
            <v xml:space="preserve">150X150X150 </v>
          </cell>
          <cell r="D224">
            <v>1</v>
          </cell>
          <cell r="E224" t="str">
            <v>EA</v>
          </cell>
          <cell r="F224">
            <v>50</v>
          </cell>
          <cell r="G224">
            <v>34240</v>
          </cell>
          <cell r="I224">
            <v>31698</v>
          </cell>
          <cell r="J224">
            <v>1592</v>
          </cell>
          <cell r="K224">
            <v>1592</v>
          </cell>
          <cell r="M224">
            <v>950</v>
          </cell>
          <cell r="AM224">
            <v>1</v>
          </cell>
          <cell r="AN224">
            <v>0.66</v>
          </cell>
          <cell r="AO224">
            <v>1</v>
          </cell>
          <cell r="AP224" t="str">
            <v>내선전공</v>
          </cell>
          <cell r="AQ224">
            <v>0.66</v>
          </cell>
          <cell r="BB224" t="str">
            <v>전 7-3</v>
          </cell>
        </row>
        <row r="225">
          <cell r="A225">
            <v>204</v>
          </cell>
          <cell r="B225" t="str">
            <v>PULL BOX</v>
          </cell>
          <cell r="C225" t="str">
            <v xml:space="preserve">200X200X100 </v>
          </cell>
          <cell r="D225">
            <v>1</v>
          </cell>
          <cell r="E225" t="str">
            <v>EA</v>
          </cell>
          <cell r="F225">
            <v>50</v>
          </cell>
          <cell r="G225">
            <v>34656</v>
          </cell>
          <cell r="I225">
            <v>31698</v>
          </cell>
          <cell r="J225">
            <v>2008</v>
          </cell>
          <cell r="K225">
            <v>2008</v>
          </cell>
          <cell r="M225">
            <v>950</v>
          </cell>
          <cell r="AM225">
            <v>1</v>
          </cell>
          <cell r="AN225">
            <v>0.66</v>
          </cell>
          <cell r="AO225">
            <v>1</v>
          </cell>
          <cell r="AP225" t="str">
            <v>내선전공</v>
          </cell>
          <cell r="AQ225">
            <v>0.66</v>
          </cell>
          <cell r="BB225" t="str">
            <v>전 7-3</v>
          </cell>
        </row>
        <row r="226">
          <cell r="A226">
            <v>205</v>
          </cell>
          <cell r="B226" t="str">
            <v>PULL BOX</v>
          </cell>
          <cell r="C226" t="str">
            <v xml:space="preserve">200X200X200 </v>
          </cell>
          <cell r="D226">
            <v>1</v>
          </cell>
          <cell r="E226" t="str">
            <v>EA</v>
          </cell>
          <cell r="F226">
            <v>50</v>
          </cell>
          <cell r="G226">
            <v>35480</v>
          </cell>
          <cell r="I226">
            <v>31698</v>
          </cell>
          <cell r="J226">
            <v>2832</v>
          </cell>
          <cell r="K226">
            <v>2832</v>
          </cell>
          <cell r="M226">
            <v>950</v>
          </cell>
          <cell r="AM226">
            <v>1</v>
          </cell>
          <cell r="AN226">
            <v>0.66</v>
          </cell>
          <cell r="AO226">
            <v>1</v>
          </cell>
          <cell r="AP226" t="str">
            <v>내선전공</v>
          </cell>
          <cell r="AQ226">
            <v>0.66</v>
          </cell>
          <cell r="BB226" t="str">
            <v>전 7-3</v>
          </cell>
        </row>
        <row r="227">
          <cell r="A227">
            <v>206</v>
          </cell>
          <cell r="B227" t="str">
            <v>PULL BOX</v>
          </cell>
          <cell r="C227" t="str">
            <v xml:space="preserve">300X300X200 </v>
          </cell>
          <cell r="D227">
            <v>1</v>
          </cell>
          <cell r="E227" t="str">
            <v>EA</v>
          </cell>
          <cell r="F227">
            <v>50</v>
          </cell>
          <cell r="G227">
            <v>36848</v>
          </cell>
          <cell r="I227">
            <v>31698</v>
          </cell>
          <cell r="J227">
            <v>4200</v>
          </cell>
          <cell r="K227">
            <v>4200</v>
          </cell>
          <cell r="M227">
            <v>950</v>
          </cell>
          <cell r="AM227">
            <v>1</v>
          </cell>
          <cell r="AN227">
            <v>0.66</v>
          </cell>
          <cell r="AO227">
            <v>1</v>
          </cell>
          <cell r="AP227" t="str">
            <v>내선전공</v>
          </cell>
          <cell r="AQ227">
            <v>0.66</v>
          </cell>
          <cell r="BB227" t="str">
            <v>전 7-3</v>
          </cell>
        </row>
        <row r="228">
          <cell r="A228">
            <v>207</v>
          </cell>
          <cell r="B228" t="str">
            <v>PULL BOX</v>
          </cell>
          <cell r="C228" t="str">
            <v xml:space="preserve">300X300X300 </v>
          </cell>
          <cell r="D228">
            <v>1</v>
          </cell>
          <cell r="E228" t="str">
            <v>EA</v>
          </cell>
          <cell r="F228">
            <v>50</v>
          </cell>
          <cell r="G228">
            <v>36848</v>
          </cell>
          <cell r="I228">
            <v>31698</v>
          </cell>
          <cell r="J228">
            <v>4200</v>
          </cell>
          <cell r="K228">
            <v>4200</v>
          </cell>
          <cell r="M228">
            <v>950</v>
          </cell>
          <cell r="AM228">
            <v>1</v>
          </cell>
          <cell r="AN228">
            <v>0.66</v>
          </cell>
          <cell r="AO228">
            <v>1</v>
          </cell>
          <cell r="AP228" t="str">
            <v>내선전공</v>
          </cell>
          <cell r="AQ228">
            <v>0.66</v>
          </cell>
          <cell r="BB228" t="str">
            <v>전 7-3</v>
          </cell>
        </row>
        <row r="229">
          <cell r="A229">
            <v>208</v>
          </cell>
          <cell r="B229" t="str">
            <v>PULL BOX</v>
          </cell>
          <cell r="C229" t="str">
            <v xml:space="preserve">400X400X100 </v>
          </cell>
          <cell r="D229">
            <v>1</v>
          </cell>
          <cell r="E229" t="str">
            <v>EA</v>
          </cell>
          <cell r="F229">
            <v>50</v>
          </cell>
          <cell r="G229">
            <v>38528</v>
          </cell>
          <cell r="I229">
            <v>31698</v>
          </cell>
          <cell r="J229">
            <v>5880</v>
          </cell>
          <cell r="K229">
            <v>5880</v>
          </cell>
          <cell r="M229">
            <v>950</v>
          </cell>
          <cell r="AM229">
            <v>1</v>
          </cell>
          <cell r="AN229">
            <v>0.66</v>
          </cell>
          <cell r="AO229">
            <v>1</v>
          </cell>
          <cell r="AP229" t="str">
            <v>내선전공</v>
          </cell>
          <cell r="AQ229">
            <v>0.66</v>
          </cell>
          <cell r="BB229" t="str">
            <v>전 7-3</v>
          </cell>
        </row>
        <row r="230">
          <cell r="A230">
            <v>209</v>
          </cell>
          <cell r="B230" t="str">
            <v>PULL BOX</v>
          </cell>
          <cell r="C230" t="str">
            <v xml:space="preserve">300X300X300 </v>
          </cell>
          <cell r="D230">
            <v>1</v>
          </cell>
          <cell r="E230" t="str">
            <v>EA</v>
          </cell>
          <cell r="F230">
            <v>50</v>
          </cell>
          <cell r="G230">
            <v>37688</v>
          </cell>
          <cell r="I230">
            <v>31698</v>
          </cell>
          <cell r="J230">
            <v>5040</v>
          </cell>
          <cell r="K230">
            <v>5040</v>
          </cell>
          <cell r="M230">
            <v>950</v>
          </cell>
          <cell r="AM230">
            <v>1</v>
          </cell>
          <cell r="AN230">
            <v>0.66</v>
          </cell>
          <cell r="AO230">
            <v>1</v>
          </cell>
          <cell r="AP230" t="str">
            <v>내선전공</v>
          </cell>
          <cell r="AQ230">
            <v>0.66</v>
          </cell>
          <cell r="BB230" t="str">
            <v>전 7-3</v>
          </cell>
        </row>
        <row r="231">
          <cell r="A231">
            <v>210</v>
          </cell>
          <cell r="B231" t="str">
            <v>PULL BOX</v>
          </cell>
          <cell r="C231" t="str">
            <v xml:space="preserve">400X300X250 </v>
          </cell>
          <cell r="D231">
            <v>1</v>
          </cell>
          <cell r="E231" t="str">
            <v>EA</v>
          </cell>
          <cell r="F231">
            <v>50</v>
          </cell>
          <cell r="G231">
            <v>54834</v>
          </cell>
          <cell r="I231">
            <v>45626</v>
          </cell>
          <cell r="J231">
            <v>7840</v>
          </cell>
          <cell r="K231">
            <v>7840</v>
          </cell>
          <cell r="M231">
            <v>1368</v>
          </cell>
          <cell r="AM231">
            <v>1</v>
          </cell>
          <cell r="AN231">
            <v>0.95</v>
          </cell>
          <cell r="AO231">
            <v>1</v>
          </cell>
          <cell r="AP231" t="str">
            <v>내선전공</v>
          </cell>
          <cell r="AQ231">
            <v>0.95</v>
          </cell>
          <cell r="BB231" t="str">
            <v>전 7-3</v>
          </cell>
        </row>
        <row r="232">
          <cell r="A232">
            <v>211</v>
          </cell>
          <cell r="B232" t="str">
            <v>PULL BOX</v>
          </cell>
          <cell r="C232" t="str">
            <v xml:space="preserve">500X500X300 </v>
          </cell>
          <cell r="D232">
            <v>1</v>
          </cell>
          <cell r="E232" t="str">
            <v>EA</v>
          </cell>
          <cell r="F232">
            <v>50</v>
          </cell>
          <cell r="G232">
            <v>61162</v>
          </cell>
          <cell r="I232">
            <v>45626</v>
          </cell>
          <cell r="J232">
            <v>14168</v>
          </cell>
          <cell r="K232">
            <v>14168</v>
          </cell>
          <cell r="M232">
            <v>1368</v>
          </cell>
          <cell r="AM232">
            <v>1</v>
          </cell>
          <cell r="AN232">
            <v>0.95</v>
          </cell>
          <cell r="AO232">
            <v>1</v>
          </cell>
          <cell r="AP232" t="str">
            <v>내선전공</v>
          </cell>
          <cell r="AQ232">
            <v>0.95</v>
          </cell>
          <cell r="BB232" t="str">
            <v>전 7-3</v>
          </cell>
        </row>
        <row r="233">
          <cell r="A233">
            <v>212</v>
          </cell>
          <cell r="B233" t="str">
            <v>JOINT BOX</v>
          </cell>
          <cell r="C233" t="str">
            <v xml:space="preserve">100x100x54 </v>
          </cell>
          <cell r="D233">
            <v>1</v>
          </cell>
          <cell r="E233" t="str">
            <v>EA</v>
          </cell>
          <cell r="F233">
            <v>50</v>
          </cell>
          <cell r="G233">
            <v>15465</v>
          </cell>
          <cell r="I233">
            <v>13928</v>
          </cell>
          <cell r="J233">
            <v>1120</v>
          </cell>
          <cell r="K233">
            <v>1120</v>
          </cell>
          <cell r="M233">
            <v>417</v>
          </cell>
          <cell r="AM233">
            <v>1</v>
          </cell>
          <cell r="AN233">
            <v>0.28999999999999998</v>
          </cell>
          <cell r="AO233">
            <v>1</v>
          </cell>
          <cell r="AP233" t="str">
            <v>내선전공</v>
          </cell>
          <cell r="AQ233">
            <v>0.28999999999999998</v>
          </cell>
          <cell r="BB233" t="str">
            <v>전 7-2</v>
          </cell>
        </row>
        <row r="234">
          <cell r="A234">
            <v>213</v>
          </cell>
          <cell r="B234" t="str">
            <v>노출 BOX</v>
          </cell>
          <cell r="C234" t="str">
            <v xml:space="preserve">16mm </v>
          </cell>
          <cell r="D234">
            <v>1</v>
          </cell>
          <cell r="E234" t="str">
            <v>EA</v>
          </cell>
          <cell r="F234">
            <v>50</v>
          </cell>
          <cell r="G234">
            <v>16078</v>
          </cell>
          <cell r="I234">
            <v>13928</v>
          </cell>
          <cell r="J234">
            <v>1733</v>
          </cell>
          <cell r="K234">
            <v>1733</v>
          </cell>
          <cell r="M234">
            <v>417</v>
          </cell>
          <cell r="AM234">
            <v>1</v>
          </cell>
          <cell r="AN234">
            <v>0.28999999999999998</v>
          </cell>
          <cell r="AO234">
            <v>1</v>
          </cell>
          <cell r="AP234" t="str">
            <v>내선전공</v>
          </cell>
          <cell r="AQ234">
            <v>0.28999999999999998</v>
          </cell>
          <cell r="BB234" t="str">
            <v>전 7-2</v>
          </cell>
        </row>
        <row r="235">
          <cell r="A235">
            <v>214</v>
          </cell>
          <cell r="B235" t="str">
            <v>노출 BOX</v>
          </cell>
          <cell r="C235" t="str">
            <v>22mm 2방</v>
          </cell>
          <cell r="D235">
            <v>1</v>
          </cell>
          <cell r="E235" t="str">
            <v>EA</v>
          </cell>
          <cell r="F235">
            <v>50</v>
          </cell>
          <cell r="G235">
            <v>16317</v>
          </cell>
          <cell r="I235">
            <v>13928</v>
          </cell>
          <cell r="J235">
            <v>1972</v>
          </cell>
          <cell r="K235">
            <v>1972</v>
          </cell>
          <cell r="M235">
            <v>417</v>
          </cell>
          <cell r="AM235">
            <v>1</v>
          </cell>
          <cell r="AN235">
            <v>0.28999999999999998</v>
          </cell>
          <cell r="AO235">
            <v>1</v>
          </cell>
          <cell r="AP235" t="str">
            <v>내선전공</v>
          </cell>
          <cell r="AQ235">
            <v>0.28999999999999998</v>
          </cell>
          <cell r="BB235" t="str">
            <v>전 7-2</v>
          </cell>
        </row>
        <row r="236">
          <cell r="A236">
            <v>215</v>
          </cell>
          <cell r="B236" t="str">
            <v>CABLE TRAY</v>
          </cell>
          <cell r="C236" t="str">
            <v xml:space="preserve">100W </v>
          </cell>
          <cell r="D236">
            <v>1</v>
          </cell>
          <cell r="E236" t="str">
            <v>m</v>
          </cell>
          <cell r="F236">
            <v>50</v>
          </cell>
          <cell r="G236">
            <v>19490</v>
          </cell>
          <cell r="I236">
            <v>10806</v>
          </cell>
          <cell r="J236">
            <v>8360</v>
          </cell>
          <cell r="K236">
            <v>8360</v>
          </cell>
          <cell r="M236">
            <v>324</v>
          </cell>
          <cell r="AM236">
            <v>1</v>
          </cell>
          <cell r="AN236">
            <v>0.22500000000000001</v>
          </cell>
          <cell r="AO236">
            <v>1</v>
          </cell>
          <cell r="AP236" t="str">
            <v>내선전공</v>
          </cell>
          <cell r="AQ236">
            <v>0.22500000000000001</v>
          </cell>
          <cell r="BB236" t="str">
            <v>전 7-20</v>
          </cell>
        </row>
        <row r="237">
          <cell r="A237">
            <v>216</v>
          </cell>
          <cell r="B237" t="str">
            <v>CABLE TRAY</v>
          </cell>
          <cell r="C237" t="str">
            <v xml:space="preserve">200W </v>
          </cell>
          <cell r="D237">
            <v>1</v>
          </cell>
          <cell r="E237" t="str">
            <v>m</v>
          </cell>
          <cell r="F237">
            <v>50</v>
          </cell>
          <cell r="G237">
            <v>19690</v>
          </cell>
          <cell r="I237">
            <v>10806</v>
          </cell>
          <cell r="J237">
            <v>8560</v>
          </cell>
          <cell r="K237">
            <v>8560</v>
          </cell>
          <cell r="M237">
            <v>324</v>
          </cell>
          <cell r="AM237">
            <v>1</v>
          </cell>
          <cell r="AN237">
            <v>0.22500000000000001</v>
          </cell>
          <cell r="AO237">
            <v>1</v>
          </cell>
          <cell r="AP237" t="str">
            <v>내선전공</v>
          </cell>
          <cell r="AQ237">
            <v>0.22500000000000001</v>
          </cell>
          <cell r="BB237" t="str">
            <v>전 7-20</v>
          </cell>
        </row>
        <row r="238">
          <cell r="A238">
            <v>217</v>
          </cell>
          <cell r="B238" t="str">
            <v>CABLE TRAY</v>
          </cell>
          <cell r="C238" t="str">
            <v xml:space="preserve">300W </v>
          </cell>
          <cell r="D238">
            <v>1</v>
          </cell>
          <cell r="E238" t="str">
            <v>m</v>
          </cell>
          <cell r="F238">
            <v>50</v>
          </cell>
          <cell r="G238">
            <v>23297</v>
          </cell>
          <cell r="I238">
            <v>13687</v>
          </cell>
          <cell r="J238">
            <v>9200</v>
          </cell>
          <cell r="K238">
            <v>9200</v>
          </cell>
          <cell r="M238">
            <v>410</v>
          </cell>
          <cell r="AM238">
            <v>1</v>
          </cell>
          <cell r="AN238">
            <v>0.28499999999999998</v>
          </cell>
          <cell r="AO238">
            <v>1</v>
          </cell>
          <cell r="AP238" t="str">
            <v>내선전공</v>
          </cell>
          <cell r="AQ238">
            <v>0.28499999999999998</v>
          </cell>
          <cell r="BB238" t="str">
            <v>전 7-20</v>
          </cell>
        </row>
        <row r="239">
          <cell r="A239">
            <v>218</v>
          </cell>
          <cell r="B239" t="str">
            <v>CABLE TRAY</v>
          </cell>
          <cell r="C239" t="str">
            <v xml:space="preserve">400W </v>
          </cell>
          <cell r="D239">
            <v>1</v>
          </cell>
          <cell r="E239" t="str">
            <v>m</v>
          </cell>
          <cell r="F239">
            <v>50</v>
          </cell>
          <cell r="G239">
            <v>26651</v>
          </cell>
          <cell r="I239">
            <v>16089</v>
          </cell>
          <cell r="J239">
            <v>10080</v>
          </cell>
          <cell r="K239">
            <v>10080</v>
          </cell>
          <cell r="M239">
            <v>482</v>
          </cell>
          <cell r="AM239">
            <v>1</v>
          </cell>
          <cell r="AN239">
            <v>0.33500000000000002</v>
          </cell>
          <cell r="AO239">
            <v>1</v>
          </cell>
          <cell r="AP239" t="str">
            <v>내선전공</v>
          </cell>
          <cell r="AQ239">
            <v>0.33500000000000002</v>
          </cell>
          <cell r="BB239" t="str">
            <v>전 7-20</v>
          </cell>
        </row>
        <row r="240">
          <cell r="A240">
            <v>219</v>
          </cell>
          <cell r="B240" t="str">
            <v>CABLE TRAY</v>
          </cell>
          <cell r="C240" t="str">
            <v xml:space="preserve">450W </v>
          </cell>
          <cell r="D240">
            <v>1</v>
          </cell>
          <cell r="E240" t="str">
            <v>m</v>
          </cell>
          <cell r="F240">
            <v>50</v>
          </cell>
          <cell r="G240">
            <v>34869</v>
          </cell>
          <cell r="I240">
            <v>21372</v>
          </cell>
          <cell r="J240">
            <v>12856</v>
          </cell>
          <cell r="K240">
            <v>12856</v>
          </cell>
          <cell r="M240">
            <v>641</v>
          </cell>
          <cell r="AM240">
            <v>1</v>
          </cell>
          <cell r="AN240">
            <v>0.44500000000000001</v>
          </cell>
          <cell r="AO240">
            <v>1</v>
          </cell>
          <cell r="AP240" t="str">
            <v>내선전공</v>
          </cell>
          <cell r="AQ240">
            <v>0.44500000000000001</v>
          </cell>
          <cell r="BB240" t="str">
            <v>전 7-20</v>
          </cell>
        </row>
        <row r="241">
          <cell r="A241">
            <v>220</v>
          </cell>
          <cell r="B241" t="str">
            <v>CABLE TRAY</v>
          </cell>
          <cell r="C241" t="str">
            <v xml:space="preserve">500W </v>
          </cell>
          <cell r="D241">
            <v>1</v>
          </cell>
          <cell r="E241" t="str">
            <v>m</v>
          </cell>
          <cell r="F241">
            <v>50</v>
          </cell>
          <cell r="G241">
            <v>22013</v>
          </cell>
          <cell r="I241">
            <v>21372</v>
          </cell>
          <cell r="J241">
            <v>0</v>
          </cell>
          <cell r="K241">
            <v>0</v>
          </cell>
          <cell r="M241">
            <v>641</v>
          </cell>
          <cell r="AM241">
            <v>1</v>
          </cell>
          <cell r="AN241">
            <v>0.44500000000000001</v>
          </cell>
          <cell r="AO241">
            <v>1</v>
          </cell>
          <cell r="AP241" t="str">
            <v>내선전공</v>
          </cell>
          <cell r="AQ241">
            <v>0.44500000000000001</v>
          </cell>
          <cell r="BB241" t="str">
            <v>전 7-20</v>
          </cell>
        </row>
        <row r="242">
          <cell r="A242">
            <v>221</v>
          </cell>
          <cell r="B242" t="str">
            <v>CABLE TRAY</v>
          </cell>
          <cell r="C242" t="str">
            <v xml:space="preserve">600W </v>
          </cell>
          <cell r="D242">
            <v>1</v>
          </cell>
          <cell r="E242" t="str">
            <v>m</v>
          </cell>
          <cell r="F242">
            <v>50</v>
          </cell>
          <cell r="G242">
            <v>36683</v>
          </cell>
          <cell r="I242">
            <v>24974</v>
          </cell>
          <cell r="J242">
            <v>10960</v>
          </cell>
          <cell r="K242">
            <v>10960</v>
          </cell>
          <cell r="M242">
            <v>749</v>
          </cell>
          <cell r="AM242">
            <v>1</v>
          </cell>
          <cell r="AN242">
            <v>0.52</v>
          </cell>
          <cell r="AO242">
            <v>1</v>
          </cell>
          <cell r="AP242" t="str">
            <v>내선전공</v>
          </cell>
          <cell r="AQ242">
            <v>0.52</v>
          </cell>
          <cell r="BB242" t="str">
            <v>전 7-20</v>
          </cell>
        </row>
        <row r="243">
          <cell r="A243">
            <v>222</v>
          </cell>
          <cell r="B243" t="str">
            <v>접지봉</v>
          </cell>
          <cell r="C243" t="str">
            <v xml:space="preserve">φ12 x 1000 </v>
          </cell>
          <cell r="D243">
            <v>1</v>
          </cell>
          <cell r="E243" t="str">
            <v>EA</v>
          </cell>
          <cell r="F243">
            <v>50</v>
          </cell>
          <cell r="G243">
            <v>14614</v>
          </cell>
          <cell r="I243">
            <v>12791</v>
          </cell>
          <cell r="J243">
            <v>1440</v>
          </cell>
          <cell r="K243">
            <v>1440</v>
          </cell>
          <cell r="M243">
            <v>383</v>
          </cell>
          <cell r="AM243">
            <v>2</v>
          </cell>
          <cell r="AN243">
            <v>0.30000000000000004</v>
          </cell>
          <cell r="AO243">
            <v>1</v>
          </cell>
          <cell r="AP243" t="str">
            <v>내선전공</v>
          </cell>
          <cell r="AQ243">
            <v>0.2</v>
          </cell>
          <cell r="AR243" t="str">
            <v>보통인부</v>
          </cell>
          <cell r="AS243">
            <v>0.1</v>
          </cell>
          <cell r="BB243" t="str">
            <v>전 3-76</v>
          </cell>
        </row>
        <row r="244">
          <cell r="A244">
            <v>223</v>
          </cell>
          <cell r="B244" t="str">
            <v>접지봉</v>
          </cell>
          <cell r="C244" t="str">
            <v xml:space="preserve">φ14 x 1000 </v>
          </cell>
          <cell r="D244">
            <v>1</v>
          </cell>
          <cell r="E244" t="str">
            <v>EA</v>
          </cell>
          <cell r="F244">
            <v>50</v>
          </cell>
          <cell r="G244">
            <v>15574</v>
          </cell>
          <cell r="I244">
            <v>12791</v>
          </cell>
          <cell r="J244">
            <v>2400</v>
          </cell>
          <cell r="K244">
            <v>2400</v>
          </cell>
          <cell r="M244">
            <v>383</v>
          </cell>
          <cell r="AM244">
            <v>2</v>
          </cell>
          <cell r="AN244">
            <v>0.30000000000000004</v>
          </cell>
          <cell r="AO244">
            <v>1</v>
          </cell>
          <cell r="AP244" t="str">
            <v>내선전공</v>
          </cell>
          <cell r="AQ244">
            <v>0.2</v>
          </cell>
          <cell r="AR244" t="str">
            <v>보통인부</v>
          </cell>
          <cell r="AS244">
            <v>0.1</v>
          </cell>
          <cell r="BB244" t="str">
            <v>전 3-76</v>
          </cell>
        </row>
        <row r="245">
          <cell r="A245">
            <v>224</v>
          </cell>
          <cell r="B245" t="str">
            <v>접지봉</v>
          </cell>
          <cell r="C245" t="str">
            <v xml:space="preserve">φ18 x 2400 </v>
          </cell>
          <cell r="D245">
            <v>1</v>
          </cell>
          <cell r="E245" t="str">
            <v>EA</v>
          </cell>
          <cell r="F245">
            <v>50</v>
          </cell>
          <cell r="G245">
            <v>17398</v>
          </cell>
          <cell r="I245">
            <v>12791</v>
          </cell>
          <cell r="J245">
            <v>4224</v>
          </cell>
          <cell r="K245">
            <v>4224</v>
          </cell>
          <cell r="M245">
            <v>383</v>
          </cell>
          <cell r="AM245">
            <v>2</v>
          </cell>
          <cell r="AN245">
            <v>0.30000000000000004</v>
          </cell>
          <cell r="AO245">
            <v>1</v>
          </cell>
          <cell r="AP245" t="str">
            <v>내선전공</v>
          </cell>
          <cell r="AQ245">
            <v>0.2</v>
          </cell>
          <cell r="AR245" t="str">
            <v>보통인부</v>
          </cell>
          <cell r="AS245">
            <v>0.1</v>
          </cell>
          <cell r="BB245" t="str">
            <v>전 3-76</v>
          </cell>
        </row>
        <row r="246">
          <cell r="A246">
            <v>225</v>
          </cell>
          <cell r="B246" t="str">
            <v>접지 크램프</v>
          </cell>
          <cell r="C246" t="str">
            <v xml:space="preserve"> </v>
          </cell>
          <cell r="D246">
            <v>1</v>
          </cell>
          <cell r="E246" t="str">
            <v>EA</v>
          </cell>
          <cell r="F246">
            <v>50</v>
          </cell>
          <cell r="G246">
            <v>10104</v>
          </cell>
          <cell r="I246">
            <v>8645</v>
          </cell>
          <cell r="J246">
            <v>1200</v>
          </cell>
          <cell r="K246">
            <v>1200</v>
          </cell>
          <cell r="M246">
            <v>259</v>
          </cell>
          <cell r="AM246">
            <v>1</v>
          </cell>
          <cell r="AN246">
            <v>0.18</v>
          </cell>
          <cell r="AO246">
            <v>1</v>
          </cell>
          <cell r="AP246" t="str">
            <v>내선전공</v>
          </cell>
          <cell r="AQ246">
            <v>0.18</v>
          </cell>
          <cell r="BB246" t="str">
            <v>전 3-76</v>
          </cell>
        </row>
        <row r="247">
          <cell r="A247">
            <v>226</v>
          </cell>
          <cell r="B247" t="str">
            <v>피뢰침</v>
          </cell>
          <cell r="C247" t="str">
            <v xml:space="preserve">대 </v>
          </cell>
          <cell r="D247">
            <v>1</v>
          </cell>
          <cell r="E247" t="str">
            <v>EA</v>
          </cell>
          <cell r="F247">
            <v>50</v>
          </cell>
          <cell r="G247">
            <v>81403</v>
          </cell>
          <cell r="I247">
            <v>72042</v>
          </cell>
          <cell r="J247">
            <v>7200</v>
          </cell>
          <cell r="K247">
            <v>7200</v>
          </cell>
          <cell r="M247">
            <v>2161</v>
          </cell>
          <cell r="AM247">
            <v>1</v>
          </cell>
          <cell r="AN247">
            <v>1.5</v>
          </cell>
          <cell r="AO247">
            <v>1</v>
          </cell>
          <cell r="AP247" t="str">
            <v>내선전공</v>
          </cell>
          <cell r="AQ247">
            <v>1.5</v>
          </cell>
          <cell r="BB247" t="str">
            <v>전 5-31</v>
          </cell>
        </row>
        <row r="248">
          <cell r="A248">
            <v>227</v>
          </cell>
          <cell r="B248" t="str">
            <v xml:space="preserve">접지 테스트 박스 </v>
          </cell>
          <cell r="C248" t="str">
            <v>1 P STS</v>
          </cell>
          <cell r="D248">
            <v>1</v>
          </cell>
          <cell r="E248" t="str">
            <v>EA</v>
          </cell>
          <cell r="F248">
            <v>50</v>
          </cell>
          <cell r="G248">
            <v>88648</v>
          </cell>
          <cell r="I248">
            <v>31698</v>
          </cell>
          <cell r="J248">
            <v>56000</v>
          </cell>
          <cell r="K248">
            <v>56000</v>
          </cell>
          <cell r="M248">
            <v>950</v>
          </cell>
          <cell r="AM248">
            <v>1</v>
          </cell>
          <cell r="AN248">
            <v>0.66</v>
          </cell>
          <cell r="AO248">
            <v>1</v>
          </cell>
          <cell r="AP248" t="str">
            <v>내선전공</v>
          </cell>
          <cell r="AQ248">
            <v>0.66</v>
          </cell>
          <cell r="BB248" t="str">
            <v>전 7-3</v>
          </cell>
        </row>
        <row r="249">
          <cell r="A249">
            <v>228</v>
          </cell>
          <cell r="B249" t="str">
            <v xml:space="preserve">접지 테스트 박스 </v>
          </cell>
          <cell r="C249" t="str">
            <v>2 P STS</v>
          </cell>
          <cell r="D249">
            <v>1</v>
          </cell>
          <cell r="E249" t="str">
            <v>EA</v>
          </cell>
          <cell r="F249">
            <v>50</v>
          </cell>
          <cell r="G249">
            <v>96648</v>
          </cell>
          <cell r="I249">
            <v>31698</v>
          </cell>
          <cell r="J249">
            <v>64000</v>
          </cell>
          <cell r="K249">
            <v>64000</v>
          </cell>
          <cell r="M249">
            <v>950</v>
          </cell>
          <cell r="AM249">
            <v>1</v>
          </cell>
          <cell r="AN249">
            <v>0.66</v>
          </cell>
          <cell r="AO249">
            <v>1</v>
          </cell>
          <cell r="AP249" t="str">
            <v>내선전공</v>
          </cell>
          <cell r="AQ249">
            <v>0.66</v>
          </cell>
          <cell r="BB249" t="str">
            <v>전 7-3</v>
          </cell>
        </row>
        <row r="250">
          <cell r="A250">
            <v>229</v>
          </cell>
          <cell r="B250" t="str">
            <v xml:space="preserve">접지 테스트 박스 </v>
          </cell>
          <cell r="C250" t="str">
            <v>4 P STS</v>
          </cell>
          <cell r="D250">
            <v>1</v>
          </cell>
          <cell r="E250" t="str">
            <v>EA</v>
          </cell>
          <cell r="F250">
            <v>50</v>
          </cell>
          <cell r="G250">
            <v>128648</v>
          </cell>
          <cell r="I250">
            <v>31698</v>
          </cell>
          <cell r="J250">
            <v>96000</v>
          </cell>
          <cell r="K250">
            <v>96000</v>
          </cell>
          <cell r="M250">
            <v>950</v>
          </cell>
          <cell r="AM250">
            <v>1</v>
          </cell>
          <cell r="AN250">
            <v>0.66</v>
          </cell>
          <cell r="AO250">
            <v>1</v>
          </cell>
          <cell r="AP250" t="str">
            <v>내선전공</v>
          </cell>
          <cell r="AQ250">
            <v>0.66</v>
          </cell>
          <cell r="BB250" t="str">
            <v>전 7-3</v>
          </cell>
        </row>
        <row r="251">
          <cell r="A251">
            <v>230</v>
          </cell>
          <cell r="B251" t="str">
            <v xml:space="preserve">접지 테스트 박스 </v>
          </cell>
          <cell r="C251" t="str">
            <v>5 P STS</v>
          </cell>
          <cell r="D251">
            <v>1</v>
          </cell>
          <cell r="E251" t="str">
            <v>EA</v>
          </cell>
          <cell r="F251">
            <v>50</v>
          </cell>
          <cell r="G251">
            <v>144648</v>
          </cell>
          <cell r="I251">
            <v>31698</v>
          </cell>
          <cell r="J251">
            <v>112000</v>
          </cell>
          <cell r="K251">
            <v>112000</v>
          </cell>
          <cell r="M251">
            <v>950</v>
          </cell>
          <cell r="AM251">
            <v>1</v>
          </cell>
          <cell r="AN251">
            <v>0.66</v>
          </cell>
          <cell r="AO251">
            <v>1</v>
          </cell>
          <cell r="AP251" t="str">
            <v>내선전공</v>
          </cell>
          <cell r="AQ251">
            <v>0.66</v>
          </cell>
          <cell r="BB251" t="str">
            <v>전 7-3</v>
          </cell>
        </row>
        <row r="252">
          <cell r="A252">
            <v>231</v>
          </cell>
          <cell r="B252" t="str">
            <v>1로스위치</v>
          </cell>
          <cell r="C252" t="str">
            <v xml:space="preserve">1구 </v>
          </cell>
          <cell r="D252">
            <v>1</v>
          </cell>
          <cell r="E252" t="str">
            <v>EA</v>
          </cell>
          <cell r="F252">
            <v>50</v>
          </cell>
          <cell r="G252">
            <v>4002</v>
          </cell>
          <cell r="I252">
            <v>3121</v>
          </cell>
          <cell r="J252">
            <v>788</v>
          </cell>
          <cell r="K252">
            <v>788</v>
          </cell>
          <cell r="M252">
            <v>93</v>
          </cell>
          <cell r="AM252">
            <v>1</v>
          </cell>
          <cell r="AN252">
            <v>6.5000000000000002E-2</v>
          </cell>
          <cell r="AO252">
            <v>1</v>
          </cell>
          <cell r="AP252" t="str">
            <v>내선전공</v>
          </cell>
          <cell r="AQ252">
            <v>6.5000000000000002E-2</v>
          </cell>
          <cell r="BB252" t="str">
            <v>전 7-14</v>
          </cell>
        </row>
        <row r="253">
          <cell r="A253">
            <v>232</v>
          </cell>
          <cell r="B253" t="str">
            <v>1로스위치</v>
          </cell>
          <cell r="C253" t="str">
            <v xml:space="preserve">2구 </v>
          </cell>
          <cell r="D253">
            <v>1</v>
          </cell>
          <cell r="E253" t="str">
            <v>EA</v>
          </cell>
          <cell r="F253">
            <v>50</v>
          </cell>
          <cell r="G253">
            <v>6013</v>
          </cell>
          <cell r="I253">
            <v>4495</v>
          </cell>
          <cell r="J253">
            <v>1384</v>
          </cell>
          <cell r="K253">
            <v>1384</v>
          </cell>
          <cell r="M253">
            <v>134</v>
          </cell>
          <cell r="AM253">
            <v>1</v>
          </cell>
          <cell r="AN253">
            <v>7.8E-2</v>
          </cell>
          <cell r="AO253">
            <v>1.2</v>
          </cell>
          <cell r="AP253" t="str">
            <v>내선전공</v>
          </cell>
          <cell r="AQ253">
            <v>7.8E-2</v>
          </cell>
          <cell r="BB253" t="str">
            <v>전 7-14</v>
          </cell>
        </row>
        <row r="254">
          <cell r="A254">
            <v>233</v>
          </cell>
          <cell r="B254" t="str">
            <v>1로스위치</v>
          </cell>
          <cell r="C254" t="str">
            <v xml:space="preserve">3구 </v>
          </cell>
          <cell r="D254">
            <v>1</v>
          </cell>
          <cell r="E254" t="str">
            <v>EA</v>
          </cell>
          <cell r="F254">
            <v>50</v>
          </cell>
          <cell r="G254">
            <v>8281</v>
          </cell>
          <cell r="I254">
            <v>6118</v>
          </cell>
          <cell r="J254">
            <v>1980</v>
          </cell>
          <cell r="K254">
            <v>1980</v>
          </cell>
          <cell r="M254">
            <v>183</v>
          </cell>
          <cell r="AM254">
            <v>1</v>
          </cell>
          <cell r="AN254">
            <v>9.0999999999999998E-2</v>
          </cell>
          <cell r="AO254">
            <v>1.4</v>
          </cell>
          <cell r="AP254" t="str">
            <v>내선전공</v>
          </cell>
          <cell r="AQ254">
            <v>9.0999999999999998E-2</v>
          </cell>
          <cell r="BB254" t="str">
            <v>전 7-14</v>
          </cell>
        </row>
        <row r="255">
          <cell r="A255">
            <v>234</v>
          </cell>
          <cell r="B255" t="str">
            <v>1로스위치</v>
          </cell>
          <cell r="C255" t="str">
            <v xml:space="preserve">4구 </v>
          </cell>
          <cell r="D255">
            <v>1</v>
          </cell>
          <cell r="E255" t="str">
            <v>EA</v>
          </cell>
          <cell r="F255">
            <v>50</v>
          </cell>
          <cell r="G255">
            <v>10950</v>
          </cell>
          <cell r="I255">
            <v>7991</v>
          </cell>
          <cell r="J255">
            <v>2720</v>
          </cell>
          <cell r="K255">
            <v>2720</v>
          </cell>
          <cell r="M255">
            <v>239</v>
          </cell>
          <cell r="AM255">
            <v>1</v>
          </cell>
          <cell r="AN255">
            <v>0.10400000000000001</v>
          </cell>
          <cell r="AO255">
            <v>1.6</v>
          </cell>
          <cell r="AP255" t="str">
            <v>내선전공</v>
          </cell>
          <cell r="AQ255">
            <v>0.10400000000000001</v>
          </cell>
          <cell r="BB255" t="str">
            <v>전 7-14</v>
          </cell>
        </row>
        <row r="256">
          <cell r="A256">
            <v>235</v>
          </cell>
          <cell r="B256" t="str">
            <v>1로스위치</v>
          </cell>
          <cell r="C256" t="str">
            <v xml:space="preserve">5구 </v>
          </cell>
          <cell r="D256">
            <v>1</v>
          </cell>
          <cell r="E256" t="str">
            <v>EA</v>
          </cell>
          <cell r="F256">
            <v>50</v>
          </cell>
          <cell r="G256">
            <v>13777</v>
          </cell>
          <cell r="I256">
            <v>10114</v>
          </cell>
          <cell r="J256">
            <v>3360</v>
          </cell>
          <cell r="K256">
            <v>3360</v>
          </cell>
          <cell r="M256">
            <v>303</v>
          </cell>
          <cell r="AM256">
            <v>1</v>
          </cell>
          <cell r="AN256">
            <v>0.11700000000000001</v>
          </cell>
          <cell r="AO256">
            <v>1.8</v>
          </cell>
          <cell r="AP256" t="str">
            <v>내선전공</v>
          </cell>
          <cell r="AQ256">
            <v>0.11700000000000001</v>
          </cell>
          <cell r="BB256" t="str">
            <v>전 7-14</v>
          </cell>
        </row>
        <row r="257">
          <cell r="A257">
            <v>236</v>
          </cell>
          <cell r="B257" t="str">
            <v>1로스위치</v>
          </cell>
          <cell r="C257" t="str">
            <v xml:space="preserve">6구 </v>
          </cell>
          <cell r="D257">
            <v>1</v>
          </cell>
          <cell r="E257" t="str">
            <v>EA</v>
          </cell>
          <cell r="F257">
            <v>50</v>
          </cell>
          <cell r="G257">
            <v>16861</v>
          </cell>
          <cell r="I257">
            <v>12487</v>
          </cell>
          <cell r="J257">
            <v>4000</v>
          </cell>
          <cell r="K257">
            <v>4000</v>
          </cell>
          <cell r="M257">
            <v>374</v>
          </cell>
          <cell r="AM257">
            <v>1</v>
          </cell>
          <cell r="AN257">
            <v>0.13</v>
          </cell>
          <cell r="AO257">
            <v>2</v>
          </cell>
          <cell r="AP257" t="str">
            <v>내선전공</v>
          </cell>
          <cell r="AQ257">
            <v>0.13</v>
          </cell>
          <cell r="BB257" t="str">
            <v>전 7-14</v>
          </cell>
        </row>
        <row r="258">
          <cell r="A258">
            <v>237</v>
          </cell>
          <cell r="B258" t="str">
            <v>3로스위치</v>
          </cell>
          <cell r="C258" t="str">
            <v xml:space="preserve">1구 </v>
          </cell>
          <cell r="D258">
            <v>1</v>
          </cell>
          <cell r="E258" t="str">
            <v>EA</v>
          </cell>
          <cell r="F258">
            <v>50</v>
          </cell>
          <cell r="G258">
            <v>5092</v>
          </cell>
          <cell r="I258">
            <v>4082</v>
          </cell>
          <cell r="J258">
            <v>888</v>
          </cell>
          <cell r="K258">
            <v>888</v>
          </cell>
          <cell r="M258">
            <v>122</v>
          </cell>
          <cell r="AM258">
            <v>1</v>
          </cell>
          <cell r="AN258">
            <v>8.5000000000000006E-2</v>
          </cell>
          <cell r="AO258">
            <v>1</v>
          </cell>
          <cell r="AP258" t="str">
            <v>내선전공</v>
          </cell>
          <cell r="AQ258">
            <v>8.5000000000000006E-2</v>
          </cell>
          <cell r="BB258" t="str">
            <v>전 7-14</v>
          </cell>
        </row>
        <row r="259">
          <cell r="A259">
            <v>238</v>
          </cell>
          <cell r="B259" t="str">
            <v>3로스위치</v>
          </cell>
          <cell r="C259" t="str">
            <v xml:space="preserve">2구 </v>
          </cell>
          <cell r="D259">
            <v>1</v>
          </cell>
          <cell r="E259" t="str">
            <v>EA</v>
          </cell>
          <cell r="F259">
            <v>50</v>
          </cell>
          <cell r="G259">
            <v>7638</v>
          </cell>
          <cell r="I259">
            <v>5878</v>
          </cell>
          <cell r="J259">
            <v>1584</v>
          </cell>
          <cell r="K259">
            <v>1584</v>
          </cell>
          <cell r="M259">
            <v>176</v>
          </cell>
          <cell r="AM259">
            <v>1</v>
          </cell>
          <cell r="AN259">
            <v>0.10200000000000001</v>
          </cell>
          <cell r="AO259">
            <v>1.2</v>
          </cell>
          <cell r="AP259" t="str">
            <v>내선전공</v>
          </cell>
          <cell r="AQ259">
            <v>0.10200000000000001</v>
          </cell>
          <cell r="BB259" t="str">
            <v>전 7-14</v>
          </cell>
        </row>
        <row r="260">
          <cell r="A260">
            <v>239</v>
          </cell>
          <cell r="B260" t="str">
            <v>3로스위치</v>
          </cell>
          <cell r="C260" t="str">
            <v xml:space="preserve">3구 </v>
          </cell>
          <cell r="D260">
            <v>1</v>
          </cell>
          <cell r="E260" t="str">
            <v>EA</v>
          </cell>
          <cell r="F260">
            <v>50</v>
          </cell>
          <cell r="G260">
            <v>10521</v>
          </cell>
          <cell r="I260">
            <v>8001</v>
          </cell>
          <cell r="J260">
            <v>2280</v>
          </cell>
          <cell r="K260">
            <v>2280</v>
          </cell>
          <cell r="M260">
            <v>240</v>
          </cell>
          <cell r="AM260">
            <v>1</v>
          </cell>
          <cell r="AN260">
            <v>0.11899999999999999</v>
          </cell>
          <cell r="AO260">
            <v>1.4</v>
          </cell>
          <cell r="AP260" t="str">
            <v>내선전공</v>
          </cell>
          <cell r="AQ260">
            <v>0.11899999999999999</v>
          </cell>
          <cell r="BB260" t="str">
            <v>전 7-14</v>
          </cell>
        </row>
        <row r="261">
          <cell r="A261">
            <v>240</v>
          </cell>
          <cell r="B261" t="str">
            <v>3로스위치</v>
          </cell>
          <cell r="C261" t="str">
            <v xml:space="preserve">1구 (방우) </v>
          </cell>
          <cell r="D261">
            <v>1</v>
          </cell>
          <cell r="E261" t="str">
            <v>EA</v>
          </cell>
          <cell r="F261">
            <v>50</v>
          </cell>
          <cell r="G261">
            <v>5788</v>
          </cell>
          <cell r="I261">
            <v>4082</v>
          </cell>
          <cell r="J261">
            <v>1584</v>
          </cell>
          <cell r="K261">
            <v>1584</v>
          </cell>
          <cell r="M261">
            <v>122</v>
          </cell>
          <cell r="AM261">
            <v>1</v>
          </cell>
          <cell r="AN261">
            <v>8.5000000000000006E-2</v>
          </cell>
          <cell r="AO261">
            <v>1</v>
          </cell>
          <cell r="AP261" t="str">
            <v>내선전공</v>
          </cell>
          <cell r="AQ261">
            <v>8.5000000000000006E-2</v>
          </cell>
          <cell r="BB261" t="str">
            <v>전 7-14</v>
          </cell>
        </row>
        <row r="262">
          <cell r="A262">
            <v>241</v>
          </cell>
          <cell r="B262" t="str">
            <v>콘센트 접지</v>
          </cell>
          <cell r="C262" t="str">
            <v xml:space="preserve">1구 </v>
          </cell>
          <cell r="D262">
            <v>1</v>
          </cell>
          <cell r="E262" t="str">
            <v>EA</v>
          </cell>
          <cell r="F262">
            <v>50</v>
          </cell>
          <cell r="G262">
            <v>4653</v>
          </cell>
          <cell r="I262">
            <v>3842</v>
          </cell>
          <cell r="J262">
            <v>696</v>
          </cell>
          <cell r="K262">
            <v>696</v>
          </cell>
          <cell r="M262">
            <v>115</v>
          </cell>
          <cell r="AM262">
            <v>1</v>
          </cell>
          <cell r="AN262">
            <v>0.08</v>
          </cell>
          <cell r="AO262">
            <v>1</v>
          </cell>
          <cell r="AP262" t="str">
            <v>내선전공</v>
          </cell>
          <cell r="AQ262">
            <v>0.08</v>
          </cell>
          <cell r="BB262" t="str">
            <v>전 7-14</v>
          </cell>
        </row>
        <row r="263">
          <cell r="A263">
            <v>242</v>
          </cell>
          <cell r="B263" t="str">
            <v>콘센트 접지</v>
          </cell>
          <cell r="C263" t="str">
            <v xml:space="preserve">2구 </v>
          </cell>
          <cell r="D263">
            <v>1</v>
          </cell>
          <cell r="E263" t="str">
            <v>EA</v>
          </cell>
          <cell r="F263">
            <v>50</v>
          </cell>
          <cell r="G263">
            <v>6593</v>
          </cell>
          <cell r="I263">
            <v>5532</v>
          </cell>
          <cell r="J263">
            <v>896</v>
          </cell>
          <cell r="K263">
            <v>896</v>
          </cell>
          <cell r="M263">
            <v>165</v>
          </cell>
          <cell r="AM263">
            <v>1</v>
          </cell>
          <cell r="AN263">
            <v>9.6000000000000002E-2</v>
          </cell>
          <cell r="AO263">
            <v>1.2</v>
          </cell>
          <cell r="AP263" t="str">
            <v>내선전공</v>
          </cell>
          <cell r="AQ263">
            <v>9.6000000000000002E-2</v>
          </cell>
          <cell r="BB263" t="str">
            <v>전 7-14</v>
          </cell>
        </row>
        <row r="264">
          <cell r="A264">
            <v>243</v>
          </cell>
          <cell r="B264" t="str">
            <v>콘센트 무접지</v>
          </cell>
          <cell r="C264" t="str">
            <v xml:space="preserve">1구 </v>
          </cell>
          <cell r="D264">
            <v>1</v>
          </cell>
          <cell r="E264" t="str">
            <v>EA</v>
          </cell>
          <cell r="F264">
            <v>50</v>
          </cell>
          <cell r="G264">
            <v>3774</v>
          </cell>
          <cell r="I264">
            <v>3121</v>
          </cell>
          <cell r="J264">
            <v>560</v>
          </cell>
          <cell r="K264">
            <v>560</v>
          </cell>
          <cell r="M264">
            <v>93</v>
          </cell>
          <cell r="AM264">
            <v>1</v>
          </cell>
          <cell r="AN264">
            <v>6.5000000000000002E-2</v>
          </cell>
          <cell r="AO264">
            <v>1</v>
          </cell>
          <cell r="AP264" t="str">
            <v>내선전공</v>
          </cell>
          <cell r="AQ264">
            <v>6.5000000000000002E-2</v>
          </cell>
          <cell r="BB264" t="str">
            <v>전 7-14</v>
          </cell>
        </row>
        <row r="265">
          <cell r="A265">
            <v>244</v>
          </cell>
          <cell r="B265" t="str">
            <v>콘센트 무접지</v>
          </cell>
          <cell r="C265" t="str">
            <v xml:space="preserve">2구 </v>
          </cell>
          <cell r="D265">
            <v>1</v>
          </cell>
          <cell r="E265" t="str">
            <v>EA</v>
          </cell>
          <cell r="F265">
            <v>50</v>
          </cell>
          <cell r="G265">
            <v>5369</v>
          </cell>
          <cell r="I265">
            <v>4495</v>
          </cell>
          <cell r="J265">
            <v>740</v>
          </cell>
          <cell r="K265">
            <v>740</v>
          </cell>
          <cell r="M265">
            <v>134</v>
          </cell>
          <cell r="AM265">
            <v>1</v>
          </cell>
          <cell r="AN265">
            <v>7.8E-2</v>
          </cell>
          <cell r="AO265">
            <v>1.2</v>
          </cell>
          <cell r="AP265" t="str">
            <v>내선전공</v>
          </cell>
          <cell r="AQ265">
            <v>7.8E-2</v>
          </cell>
          <cell r="BB265" t="str">
            <v>전 7-14</v>
          </cell>
        </row>
        <row r="266">
          <cell r="A266">
            <v>245</v>
          </cell>
          <cell r="B266" t="str">
            <v>콘센트 노출</v>
          </cell>
          <cell r="C266" t="str">
            <v xml:space="preserve">1구 </v>
          </cell>
          <cell r="D266">
            <v>1</v>
          </cell>
          <cell r="E266" t="str">
            <v>EA</v>
          </cell>
          <cell r="F266">
            <v>50</v>
          </cell>
          <cell r="G266">
            <v>5971</v>
          </cell>
          <cell r="I266">
            <v>5532</v>
          </cell>
          <cell r="J266">
            <v>274</v>
          </cell>
          <cell r="K266">
            <v>274</v>
          </cell>
          <cell r="M266">
            <v>165</v>
          </cell>
          <cell r="AM266">
            <v>1</v>
          </cell>
          <cell r="AN266">
            <v>9.6000000000000002E-2</v>
          </cell>
          <cell r="AO266">
            <v>1.2</v>
          </cell>
          <cell r="AP266" t="str">
            <v>내선전공</v>
          </cell>
          <cell r="AQ266">
            <v>9.6000000000000002E-2</v>
          </cell>
          <cell r="BB266" t="str">
            <v>전 7-14</v>
          </cell>
        </row>
        <row r="267">
          <cell r="A267">
            <v>246</v>
          </cell>
          <cell r="B267" t="str">
            <v>콘센트 노출</v>
          </cell>
          <cell r="C267" t="str">
            <v xml:space="preserve">1구 3P </v>
          </cell>
          <cell r="D267">
            <v>1</v>
          </cell>
          <cell r="E267" t="str">
            <v>EA</v>
          </cell>
          <cell r="F267">
            <v>50</v>
          </cell>
          <cell r="G267">
            <v>12385</v>
          </cell>
          <cell r="I267">
            <v>10028</v>
          </cell>
          <cell r="J267">
            <v>2057</v>
          </cell>
          <cell r="K267">
            <v>2057</v>
          </cell>
          <cell r="M267">
            <v>300</v>
          </cell>
          <cell r="AM267">
            <v>1</v>
          </cell>
          <cell r="AN267">
            <v>0.17399999999999999</v>
          </cell>
          <cell r="AO267">
            <v>1.2</v>
          </cell>
          <cell r="AP267" t="str">
            <v>내선전공</v>
          </cell>
          <cell r="AQ267">
            <v>0.17399999999999999</v>
          </cell>
          <cell r="BB267" t="str">
            <v>전 7-14</v>
          </cell>
        </row>
        <row r="268">
          <cell r="A268">
            <v>247</v>
          </cell>
          <cell r="B268" t="str">
            <v>콘센트 (방우)</v>
          </cell>
          <cell r="C268" t="str">
            <v xml:space="preserve"> </v>
          </cell>
          <cell r="D268">
            <v>1</v>
          </cell>
          <cell r="E268" t="str">
            <v>EA</v>
          </cell>
          <cell r="F268">
            <v>50</v>
          </cell>
          <cell r="G268">
            <v>5957</v>
          </cell>
          <cell r="I268">
            <v>3842</v>
          </cell>
          <cell r="J268">
            <v>2000</v>
          </cell>
          <cell r="K268">
            <v>2000</v>
          </cell>
          <cell r="M268">
            <v>115</v>
          </cell>
          <cell r="AM268">
            <v>1</v>
          </cell>
          <cell r="AN268">
            <v>0.08</v>
          </cell>
          <cell r="AO268">
            <v>1</v>
          </cell>
          <cell r="AP268" t="str">
            <v>내선전공</v>
          </cell>
          <cell r="AQ268">
            <v>0.08</v>
          </cell>
          <cell r="BB268" t="str">
            <v>전 7-14</v>
          </cell>
        </row>
        <row r="269">
          <cell r="A269">
            <v>248</v>
          </cell>
          <cell r="B269" t="str">
            <v>콘센트 (방수)</v>
          </cell>
          <cell r="C269" t="str">
            <v xml:space="preserve">1구 </v>
          </cell>
          <cell r="D269">
            <v>1</v>
          </cell>
          <cell r="E269" t="str">
            <v>EA</v>
          </cell>
          <cell r="F269">
            <v>50</v>
          </cell>
          <cell r="G269">
            <v>5957</v>
          </cell>
          <cell r="I269">
            <v>3842</v>
          </cell>
          <cell r="J269">
            <v>2000</v>
          </cell>
          <cell r="K269">
            <v>2000</v>
          </cell>
          <cell r="M269">
            <v>115</v>
          </cell>
          <cell r="AM269">
            <v>1</v>
          </cell>
          <cell r="AN269">
            <v>0.08</v>
          </cell>
          <cell r="AO269">
            <v>1</v>
          </cell>
          <cell r="AP269" t="str">
            <v>내선전공</v>
          </cell>
          <cell r="AQ269">
            <v>0.08</v>
          </cell>
          <cell r="BB269" t="str">
            <v>전 7-14</v>
          </cell>
        </row>
        <row r="270">
          <cell r="A270">
            <v>249</v>
          </cell>
          <cell r="B270" t="str">
            <v>콘센트 (방폭)</v>
          </cell>
          <cell r="C270" t="str">
            <v xml:space="preserve">2구 </v>
          </cell>
          <cell r="D270">
            <v>1</v>
          </cell>
          <cell r="E270" t="str">
            <v>EA</v>
          </cell>
          <cell r="F270">
            <v>50</v>
          </cell>
          <cell r="G270">
            <v>60629</v>
          </cell>
          <cell r="I270">
            <v>15368</v>
          </cell>
          <cell r="J270">
            <v>44800</v>
          </cell>
          <cell r="K270">
            <v>44800</v>
          </cell>
          <cell r="M270">
            <v>461</v>
          </cell>
          <cell r="AM270">
            <v>1</v>
          </cell>
          <cell r="AN270">
            <v>0.16</v>
          </cell>
          <cell r="AO270">
            <v>2</v>
          </cell>
          <cell r="AP270" t="str">
            <v>내선전공</v>
          </cell>
          <cell r="AQ270">
            <v>0.16</v>
          </cell>
          <cell r="BB270" t="str">
            <v>전 7-14</v>
          </cell>
        </row>
        <row r="271">
          <cell r="A271">
            <v>250</v>
          </cell>
          <cell r="B271" t="str">
            <v>전화 콘센트</v>
          </cell>
          <cell r="C271" t="str">
            <v xml:space="preserve">4P </v>
          </cell>
          <cell r="D271">
            <v>1</v>
          </cell>
          <cell r="E271" t="str">
            <v>EA</v>
          </cell>
          <cell r="F271">
            <v>50</v>
          </cell>
          <cell r="G271">
            <v>4985</v>
          </cell>
          <cell r="I271">
            <v>4355</v>
          </cell>
          <cell r="J271">
            <v>500</v>
          </cell>
          <cell r="K271">
            <v>500</v>
          </cell>
          <cell r="M271">
            <v>130</v>
          </cell>
          <cell r="AM271">
            <v>1</v>
          </cell>
          <cell r="AN271">
            <v>7.0000000000000007E-2</v>
          </cell>
          <cell r="AO271">
            <v>1</v>
          </cell>
          <cell r="AP271" t="str">
            <v>통신내선공</v>
          </cell>
          <cell r="AQ271">
            <v>7.0000000000000007E-2</v>
          </cell>
          <cell r="BB271" t="str">
            <v>통 3-29</v>
          </cell>
        </row>
        <row r="272">
          <cell r="A272">
            <v>251</v>
          </cell>
          <cell r="B272" t="str">
            <v>TV 유니트</v>
          </cell>
          <cell r="C272" t="str">
            <v xml:space="preserve">단말 </v>
          </cell>
          <cell r="D272">
            <v>1</v>
          </cell>
          <cell r="E272" t="str">
            <v>EA</v>
          </cell>
          <cell r="F272">
            <v>50</v>
          </cell>
          <cell r="G272">
            <v>6347</v>
          </cell>
          <cell r="I272">
            <v>4978</v>
          </cell>
          <cell r="J272">
            <v>1220</v>
          </cell>
          <cell r="K272">
            <v>1220</v>
          </cell>
          <cell r="M272">
            <v>149</v>
          </cell>
          <cell r="AM272">
            <v>1</v>
          </cell>
          <cell r="AN272">
            <v>0.08</v>
          </cell>
          <cell r="AO272">
            <v>1</v>
          </cell>
          <cell r="AP272" t="str">
            <v>통신내선공</v>
          </cell>
          <cell r="AQ272">
            <v>0.08</v>
          </cell>
          <cell r="BB272" t="str">
            <v>통 5-89</v>
          </cell>
        </row>
        <row r="273">
          <cell r="A273">
            <v>252</v>
          </cell>
          <cell r="B273" t="str">
            <v>TV 유니트</v>
          </cell>
          <cell r="C273" t="str">
            <v xml:space="preserve">직렬 </v>
          </cell>
          <cell r="D273">
            <v>1</v>
          </cell>
          <cell r="E273" t="str">
            <v>EA</v>
          </cell>
          <cell r="F273">
            <v>50</v>
          </cell>
          <cell r="G273">
            <v>6483</v>
          </cell>
          <cell r="I273">
            <v>4978</v>
          </cell>
          <cell r="J273">
            <v>1356</v>
          </cell>
          <cell r="K273">
            <v>1356</v>
          </cell>
          <cell r="M273">
            <v>149</v>
          </cell>
          <cell r="AM273">
            <v>1</v>
          </cell>
          <cell r="AN273">
            <v>0.08</v>
          </cell>
          <cell r="AO273">
            <v>1</v>
          </cell>
          <cell r="AP273" t="str">
            <v>통신내선공</v>
          </cell>
          <cell r="AQ273">
            <v>0.08</v>
          </cell>
          <cell r="BB273" t="str">
            <v>통 5-89</v>
          </cell>
        </row>
        <row r="274">
          <cell r="A274">
            <v>253</v>
          </cell>
          <cell r="B274" t="str">
            <v>P.B S/W</v>
          </cell>
          <cell r="C274" t="str">
            <v xml:space="preserve"> </v>
          </cell>
          <cell r="D274">
            <v>1</v>
          </cell>
          <cell r="E274" t="str">
            <v>EA</v>
          </cell>
          <cell r="F274">
            <v>50</v>
          </cell>
          <cell r="G274">
            <v>3214</v>
          </cell>
          <cell r="I274">
            <v>3121</v>
          </cell>
          <cell r="J274">
            <v>0</v>
          </cell>
          <cell r="K274">
            <v>0</v>
          </cell>
          <cell r="M274">
            <v>93</v>
          </cell>
          <cell r="AM274">
            <v>1</v>
          </cell>
          <cell r="AN274">
            <v>6.5000000000000002E-2</v>
          </cell>
          <cell r="AO274">
            <v>1</v>
          </cell>
          <cell r="AP274" t="str">
            <v>내선전공</v>
          </cell>
          <cell r="AQ274">
            <v>6.5000000000000002E-2</v>
          </cell>
          <cell r="BB274" t="str">
            <v>전 7-14</v>
          </cell>
        </row>
        <row r="275">
          <cell r="A275">
            <v>254</v>
          </cell>
          <cell r="B275" t="str">
            <v>차임벨</v>
          </cell>
          <cell r="C275" t="str">
            <v xml:space="preserve"> </v>
          </cell>
          <cell r="D275">
            <v>1</v>
          </cell>
          <cell r="E275" t="str">
            <v>EA</v>
          </cell>
          <cell r="F275">
            <v>50</v>
          </cell>
          <cell r="G275">
            <v>4946</v>
          </cell>
          <cell r="I275">
            <v>4802</v>
          </cell>
          <cell r="J275">
            <v>0</v>
          </cell>
          <cell r="K275">
            <v>0</v>
          </cell>
          <cell r="M275">
            <v>144</v>
          </cell>
          <cell r="AM275">
            <v>1</v>
          </cell>
          <cell r="AN275">
            <v>0.1</v>
          </cell>
          <cell r="AO275">
            <v>1</v>
          </cell>
          <cell r="AP275" t="str">
            <v>내선전공</v>
          </cell>
          <cell r="AQ275">
            <v>0.1</v>
          </cell>
          <cell r="BB275" t="str">
            <v>전 7-13</v>
          </cell>
        </row>
        <row r="276">
          <cell r="A276">
            <v>255</v>
          </cell>
          <cell r="B276" t="str">
            <v>PHOTO CELL S/W</v>
          </cell>
          <cell r="C276" t="str">
            <v xml:space="preserve"> </v>
          </cell>
          <cell r="D276">
            <v>1</v>
          </cell>
          <cell r="E276" t="str">
            <v>EA</v>
          </cell>
          <cell r="F276">
            <v>50</v>
          </cell>
          <cell r="G276">
            <v>10678</v>
          </cell>
          <cell r="I276">
            <v>9125</v>
          </cell>
          <cell r="J276">
            <v>1280</v>
          </cell>
          <cell r="K276">
            <v>1280</v>
          </cell>
          <cell r="M276">
            <v>273</v>
          </cell>
          <cell r="AM276">
            <v>1</v>
          </cell>
          <cell r="AN276">
            <v>0.19</v>
          </cell>
          <cell r="AO276">
            <v>1</v>
          </cell>
          <cell r="AP276" t="str">
            <v>내선전공</v>
          </cell>
          <cell r="AQ276">
            <v>0.19</v>
          </cell>
          <cell r="BB276" t="str">
            <v>전 7-14</v>
          </cell>
        </row>
        <row r="277">
          <cell r="A277">
            <v>256</v>
          </cell>
          <cell r="B277" t="str">
            <v>등기구</v>
          </cell>
          <cell r="C277" t="str">
            <v>FL 2/40W P.P</v>
          </cell>
          <cell r="D277">
            <v>1</v>
          </cell>
          <cell r="E277" t="str">
            <v>EA</v>
          </cell>
          <cell r="F277">
            <v>50</v>
          </cell>
          <cell r="G277">
            <v>38055</v>
          </cell>
          <cell r="I277">
            <v>17530</v>
          </cell>
          <cell r="J277">
            <v>20000</v>
          </cell>
          <cell r="K277">
            <v>20000</v>
          </cell>
          <cell r="M277">
            <v>525</v>
          </cell>
          <cell r="AM277">
            <v>1</v>
          </cell>
          <cell r="AN277">
            <v>0.36499999999999999</v>
          </cell>
          <cell r="AO277">
            <v>1</v>
          </cell>
          <cell r="AP277" t="str">
            <v>내선전공</v>
          </cell>
          <cell r="AQ277">
            <v>0.36499999999999999</v>
          </cell>
          <cell r="BB277" t="str">
            <v>전 7-16</v>
          </cell>
        </row>
        <row r="278">
          <cell r="A278">
            <v>257</v>
          </cell>
          <cell r="B278" t="str">
            <v>등기구</v>
          </cell>
          <cell r="C278" t="str">
            <v>FL 2/40W 직부</v>
          </cell>
          <cell r="D278">
            <v>1</v>
          </cell>
          <cell r="E278" t="str">
            <v>EA</v>
          </cell>
          <cell r="F278">
            <v>50</v>
          </cell>
          <cell r="G278">
            <v>31887</v>
          </cell>
          <cell r="I278">
            <v>14648</v>
          </cell>
          <cell r="J278">
            <v>16800</v>
          </cell>
          <cell r="K278">
            <v>16800</v>
          </cell>
          <cell r="M278">
            <v>439</v>
          </cell>
          <cell r="AM278">
            <v>1</v>
          </cell>
          <cell r="AN278">
            <v>0.30499999999999999</v>
          </cell>
          <cell r="AO278">
            <v>1</v>
          </cell>
          <cell r="AP278" t="str">
            <v>내선전공</v>
          </cell>
          <cell r="AQ278">
            <v>0.30499999999999999</v>
          </cell>
          <cell r="BB278" t="str">
            <v>전 7-16</v>
          </cell>
        </row>
        <row r="279">
          <cell r="A279">
            <v>258</v>
          </cell>
          <cell r="B279" t="str">
            <v>등기구</v>
          </cell>
          <cell r="C279" t="str">
            <v>FL 2/40W 매입</v>
          </cell>
          <cell r="D279">
            <v>1</v>
          </cell>
          <cell r="E279" t="str">
            <v>EA</v>
          </cell>
          <cell r="F279">
            <v>50</v>
          </cell>
          <cell r="G279">
            <v>45154</v>
          </cell>
          <cell r="I279">
            <v>22092</v>
          </cell>
          <cell r="J279">
            <v>22400</v>
          </cell>
          <cell r="K279">
            <v>22400</v>
          </cell>
          <cell r="M279">
            <v>662</v>
          </cell>
          <cell r="AM279">
            <v>1</v>
          </cell>
          <cell r="AN279">
            <v>0.46</v>
          </cell>
          <cell r="AO279">
            <v>1</v>
          </cell>
          <cell r="AP279" t="str">
            <v>내선전공</v>
          </cell>
          <cell r="AQ279">
            <v>0.46</v>
          </cell>
          <cell r="BB279" t="str">
            <v>전 7-16</v>
          </cell>
        </row>
        <row r="280">
          <cell r="A280">
            <v>259</v>
          </cell>
          <cell r="B280" t="str">
            <v>등기구</v>
          </cell>
          <cell r="C280" t="str">
            <v>B 1</v>
          </cell>
          <cell r="D280">
            <v>1</v>
          </cell>
          <cell r="E280" t="str">
            <v>EA</v>
          </cell>
          <cell r="F280">
            <v>50</v>
          </cell>
          <cell r="G280">
            <v>30040</v>
          </cell>
          <cell r="I280">
            <v>14408</v>
          </cell>
          <cell r="J280">
            <v>15200</v>
          </cell>
          <cell r="K280">
            <v>15200</v>
          </cell>
          <cell r="M280">
            <v>432</v>
          </cell>
          <cell r="AM280">
            <v>1</v>
          </cell>
          <cell r="AN280">
            <v>0.3</v>
          </cell>
          <cell r="AO280">
            <v>1</v>
          </cell>
          <cell r="AP280" t="str">
            <v>내선전공</v>
          </cell>
          <cell r="AQ280">
            <v>0.3</v>
          </cell>
          <cell r="BB280" t="str">
            <v>전 7-16</v>
          </cell>
        </row>
        <row r="281">
          <cell r="A281">
            <v>260</v>
          </cell>
          <cell r="B281" t="str">
            <v>등기구</v>
          </cell>
          <cell r="C281" t="str">
            <v>IL 60W 직부</v>
          </cell>
          <cell r="D281">
            <v>1</v>
          </cell>
          <cell r="E281" t="str">
            <v>EA</v>
          </cell>
          <cell r="F281">
            <v>50</v>
          </cell>
          <cell r="G281">
            <v>24104</v>
          </cell>
          <cell r="I281">
            <v>8645</v>
          </cell>
          <cell r="J281">
            <v>15200</v>
          </cell>
          <cell r="K281">
            <v>15200</v>
          </cell>
          <cell r="M281">
            <v>259</v>
          </cell>
          <cell r="AM281">
            <v>1</v>
          </cell>
          <cell r="AN281">
            <v>0.18</v>
          </cell>
          <cell r="AO281">
            <v>1</v>
          </cell>
          <cell r="AP281" t="str">
            <v>내선전공</v>
          </cell>
          <cell r="AQ281">
            <v>0.18</v>
          </cell>
          <cell r="BB281" t="str">
            <v>전 7-16</v>
          </cell>
        </row>
        <row r="282">
          <cell r="A282">
            <v>261</v>
          </cell>
          <cell r="B282" t="str">
            <v>등기구</v>
          </cell>
          <cell r="C282" t="str">
            <v>IL 100W 직부</v>
          </cell>
          <cell r="D282">
            <v>1</v>
          </cell>
          <cell r="E282" t="str">
            <v>EA</v>
          </cell>
          <cell r="F282">
            <v>50</v>
          </cell>
          <cell r="G282">
            <v>30198</v>
          </cell>
          <cell r="I282">
            <v>9125</v>
          </cell>
          <cell r="J282">
            <v>20800</v>
          </cell>
          <cell r="K282">
            <v>20800</v>
          </cell>
          <cell r="M282">
            <v>273</v>
          </cell>
          <cell r="AM282">
            <v>1</v>
          </cell>
          <cell r="AN282">
            <v>0.19</v>
          </cell>
          <cell r="AO282">
            <v>1</v>
          </cell>
          <cell r="AP282" t="str">
            <v>내선전공</v>
          </cell>
          <cell r="AQ282">
            <v>0.19</v>
          </cell>
          <cell r="BB282" t="str">
            <v>전 7-16</v>
          </cell>
        </row>
        <row r="283">
          <cell r="A283">
            <v>262</v>
          </cell>
          <cell r="B283" t="str">
            <v>등기구</v>
          </cell>
          <cell r="C283" t="str">
            <v>IL 100W 벽부</v>
          </cell>
          <cell r="D283">
            <v>1</v>
          </cell>
          <cell r="E283" t="str">
            <v>EA</v>
          </cell>
          <cell r="F283">
            <v>50</v>
          </cell>
          <cell r="G283">
            <v>22998</v>
          </cell>
          <cell r="I283">
            <v>9125</v>
          </cell>
          <cell r="J283">
            <v>13600</v>
          </cell>
          <cell r="K283">
            <v>13600</v>
          </cell>
          <cell r="M283">
            <v>273</v>
          </cell>
          <cell r="AM283">
            <v>1</v>
          </cell>
          <cell r="AN283">
            <v>0.19</v>
          </cell>
          <cell r="AO283">
            <v>1</v>
          </cell>
          <cell r="AP283" t="str">
            <v>내선전공</v>
          </cell>
          <cell r="AQ283">
            <v>0.19</v>
          </cell>
          <cell r="BB283" t="str">
            <v>전 7-16</v>
          </cell>
        </row>
        <row r="284">
          <cell r="A284">
            <v>263</v>
          </cell>
          <cell r="B284" t="str">
            <v>등기구</v>
          </cell>
          <cell r="C284" t="str">
            <v xml:space="preserve">E </v>
          </cell>
          <cell r="D284">
            <v>1</v>
          </cell>
          <cell r="E284" t="str">
            <v>EA</v>
          </cell>
          <cell r="F284">
            <v>50</v>
          </cell>
          <cell r="G284">
            <v>28918</v>
          </cell>
          <cell r="I284">
            <v>11766</v>
          </cell>
          <cell r="J284">
            <v>16800</v>
          </cell>
          <cell r="K284">
            <v>16800</v>
          </cell>
          <cell r="M284">
            <v>352</v>
          </cell>
          <cell r="AM284">
            <v>1</v>
          </cell>
          <cell r="AN284">
            <v>0.245</v>
          </cell>
          <cell r="AO284">
            <v>1</v>
          </cell>
          <cell r="AP284" t="str">
            <v>내선전공</v>
          </cell>
          <cell r="AQ284">
            <v>0.245</v>
          </cell>
          <cell r="BB284" t="str">
            <v>전 7-16</v>
          </cell>
        </row>
        <row r="285">
          <cell r="A285">
            <v>264</v>
          </cell>
          <cell r="B285" t="str">
            <v>등기구</v>
          </cell>
          <cell r="C285" t="str">
            <v>E 1</v>
          </cell>
          <cell r="D285">
            <v>1</v>
          </cell>
          <cell r="E285" t="str">
            <v>EA</v>
          </cell>
          <cell r="F285">
            <v>50</v>
          </cell>
          <cell r="G285">
            <v>23245</v>
          </cell>
          <cell r="I285">
            <v>9365</v>
          </cell>
          <cell r="J285">
            <v>13600</v>
          </cell>
          <cell r="K285">
            <v>13600</v>
          </cell>
          <cell r="M285">
            <v>280</v>
          </cell>
          <cell r="AM285">
            <v>1</v>
          </cell>
          <cell r="AN285">
            <v>0.19500000000000001</v>
          </cell>
          <cell r="AO285">
            <v>1</v>
          </cell>
          <cell r="AP285" t="str">
            <v>내선전공</v>
          </cell>
          <cell r="AQ285">
            <v>0.19500000000000001</v>
          </cell>
          <cell r="BB285" t="str">
            <v>전 7-16</v>
          </cell>
        </row>
        <row r="286">
          <cell r="A286">
            <v>265</v>
          </cell>
          <cell r="B286" t="str">
            <v>등기구</v>
          </cell>
          <cell r="C286" t="str">
            <v xml:space="preserve">F </v>
          </cell>
          <cell r="D286">
            <v>1</v>
          </cell>
          <cell r="E286" t="str">
            <v>EA</v>
          </cell>
          <cell r="F286">
            <v>50</v>
          </cell>
          <cell r="G286">
            <v>12104</v>
          </cell>
          <cell r="I286">
            <v>8645</v>
          </cell>
          <cell r="J286">
            <v>3200</v>
          </cell>
          <cell r="K286">
            <v>3200</v>
          </cell>
          <cell r="M286">
            <v>259</v>
          </cell>
          <cell r="AM286">
            <v>1</v>
          </cell>
          <cell r="AN286">
            <v>0.18</v>
          </cell>
          <cell r="AO286">
            <v>1</v>
          </cell>
          <cell r="AP286" t="str">
            <v>내선전공</v>
          </cell>
          <cell r="AQ286">
            <v>0.18</v>
          </cell>
          <cell r="BB286" t="str">
            <v>전 7-15</v>
          </cell>
        </row>
        <row r="287">
          <cell r="A287">
            <v>266</v>
          </cell>
          <cell r="B287" t="str">
            <v>등기구</v>
          </cell>
          <cell r="C287" t="str">
            <v xml:space="preserve">G </v>
          </cell>
          <cell r="D287">
            <v>1</v>
          </cell>
          <cell r="E287" t="str">
            <v>EA</v>
          </cell>
          <cell r="F287">
            <v>50</v>
          </cell>
          <cell r="G287">
            <v>62614</v>
          </cell>
          <cell r="I287">
            <v>25839</v>
          </cell>
          <cell r="J287">
            <v>36000</v>
          </cell>
          <cell r="K287">
            <v>36000</v>
          </cell>
          <cell r="M287">
            <v>775</v>
          </cell>
          <cell r="AM287">
            <v>1</v>
          </cell>
          <cell r="AN287">
            <v>0.53800000000000003</v>
          </cell>
          <cell r="AO287">
            <v>1</v>
          </cell>
          <cell r="AP287" t="str">
            <v>내선전공</v>
          </cell>
          <cell r="AQ287">
            <v>0.53800000000000003</v>
          </cell>
          <cell r="BB287" t="str">
            <v>전 7-16</v>
          </cell>
        </row>
        <row r="288">
          <cell r="A288">
            <v>267</v>
          </cell>
          <cell r="B288" t="str">
            <v>등기구</v>
          </cell>
          <cell r="C288" t="str">
            <v xml:space="preserve">H </v>
          </cell>
          <cell r="D288">
            <v>1</v>
          </cell>
          <cell r="E288" t="str">
            <v>EA</v>
          </cell>
          <cell r="F288">
            <v>50</v>
          </cell>
          <cell r="G288">
            <v>23608</v>
          </cell>
          <cell r="I288">
            <v>8164</v>
          </cell>
          <cell r="J288">
            <v>15200</v>
          </cell>
          <cell r="K288">
            <v>15200</v>
          </cell>
          <cell r="M288">
            <v>244</v>
          </cell>
          <cell r="AM288">
            <v>1</v>
          </cell>
          <cell r="AN288">
            <v>0.17</v>
          </cell>
          <cell r="AO288">
            <v>1</v>
          </cell>
          <cell r="AP288" t="str">
            <v>내선전공</v>
          </cell>
          <cell r="AQ288">
            <v>0.17</v>
          </cell>
          <cell r="BB288" t="str">
            <v>전 7-15</v>
          </cell>
        </row>
        <row r="289">
          <cell r="A289">
            <v>268</v>
          </cell>
          <cell r="B289" t="str">
            <v>등기구</v>
          </cell>
          <cell r="C289" t="str">
            <v xml:space="preserve">I </v>
          </cell>
          <cell r="D289">
            <v>1</v>
          </cell>
          <cell r="E289" t="str">
            <v>EA</v>
          </cell>
          <cell r="F289">
            <v>50</v>
          </cell>
          <cell r="G289">
            <v>13015</v>
          </cell>
          <cell r="I289">
            <v>7588</v>
          </cell>
          <cell r="J289">
            <v>5200</v>
          </cell>
          <cell r="K289">
            <v>5200</v>
          </cell>
          <cell r="M289">
            <v>227</v>
          </cell>
          <cell r="AM289">
            <v>1</v>
          </cell>
          <cell r="AN289">
            <v>0.158</v>
          </cell>
          <cell r="AO289">
            <v>1</v>
          </cell>
          <cell r="AP289" t="str">
            <v>내선전공</v>
          </cell>
          <cell r="AQ289">
            <v>0.158</v>
          </cell>
          <cell r="BB289" t="str">
            <v>전 7-15</v>
          </cell>
        </row>
        <row r="290">
          <cell r="A290">
            <v>269</v>
          </cell>
          <cell r="B290" t="str">
            <v>등기구</v>
          </cell>
          <cell r="C290" t="str">
            <v>J 1</v>
          </cell>
          <cell r="D290">
            <v>1</v>
          </cell>
          <cell r="E290" t="str">
            <v>EA</v>
          </cell>
          <cell r="F290">
            <v>50</v>
          </cell>
          <cell r="G290">
            <v>32118</v>
          </cell>
          <cell r="I290">
            <v>11766</v>
          </cell>
          <cell r="J290">
            <v>20000</v>
          </cell>
          <cell r="K290">
            <v>20000</v>
          </cell>
          <cell r="M290">
            <v>352</v>
          </cell>
          <cell r="AM290">
            <v>1</v>
          </cell>
          <cell r="AN290">
            <v>0.245</v>
          </cell>
          <cell r="AO290">
            <v>1</v>
          </cell>
          <cell r="AP290" t="str">
            <v>내선전공</v>
          </cell>
          <cell r="AQ290">
            <v>0.245</v>
          </cell>
          <cell r="BB290" t="str">
            <v>전 7-15</v>
          </cell>
        </row>
        <row r="291">
          <cell r="A291">
            <v>270</v>
          </cell>
          <cell r="B291" t="str">
            <v>등기구</v>
          </cell>
          <cell r="C291" t="str">
            <v xml:space="preserve">K </v>
          </cell>
          <cell r="D291">
            <v>1</v>
          </cell>
          <cell r="E291" t="str">
            <v>EA</v>
          </cell>
          <cell r="F291">
            <v>50</v>
          </cell>
          <cell r="G291">
            <v>61638</v>
          </cell>
          <cell r="I291">
            <v>32659</v>
          </cell>
          <cell r="J291">
            <v>28000</v>
          </cell>
          <cell r="K291">
            <v>28000</v>
          </cell>
          <cell r="M291">
            <v>979</v>
          </cell>
          <cell r="AM291">
            <v>1</v>
          </cell>
          <cell r="AN291">
            <v>0.34</v>
          </cell>
          <cell r="AO291">
            <v>2</v>
          </cell>
          <cell r="AP291" t="str">
            <v>내선전공</v>
          </cell>
          <cell r="AQ291">
            <v>0.34</v>
          </cell>
          <cell r="BB291" t="str">
            <v>전 7-15</v>
          </cell>
        </row>
        <row r="292">
          <cell r="A292">
            <v>271</v>
          </cell>
          <cell r="B292" t="str">
            <v>등기구</v>
          </cell>
          <cell r="C292" t="str">
            <v xml:space="preserve">L </v>
          </cell>
          <cell r="D292">
            <v>1</v>
          </cell>
          <cell r="E292" t="str">
            <v>EA</v>
          </cell>
          <cell r="F292">
            <v>50</v>
          </cell>
          <cell r="G292">
            <v>132719</v>
          </cell>
          <cell r="I292">
            <v>70601</v>
          </cell>
          <cell r="J292">
            <v>60000</v>
          </cell>
          <cell r="K292">
            <v>60000</v>
          </cell>
          <cell r="M292">
            <v>2118</v>
          </cell>
          <cell r="AM292">
            <v>1</v>
          </cell>
          <cell r="AN292">
            <v>1.47</v>
          </cell>
          <cell r="AO292">
            <v>1</v>
          </cell>
          <cell r="AP292" t="str">
            <v>내선전공</v>
          </cell>
          <cell r="AQ292">
            <v>1.47</v>
          </cell>
          <cell r="BB292" t="str">
            <v>전 7-17</v>
          </cell>
        </row>
        <row r="293">
          <cell r="A293">
            <v>272</v>
          </cell>
          <cell r="B293" t="str">
            <v>등기구</v>
          </cell>
          <cell r="C293" t="str">
            <v>L 1</v>
          </cell>
          <cell r="D293">
            <v>1</v>
          </cell>
          <cell r="E293" t="str">
            <v>EA</v>
          </cell>
          <cell r="F293">
            <v>50</v>
          </cell>
          <cell r="G293">
            <v>137403</v>
          </cell>
          <cell r="I293">
            <v>72042</v>
          </cell>
          <cell r="J293">
            <v>63200</v>
          </cell>
          <cell r="K293">
            <v>63200</v>
          </cell>
          <cell r="M293">
            <v>2161</v>
          </cell>
          <cell r="AM293">
            <v>1</v>
          </cell>
          <cell r="AN293">
            <v>1.5</v>
          </cell>
          <cell r="AO293">
            <v>1</v>
          </cell>
          <cell r="AP293" t="str">
            <v>내선전공</v>
          </cell>
          <cell r="AQ293">
            <v>1.5</v>
          </cell>
          <cell r="BB293" t="str">
            <v>전 7-17</v>
          </cell>
        </row>
        <row r="294">
          <cell r="A294">
            <v>273</v>
          </cell>
          <cell r="B294" t="str">
            <v>등기구</v>
          </cell>
          <cell r="C294" t="str">
            <v xml:space="preserve">M </v>
          </cell>
          <cell r="D294">
            <v>1</v>
          </cell>
          <cell r="E294" t="str">
            <v>EA</v>
          </cell>
          <cell r="F294">
            <v>50</v>
          </cell>
          <cell r="G294">
            <v>64118</v>
          </cell>
          <cell r="I294">
            <v>11766</v>
          </cell>
          <cell r="J294">
            <v>52000</v>
          </cell>
          <cell r="K294">
            <v>52000</v>
          </cell>
          <cell r="M294">
            <v>352</v>
          </cell>
          <cell r="AM294">
            <v>1</v>
          </cell>
          <cell r="AN294">
            <v>0.245</v>
          </cell>
          <cell r="AO294">
            <v>1</v>
          </cell>
          <cell r="AP294" t="str">
            <v>내선전공</v>
          </cell>
          <cell r="AQ294">
            <v>0.245</v>
          </cell>
          <cell r="BB294" t="str">
            <v>전 7-16</v>
          </cell>
        </row>
        <row r="295">
          <cell r="A295">
            <v>274</v>
          </cell>
          <cell r="B295" t="str">
            <v>등기구</v>
          </cell>
          <cell r="C295" t="str">
            <v xml:space="preserve">N </v>
          </cell>
          <cell r="D295">
            <v>1</v>
          </cell>
          <cell r="E295" t="str">
            <v>EA</v>
          </cell>
          <cell r="F295">
            <v>50</v>
          </cell>
          <cell r="G295">
            <v>28904</v>
          </cell>
          <cell r="I295">
            <v>8645</v>
          </cell>
          <cell r="J295">
            <v>20000</v>
          </cell>
          <cell r="K295">
            <v>20000</v>
          </cell>
          <cell r="M295">
            <v>259</v>
          </cell>
          <cell r="AM295">
            <v>1</v>
          </cell>
          <cell r="AN295">
            <v>0.18</v>
          </cell>
          <cell r="AO295">
            <v>1</v>
          </cell>
          <cell r="AP295" t="str">
            <v>내선전공</v>
          </cell>
          <cell r="AQ295">
            <v>0.18</v>
          </cell>
          <cell r="BB295" t="str">
            <v>전 7-15</v>
          </cell>
        </row>
        <row r="296">
          <cell r="A296">
            <v>275</v>
          </cell>
          <cell r="B296" t="str">
            <v>등기구</v>
          </cell>
          <cell r="C296" t="str">
            <v xml:space="preserve">MH 175W </v>
          </cell>
          <cell r="D296">
            <v>1</v>
          </cell>
          <cell r="E296" t="str">
            <v>EA</v>
          </cell>
          <cell r="F296">
            <v>50</v>
          </cell>
          <cell r="G296">
            <v>55787</v>
          </cell>
          <cell r="I296">
            <v>19211</v>
          </cell>
          <cell r="J296">
            <v>36000</v>
          </cell>
          <cell r="K296">
            <v>36000</v>
          </cell>
          <cell r="M296">
            <v>576</v>
          </cell>
          <cell r="AM296">
            <v>1</v>
          </cell>
          <cell r="AN296">
            <v>0.4</v>
          </cell>
          <cell r="AO296">
            <v>1</v>
          </cell>
          <cell r="AP296" t="str">
            <v>내선전공</v>
          </cell>
          <cell r="AQ296">
            <v>0.4</v>
          </cell>
          <cell r="BB296" t="str">
            <v>전 7-17</v>
          </cell>
        </row>
        <row r="297">
          <cell r="A297">
            <v>276</v>
          </cell>
          <cell r="B297" t="str">
            <v>등기구</v>
          </cell>
          <cell r="C297" t="str">
            <v xml:space="preserve">P </v>
          </cell>
          <cell r="D297">
            <v>1</v>
          </cell>
          <cell r="E297" t="str">
            <v>EA</v>
          </cell>
          <cell r="F297">
            <v>50</v>
          </cell>
          <cell r="G297">
            <v>567753</v>
          </cell>
          <cell r="I297">
            <v>248304</v>
          </cell>
          <cell r="J297">
            <v>312000</v>
          </cell>
          <cell r="K297">
            <v>312000</v>
          </cell>
          <cell r="M297">
            <v>7449</v>
          </cell>
          <cell r="AM297">
            <v>1</v>
          </cell>
          <cell r="AN297">
            <v>5.17</v>
          </cell>
          <cell r="AO297">
            <v>1</v>
          </cell>
          <cell r="AP297" t="str">
            <v>내선전공</v>
          </cell>
          <cell r="AQ297">
            <v>5.17</v>
          </cell>
          <cell r="BB297" t="str">
            <v>전 7-17</v>
          </cell>
        </row>
        <row r="298">
          <cell r="A298">
            <v>277</v>
          </cell>
          <cell r="B298" t="str">
            <v>스피커</v>
          </cell>
          <cell r="C298" t="str">
            <v xml:space="preserve">천정 3W </v>
          </cell>
          <cell r="D298">
            <v>1</v>
          </cell>
          <cell r="E298" t="str">
            <v>EA</v>
          </cell>
          <cell r="F298">
            <v>50</v>
          </cell>
          <cell r="G298">
            <v>41642</v>
          </cell>
          <cell r="I298">
            <v>28002</v>
          </cell>
          <cell r="J298">
            <v>12800</v>
          </cell>
          <cell r="K298">
            <v>12800</v>
          </cell>
          <cell r="M298">
            <v>840</v>
          </cell>
          <cell r="AM298">
            <v>1</v>
          </cell>
          <cell r="AN298">
            <v>0.45</v>
          </cell>
          <cell r="AO298">
            <v>1</v>
          </cell>
          <cell r="AP298" t="str">
            <v>통신내선공</v>
          </cell>
          <cell r="AQ298">
            <v>0.45</v>
          </cell>
          <cell r="BB298" t="str">
            <v>통 3-29</v>
          </cell>
        </row>
        <row r="299">
          <cell r="A299">
            <v>278</v>
          </cell>
          <cell r="B299" t="str">
            <v>스피커</v>
          </cell>
          <cell r="C299" t="str">
            <v xml:space="preserve">벽부 3W </v>
          </cell>
          <cell r="D299">
            <v>1</v>
          </cell>
          <cell r="E299" t="str">
            <v>EA</v>
          </cell>
          <cell r="F299">
            <v>50</v>
          </cell>
          <cell r="G299">
            <v>41642</v>
          </cell>
          <cell r="I299">
            <v>28002</v>
          </cell>
          <cell r="J299">
            <v>12800</v>
          </cell>
          <cell r="K299">
            <v>12800</v>
          </cell>
          <cell r="M299">
            <v>840</v>
          </cell>
          <cell r="AM299">
            <v>1</v>
          </cell>
          <cell r="AN299">
            <v>0.45</v>
          </cell>
          <cell r="AO299">
            <v>1</v>
          </cell>
          <cell r="AP299" t="str">
            <v>통신내선공</v>
          </cell>
          <cell r="AQ299">
            <v>0.45</v>
          </cell>
          <cell r="BB299" t="str">
            <v>통 3-29</v>
          </cell>
        </row>
        <row r="300">
          <cell r="A300">
            <v>279</v>
          </cell>
          <cell r="B300" t="str">
            <v>스피커</v>
          </cell>
          <cell r="C300" t="str">
            <v xml:space="preserve">컬럼 10W </v>
          </cell>
          <cell r="D300">
            <v>1</v>
          </cell>
          <cell r="E300" t="str">
            <v>EA</v>
          </cell>
          <cell r="F300">
            <v>50</v>
          </cell>
          <cell r="G300">
            <v>62456</v>
          </cell>
          <cell r="I300">
            <v>37336</v>
          </cell>
          <cell r="J300">
            <v>24000</v>
          </cell>
          <cell r="K300">
            <v>24000</v>
          </cell>
          <cell r="M300">
            <v>1120</v>
          </cell>
          <cell r="AM300">
            <v>1</v>
          </cell>
          <cell r="AN300">
            <v>0.6</v>
          </cell>
          <cell r="AO300">
            <v>1</v>
          </cell>
          <cell r="AP300" t="str">
            <v>통신내선공</v>
          </cell>
          <cell r="AQ300">
            <v>0.6</v>
          </cell>
          <cell r="BB300" t="str">
            <v>통 3-29</v>
          </cell>
        </row>
        <row r="301">
          <cell r="A301">
            <v>280</v>
          </cell>
          <cell r="B301" t="str">
            <v>스피커</v>
          </cell>
          <cell r="C301" t="str">
            <v xml:space="preserve">컬럼 20W </v>
          </cell>
          <cell r="D301">
            <v>1</v>
          </cell>
          <cell r="E301" t="str">
            <v>EA</v>
          </cell>
          <cell r="F301">
            <v>50</v>
          </cell>
          <cell r="G301">
            <v>98494</v>
          </cell>
          <cell r="I301">
            <v>62228</v>
          </cell>
          <cell r="J301">
            <v>34400</v>
          </cell>
          <cell r="K301">
            <v>34400</v>
          </cell>
          <cell r="M301">
            <v>1866</v>
          </cell>
          <cell r="AM301">
            <v>1</v>
          </cell>
          <cell r="AN301">
            <v>1</v>
          </cell>
          <cell r="AO301">
            <v>1</v>
          </cell>
          <cell r="AP301" t="str">
            <v>통신내선공</v>
          </cell>
          <cell r="AQ301">
            <v>1</v>
          </cell>
          <cell r="BB301" t="str">
            <v>통 3-29</v>
          </cell>
        </row>
        <row r="302">
          <cell r="A302">
            <v>281</v>
          </cell>
          <cell r="B302" t="str">
            <v>스피커</v>
          </cell>
          <cell r="C302" t="str">
            <v xml:space="preserve">컬럼 40W </v>
          </cell>
          <cell r="D302">
            <v>1</v>
          </cell>
          <cell r="E302" t="str">
            <v>EA</v>
          </cell>
          <cell r="F302">
            <v>50</v>
          </cell>
          <cell r="G302">
            <v>114494</v>
          </cell>
          <cell r="I302">
            <v>62228</v>
          </cell>
          <cell r="J302">
            <v>50400</v>
          </cell>
          <cell r="K302">
            <v>50400</v>
          </cell>
          <cell r="M302">
            <v>1866</v>
          </cell>
          <cell r="AM302">
            <v>1</v>
          </cell>
          <cell r="AN302">
            <v>1</v>
          </cell>
          <cell r="AO302">
            <v>1</v>
          </cell>
          <cell r="AP302" t="str">
            <v>통신내선공</v>
          </cell>
          <cell r="AQ302">
            <v>1</v>
          </cell>
          <cell r="BB302" t="str">
            <v>통 3-29</v>
          </cell>
        </row>
        <row r="303">
          <cell r="A303">
            <v>282</v>
          </cell>
          <cell r="B303" t="str">
            <v>전화 단자함 (연강)</v>
          </cell>
          <cell r="C303" t="str">
            <v>중간 10P</v>
          </cell>
          <cell r="D303">
            <v>1</v>
          </cell>
          <cell r="E303" t="str">
            <v>EA</v>
          </cell>
          <cell r="F303">
            <v>50</v>
          </cell>
          <cell r="G303">
            <v>65202</v>
          </cell>
          <cell r="I303">
            <v>54760</v>
          </cell>
          <cell r="J303">
            <v>8800</v>
          </cell>
          <cell r="K303">
            <v>8800</v>
          </cell>
          <cell r="M303">
            <v>1642</v>
          </cell>
          <cell r="AM303">
            <v>2</v>
          </cell>
          <cell r="AN303">
            <v>1</v>
          </cell>
          <cell r="AO303">
            <v>1</v>
          </cell>
          <cell r="AP303" t="str">
            <v>보통인부</v>
          </cell>
          <cell r="AQ303">
            <v>0.45</v>
          </cell>
          <cell r="AR303" t="str">
            <v>통신케이블공</v>
          </cell>
          <cell r="AS303">
            <v>0.55000000000000004</v>
          </cell>
          <cell r="BB303" t="str">
            <v>통 3-30</v>
          </cell>
        </row>
        <row r="304">
          <cell r="A304">
            <v>283</v>
          </cell>
          <cell r="B304" t="str">
            <v>전화 단자함 (연강)</v>
          </cell>
          <cell r="C304" t="str">
            <v>중간 20P</v>
          </cell>
          <cell r="D304">
            <v>1</v>
          </cell>
          <cell r="E304" t="str">
            <v>EA</v>
          </cell>
          <cell r="F304">
            <v>50</v>
          </cell>
          <cell r="G304">
            <v>74373</v>
          </cell>
          <cell r="I304">
            <v>62110</v>
          </cell>
          <cell r="J304">
            <v>10400</v>
          </cell>
          <cell r="K304">
            <v>10400</v>
          </cell>
          <cell r="M304">
            <v>1863</v>
          </cell>
          <cell r="AM304">
            <v>2</v>
          </cell>
          <cell r="AN304">
            <v>1.1000000000000001</v>
          </cell>
          <cell r="AO304">
            <v>1</v>
          </cell>
          <cell r="AP304" t="str">
            <v>보통인부</v>
          </cell>
          <cell r="AQ304">
            <v>0.45</v>
          </cell>
          <cell r="AR304" t="str">
            <v>통신케이블공</v>
          </cell>
          <cell r="AS304">
            <v>0.65</v>
          </cell>
          <cell r="BB304" t="str">
            <v>통 3-30</v>
          </cell>
        </row>
        <row r="305">
          <cell r="A305">
            <v>284</v>
          </cell>
          <cell r="B305" t="str">
            <v>전화 단자함 (연강)</v>
          </cell>
          <cell r="C305" t="str">
            <v>중간 30P</v>
          </cell>
          <cell r="D305">
            <v>1</v>
          </cell>
          <cell r="E305" t="str">
            <v>EA</v>
          </cell>
          <cell r="F305">
            <v>50</v>
          </cell>
          <cell r="G305">
            <v>77493</v>
          </cell>
          <cell r="I305">
            <v>62110</v>
          </cell>
          <cell r="J305">
            <v>13520</v>
          </cell>
          <cell r="K305">
            <v>13520</v>
          </cell>
          <cell r="M305">
            <v>1863</v>
          </cell>
          <cell r="AM305">
            <v>2</v>
          </cell>
          <cell r="AN305">
            <v>1.1000000000000001</v>
          </cell>
          <cell r="AO305">
            <v>1</v>
          </cell>
          <cell r="AP305" t="str">
            <v>보통인부</v>
          </cell>
          <cell r="AQ305">
            <v>0.45</v>
          </cell>
          <cell r="AR305" t="str">
            <v>통신케이블공</v>
          </cell>
          <cell r="AS305">
            <v>0.65</v>
          </cell>
          <cell r="BB305" t="str">
            <v>통 3-30</v>
          </cell>
        </row>
        <row r="306">
          <cell r="A306">
            <v>285</v>
          </cell>
          <cell r="B306" t="str">
            <v>전화 단자함 (연강)</v>
          </cell>
          <cell r="C306" t="str">
            <v>중간 40P</v>
          </cell>
          <cell r="D306">
            <v>1</v>
          </cell>
          <cell r="E306" t="str">
            <v>EA</v>
          </cell>
          <cell r="F306">
            <v>50</v>
          </cell>
          <cell r="G306">
            <v>77173</v>
          </cell>
          <cell r="I306">
            <v>62110</v>
          </cell>
          <cell r="J306">
            <v>13200</v>
          </cell>
          <cell r="K306">
            <v>13200</v>
          </cell>
          <cell r="M306">
            <v>1863</v>
          </cell>
          <cell r="AM306">
            <v>2</v>
          </cell>
          <cell r="AN306">
            <v>1.1000000000000001</v>
          </cell>
          <cell r="AO306">
            <v>1</v>
          </cell>
          <cell r="AP306" t="str">
            <v>보통인부</v>
          </cell>
          <cell r="AQ306">
            <v>0.45</v>
          </cell>
          <cell r="AR306" t="str">
            <v>통신케이블공</v>
          </cell>
          <cell r="AS306">
            <v>0.65</v>
          </cell>
          <cell r="BB306" t="str">
            <v>통 3-30</v>
          </cell>
        </row>
        <row r="307">
          <cell r="A307">
            <v>286</v>
          </cell>
          <cell r="B307" t="str">
            <v>전화 단자함 (연강)</v>
          </cell>
          <cell r="C307" t="str">
            <v>중간 50P</v>
          </cell>
          <cell r="D307">
            <v>1</v>
          </cell>
          <cell r="E307" t="str">
            <v>EA</v>
          </cell>
          <cell r="F307">
            <v>50</v>
          </cell>
          <cell r="G307">
            <v>81573</v>
          </cell>
          <cell r="I307">
            <v>62110</v>
          </cell>
          <cell r="J307">
            <v>17600</v>
          </cell>
          <cell r="K307">
            <v>17600</v>
          </cell>
          <cell r="M307">
            <v>1863</v>
          </cell>
          <cell r="AM307">
            <v>2</v>
          </cell>
          <cell r="AN307">
            <v>1.1000000000000001</v>
          </cell>
          <cell r="AO307">
            <v>1</v>
          </cell>
          <cell r="AP307" t="str">
            <v>보통인부</v>
          </cell>
          <cell r="AQ307">
            <v>0.45</v>
          </cell>
          <cell r="AR307" t="str">
            <v>통신케이블공</v>
          </cell>
          <cell r="AS307">
            <v>0.65</v>
          </cell>
          <cell r="BB307" t="str">
            <v>통 3-30</v>
          </cell>
        </row>
        <row r="308">
          <cell r="A308">
            <v>287</v>
          </cell>
          <cell r="B308" t="str">
            <v>전화 단자함 (연강)</v>
          </cell>
          <cell r="C308" t="str">
            <v>중간 60P</v>
          </cell>
          <cell r="D308">
            <v>1</v>
          </cell>
          <cell r="E308" t="str">
            <v>EA</v>
          </cell>
          <cell r="F308">
            <v>50</v>
          </cell>
          <cell r="G308">
            <v>81573</v>
          </cell>
          <cell r="I308">
            <v>62110</v>
          </cell>
          <cell r="J308">
            <v>17600</v>
          </cell>
          <cell r="K308">
            <v>17600</v>
          </cell>
          <cell r="M308">
            <v>1863</v>
          </cell>
          <cell r="AM308">
            <v>2</v>
          </cell>
          <cell r="AN308">
            <v>1.1000000000000001</v>
          </cell>
          <cell r="AO308">
            <v>1</v>
          </cell>
          <cell r="AP308" t="str">
            <v>보통인부</v>
          </cell>
          <cell r="AQ308">
            <v>0.45</v>
          </cell>
          <cell r="AR308" t="str">
            <v>통신케이블공</v>
          </cell>
          <cell r="AS308">
            <v>0.65</v>
          </cell>
          <cell r="BB308" t="str">
            <v>통 3-30</v>
          </cell>
        </row>
        <row r="309">
          <cell r="A309">
            <v>288</v>
          </cell>
          <cell r="B309" t="str">
            <v>전화 단자함 (연강)</v>
          </cell>
          <cell r="C309" t="str">
            <v>국선 10+10</v>
          </cell>
          <cell r="D309">
            <v>1</v>
          </cell>
          <cell r="E309" t="str">
            <v>EA</v>
          </cell>
          <cell r="F309">
            <v>50</v>
          </cell>
          <cell r="G309">
            <v>85413</v>
          </cell>
          <cell r="I309">
            <v>62110</v>
          </cell>
          <cell r="J309">
            <v>21440</v>
          </cell>
          <cell r="K309">
            <v>21440</v>
          </cell>
          <cell r="M309">
            <v>1863</v>
          </cell>
          <cell r="AM309">
            <v>2</v>
          </cell>
          <cell r="AN309">
            <v>1.1000000000000001</v>
          </cell>
          <cell r="AO309">
            <v>1</v>
          </cell>
          <cell r="AP309" t="str">
            <v>보통인부</v>
          </cell>
          <cell r="AQ309">
            <v>0.45</v>
          </cell>
          <cell r="AR309" t="str">
            <v>통신케이블공</v>
          </cell>
          <cell r="AS309">
            <v>0.65</v>
          </cell>
          <cell r="BB309" t="str">
            <v>통 3-30</v>
          </cell>
        </row>
        <row r="310">
          <cell r="A310">
            <v>289</v>
          </cell>
          <cell r="B310" t="str">
            <v>전화 단자함 (연강)</v>
          </cell>
          <cell r="C310" t="str">
            <v>국선 30+80</v>
          </cell>
          <cell r="D310">
            <v>1</v>
          </cell>
          <cell r="E310" t="str">
            <v>EA</v>
          </cell>
          <cell r="F310">
            <v>50</v>
          </cell>
          <cell r="G310">
            <v>171167</v>
          </cell>
          <cell r="I310">
            <v>74532</v>
          </cell>
          <cell r="J310">
            <v>94400</v>
          </cell>
          <cell r="K310">
            <v>94400</v>
          </cell>
          <cell r="M310">
            <v>2235</v>
          </cell>
          <cell r="AM310">
            <v>2</v>
          </cell>
          <cell r="AN310">
            <v>1.32</v>
          </cell>
          <cell r="AO310">
            <v>1</v>
          </cell>
          <cell r="AP310" t="str">
            <v>보통인부</v>
          </cell>
          <cell r="AQ310">
            <v>0.54</v>
          </cell>
          <cell r="AR310" t="str">
            <v>통신케이블공</v>
          </cell>
          <cell r="AS310">
            <v>0.78</v>
          </cell>
          <cell r="BB310" t="str">
            <v>통 3-30</v>
          </cell>
        </row>
        <row r="311">
          <cell r="A311">
            <v>290</v>
          </cell>
          <cell r="B311" t="str">
            <v>전화 단자함 (연강)</v>
          </cell>
          <cell r="C311" t="str">
            <v>국선 50+100</v>
          </cell>
          <cell r="D311">
            <v>1</v>
          </cell>
          <cell r="E311" t="str">
            <v>EA</v>
          </cell>
          <cell r="F311">
            <v>50</v>
          </cell>
          <cell r="G311">
            <v>171167</v>
          </cell>
          <cell r="I311">
            <v>74532</v>
          </cell>
          <cell r="J311">
            <v>94400</v>
          </cell>
          <cell r="K311">
            <v>94400</v>
          </cell>
          <cell r="M311">
            <v>2235</v>
          </cell>
          <cell r="AM311">
            <v>2</v>
          </cell>
          <cell r="AN311">
            <v>1.32</v>
          </cell>
          <cell r="AO311">
            <v>1</v>
          </cell>
          <cell r="AP311" t="str">
            <v>보통인부</v>
          </cell>
          <cell r="AQ311">
            <v>0.54</v>
          </cell>
          <cell r="AR311" t="str">
            <v>통신케이블공</v>
          </cell>
          <cell r="AS311">
            <v>0.78</v>
          </cell>
          <cell r="BB311" t="str">
            <v>통 3-30</v>
          </cell>
        </row>
        <row r="312">
          <cell r="A312">
            <v>291</v>
          </cell>
          <cell r="B312" t="str">
            <v>스피커 단자반</v>
          </cell>
          <cell r="C312" t="str">
            <v xml:space="preserve">10P </v>
          </cell>
          <cell r="D312">
            <v>1</v>
          </cell>
          <cell r="E312" t="str">
            <v>EA</v>
          </cell>
          <cell r="F312">
            <v>50</v>
          </cell>
          <cell r="G312">
            <v>65202</v>
          </cell>
          <cell r="I312">
            <v>54760</v>
          </cell>
          <cell r="J312">
            <v>8800</v>
          </cell>
          <cell r="K312">
            <v>8800</v>
          </cell>
          <cell r="M312">
            <v>1642</v>
          </cell>
          <cell r="AM312">
            <v>2</v>
          </cell>
          <cell r="AN312">
            <v>1</v>
          </cell>
          <cell r="AO312">
            <v>1</v>
          </cell>
          <cell r="AP312" t="str">
            <v>보통인부</v>
          </cell>
          <cell r="AQ312">
            <v>0.45</v>
          </cell>
          <cell r="AR312" t="str">
            <v>통신케이블공</v>
          </cell>
          <cell r="AS312">
            <v>0.55000000000000004</v>
          </cell>
          <cell r="BB312" t="str">
            <v>통 3-30</v>
          </cell>
        </row>
        <row r="313">
          <cell r="A313">
            <v>292</v>
          </cell>
          <cell r="B313" t="str">
            <v>스피커 단자반</v>
          </cell>
          <cell r="C313" t="str">
            <v xml:space="preserve">30P </v>
          </cell>
          <cell r="D313">
            <v>1</v>
          </cell>
          <cell r="E313" t="str">
            <v>EA</v>
          </cell>
          <cell r="F313">
            <v>50</v>
          </cell>
          <cell r="G313">
            <v>77173</v>
          </cell>
          <cell r="I313">
            <v>62110</v>
          </cell>
          <cell r="J313">
            <v>13200</v>
          </cell>
          <cell r="K313">
            <v>13200</v>
          </cell>
          <cell r="M313">
            <v>1863</v>
          </cell>
          <cell r="AM313">
            <v>2</v>
          </cell>
          <cell r="AN313">
            <v>1.1000000000000001</v>
          </cell>
          <cell r="AO313">
            <v>1</v>
          </cell>
          <cell r="AP313" t="str">
            <v>보통인부</v>
          </cell>
          <cell r="AQ313">
            <v>0.45</v>
          </cell>
          <cell r="AR313" t="str">
            <v>통신케이블공</v>
          </cell>
          <cell r="AS313">
            <v>0.65</v>
          </cell>
          <cell r="BB313" t="str">
            <v>통 3-30</v>
          </cell>
        </row>
        <row r="314">
          <cell r="A314">
            <v>293</v>
          </cell>
          <cell r="B314" t="str">
            <v>TV 안테나</v>
          </cell>
          <cell r="C314" t="str">
            <v xml:space="preserve">UHF/VHF </v>
          </cell>
          <cell r="D314">
            <v>1</v>
          </cell>
          <cell r="E314" t="str">
            <v>EA</v>
          </cell>
          <cell r="F314">
            <v>50</v>
          </cell>
          <cell r="G314">
            <v>142317</v>
          </cell>
          <cell r="I314">
            <v>97007</v>
          </cell>
          <cell r="J314">
            <v>42400</v>
          </cell>
          <cell r="K314">
            <v>42400</v>
          </cell>
          <cell r="M314">
            <v>2910</v>
          </cell>
          <cell r="AM314">
            <v>2</v>
          </cell>
          <cell r="AN314">
            <v>1.1800000000000002</v>
          </cell>
          <cell r="AO314">
            <v>1</v>
          </cell>
          <cell r="AP314" t="str">
            <v>무선안테나공</v>
          </cell>
          <cell r="AQ314">
            <v>0.5</v>
          </cell>
          <cell r="AR314" t="str">
            <v>통신설비공</v>
          </cell>
          <cell r="AS314">
            <v>0.68</v>
          </cell>
          <cell r="BB314" t="str">
            <v>통 5-89</v>
          </cell>
        </row>
        <row r="315">
          <cell r="A315">
            <v>294</v>
          </cell>
          <cell r="B315" t="str">
            <v>TV 분배기</v>
          </cell>
          <cell r="C315" t="str">
            <v xml:space="preserve">6WAY </v>
          </cell>
          <cell r="D315">
            <v>1</v>
          </cell>
          <cell r="E315" t="str">
            <v>EA</v>
          </cell>
          <cell r="F315">
            <v>50</v>
          </cell>
          <cell r="G315">
            <v>43708</v>
          </cell>
          <cell r="I315">
            <v>38164</v>
          </cell>
          <cell r="J315">
            <v>4400</v>
          </cell>
          <cell r="K315">
            <v>4400</v>
          </cell>
          <cell r="M315">
            <v>1144</v>
          </cell>
          <cell r="AM315">
            <v>2</v>
          </cell>
          <cell r="AN315">
            <v>0.48</v>
          </cell>
          <cell r="AO315">
            <v>1</v>
          </cell>
          <cell r="AP315" t="str">
            <v>통신내선공</v>
          </cell>
          <cell r="AQ315">
            <v>0.3</v>
          </cell>
          <cell r="AR315" t="str">
            <v>무선안테나공</v>
          </cell>
          <cell r="AS315">
            <v>0.18</v>
          </cell>
          <cell r="BB315" t="str">
            <v>통 5-89</v>
          </cell>
        </row>
        <row r="316">
          <cell r="A316">
            <v>295</v>
          </cell>
          <cell r="B316" t="str">
            <v>TV 분배기</v>
          </cell>
          <cell r="C316" t="str">
            <v xml:space="preserve">4WAY </v>
          </cell>
          <cell r="D316">
            <v>1</v>
          </cell>
          <cell r="E316" t="str">
            <v>EA</v>
          </cell>
          <cell r="F316">
            <v>50</v>
          </cell>
          <cell r="G316">
            <v>31728</v>
          </cell>
          <cell r="I316">
            <v>27309</v>
          </cell>
          <cell r="J316">
            <v>3600</v>
          </cell>
          <cell r="K316">
            <v>3600</v>
          </cell>
          <cell r="M316">
            <v>819</v>
          </cell>
          <cell r="AM316">
            <v>2</v>
          </cell>
          <cell r="AN316">
            <v>0.35</v>
          </cell>
          <cell r="AO316">
            <v>1</v>
          </cell>
          <cell r="AP316" t="str">
            <v>통신내선공</v>
          </cell>
          <cell r="AQ316">
            <v>0.23</v>
          </cell>
          <cell r="AR316" t="str">
            <v>무선안테나공</v>
          </cell>
          <cell r="AS316">
            <v>0.12</v>
          </cell>
          <cell r="BB316" t="str">
            <v>통 5-89</v>
          </cell>
        </row>
        <row r="317">
          <cell r="A317">
            <v>296</v>
          </cell>
          <cell r="B317" t="str">
            <v>TV 증폭기</v>
          </cell>
          <cell r="C317" t="str">
            <v xml:space="preserve"> </v>
          </cell>
          <cell r="D317">
            <v>1</v>
          </cell>
          <cell r="E317" t="str">
            <v>EA</v>
          </cell>
          <cell r="F317">
            <v>50</v>
          </cell>
          <cell r="G317">
            <v>142889</v>
          </cell>
          <cell r="I317">
            <v>103776</v>
          </cell>
          <cell r="J317">
            <v>36000</v>
          </cell>
          <cell r="K317">
            <v>36000</v>
          </cell>
          <cell r="M317">
            <v>3113</v>
          </cell>
          <cell r="AM317">
            <v>2</v>
          </cell>
          <cell r="AN317">
            <v>1.0900000000000001</v>
          </cell>
          <cell r="AO317">
            <v>1</v>
          </cell>
          <cell r="AP317" t="str">
            <v>통신내선공</v>
          </cell>
          <cell r="AQ317">
            <v>0.31</v>
          </cell>
          <cell r="AR317" t="str">
            <v>무선안테나공</v>
          </cell>
          <cell r="AS317">
            <v>0.78</v>
          </cell>
          <cell r="BB317" t="str">
            <v>통 5-89</v>
          </cell>
        </row>
        <row r="318">
          <cell r="A318">
            <v>297</v>
          </cell>
          <cell r="B318" t="str">
            <v>MCCB</v>
          </cell>
          <cell r="C318" t="str">
            <v>E 2P50AF</v>
          </cell>
          <cell r="D318">
            <v>1</v>
          </cell>
          <cell r="E318" t="str">
            <v>EA</v>
          </cell>
          <cell r="F318">
            <v>50</v>
          </cell>
          <cell r="G318">
            <v>18701</v>
          </cell>
          <cell r="I318">
            <v>6118</v>
          </cell>
          <cell r="J318">
            <v>12400</v>
          </cell>
          <cell r="K318">
            <v>12400</v>
          </cell>
          <cell r="M318">
            <v>183</v>
          </cell>
          <cell r="AM318">
            <v>1</v>
          </cell>
          <cell r="AN318">
            <v>0.182</v>
          </cell>
          <cell r="AO318">
            <v>0.7</v>
          </cell>
          <cell r="AP318" t="str">
            <v>내선전공</v>
          </cell>
          <cell r="AQ318">
            <v>0.182</v>
          </cell>
          <cell r="BB318" t="str">
            <v>전 7-12</v>
          </cell>
        </row>
        <row r="319">
          <cell r="A319">
            <v>298</v>
          </cell>
          <cell r="B319" t="str">
            <v>MCCB</v>
          </cell>
          <cell r="C319" t="str">
            <v>2P 100AF</v>
          </cell>
          <cell r="D319">
            <v>1</v>
          </cell>
          <cell r="E319" t="str">
            <v>EA</v>
          </cell>
          <cell r="F319">
            <v>50</v>
          </cell>
          <cell r="G319">
            <v>39101</v>
          </cell>
          <cell r="I319">
            <v>6118</v>
          </cell>
          <cell r="J319">
            <v>32800</v>
          </cell>
          <cell r="K319">
            <v>32800</v>
          </cell>
          <cell r="M319">
            <v>183</v>
          </cell>
          <cell r="AM319">
            <v>1</v>
          </cell>
          <cell r="AN319">
            <v>0.182</v>
          </cell>
          <cell r="AO319">
            <v>0.7</v>
          </cell>
          <cell r="AP319" t="str">
            <v>내선전공</v>
          </cell>
          <cell r="AQ319">
            <v>0.182</v>
          </cell>
          <cell r="BB319" t="str">
            <v>전 7-12</v>
          </cell>
        </row>
        <row r="320">
          <cell r="A320">
            <v>299</v>
          </cell>
          <cell r="B320" t="str">
            <v>ELB</v>
          </cell>
          <cell r="C320" t="str">
            <v>2P 30AF</v>
          </cell>
          <cell r="D320">
            <v>1</v>
          </cell>
          <cell r="E320" t="str">
            <v>EA</v>
          </cell>
          <cell r="F320">
            <v>50</v>
          </cell>
          <cell r="G320">
            <v>34861</v>
          </cell>
          <cell r="I320">
            <v>6118</v>
          </cell>
          <cell r="J320">
            <v>28560</v>
          </cell>
          <cell r="K320">
            <v>28560</v>
          </cell>
          <cell r="M320">
            <v>183</v>
          </cell>
          <cell r="AM320">
            <v>1</v>
          </cell>
          <cell r="AN320">
            <v>0.182</v>
          </cell>
          <cell r="AO320">
            <v>0.7</v>
          </cell>
          <cell r="AP320" t="str">
            <v>내선전공</v>
          </cell>
          <cell r="AQ320">
            <v>0.182</v>
          </cell>
          <cell r="BB320" t="str">
            <v>전 7-12</v>
          </cell>
        </row>
        <row r="321">
          <cell r="A321">
            <v>300</v>
          </cell>
          <cell r="B321" t="str">
            <v>전주용 입상관</v>
          </cell>
          <cell r="C321" t="str">
            <v xml:space="preserve">150D </v>
          </cell>
          <cell r="D321">
            <v>1</v>
          </cell>
          <cell r="E321" t="str">
            <v>m</v>
          </cell>
          <cell r="F321">
            <v>50</v>
          </cell>
          <cell r="G321">
            <v>88536</v>
          </cell>
          <cell r="I321">
            <v>72754</v>
          </cell>
          <cell r="J321">
            <v>13600</v>
          </cell>
          <cell r="K321">
            <v>13600</v>
          </cell>
          <cell r="M321">
            <v>2182</v>
          </cell>
          <cell r="AM321">
            <v>2</v>
          </cell>
          <cell r="AN321">
            <v>0.63</v>
          </cell>
          <cell r="AO321">
            <v>1</v>
          </cell>
          <cell r="AP321" t="str">
            <v>배전전공</v>
          </cell>
          <cell r="AQ321">
            <v>0.46</v>
          </cell>
          <cell r="AR321" t="str">
            <v>보통인부</v>
          </cell>
          <cell r="AS321">
            <v>0.17</v>
          </cell>
          <cell r="BB321" t="str">
            <v>전 5-37-2</v>
          </cell>
        </row>
        <row r="322">
          <cell r="A322">
            <v>301</v>
          </cell>
          <cell r="B322" t="str">
            <v>유도등</v>
          </cell>
          <cell r="C322" t="str">
            <v xml:space="preserve">통로 </v>
          </cell>
          <cell r="D322">
            <v>1</v>
          </cell>
          <cell r="E322" t="str">
            <v>EA</v>
          </cell>
          <cell r="F322">
            <v>50</v>
          </cell>
          <cell r="G322">
            <v>31493</v>
          </cell>
          <cell r="I322">
            <v>9605</v>
          </cell>
          <cell r="J322">
            <v>21600</v>
          </cell>
          <cell r="K322">
            <v>21600</v>
          </cell>
          <cell r="M322">
            <v>288</v>
          </cell>
          <cell r="AM322">
            <v>1</v>
          </cell>
          <cell r="AN322">
            <v>0.2</v>
          </cell>
          <cell r="AO322">
            <v>1</v>
          </cell>
          <cell r="AP322" t="str">
            <v>내선전공</v>
          </cell>
          <cell r="AQ322">
            <v>0.2</v>
          </cell>
          <cell r="BB322" t="str">
            <v>전 7-19</v>
          </cell>
        </row>
        <row r="323">
          <cell r="A323">
            <v>302</v>
          </cell>
          <cell r="B323" t="str">
            <v>유도등</v>
          </cell>
          <cell r="C323" t="str">
            <v>비상구 소</v>
          </cell>
          <cell r="D323">
            <v>1</v>
          </cell>
          <cell r="E323" t="str">
            <v>EA</v>
          </cell>
          <cell r="F323">
            <v>50</v>
          </cell>
          <cell r="G323">
            <v>29893</v>
          </cell>
          <cell r="I323">
            <v>9605</v>
          </cell>
          <cell r="J323">
            <v>20000</v>
          </cell>
          <cell r="K323">
            <v>20000</v>
          </cell>
          <cell r="M323">
            <v>288</v>
          </cell>
          <cell r="AM323">
            <v>1</v>
          </cell>
          <cell r="AN323">
            <v>0.2</v>
          </cell>
          <cell r="AO323">
            <v>1</v>
          </cell>
          <cell r="AP323" t="str">
            <v>내선전공</v>
          </cell>
          <cell r="AQ323">
            <v>0.2</v>
          </cell>
          <cell r="BB323" t="str">
            <v>전 7-19</v>
          </cell>
        </row>
        <row r="324">
          <cell r="A324">
            <v>303</v>
          </cell>
          <cell r="B324" t="str">
            <v>유도등</v>
          </cell>
          <cell r="C324" t="str">
            <v>비상구 중</v>
          </cell>
          <cell r="D324">
            <v>1</v>
          </cell>
          <cell r="E324" t="str">
            <v>EA</v>
          </cell>
          <cell r="F324">
            <v>50</v>
          </cell>
          <cell r="G324">
            <v>37893</v>
          </cell>
          <cell r="I324">
            <v>9605</v>
          </cell>
          <cell r="J324">
            <v>28000</v>
          </cell>
          <cell r="K324">
            <v>28000</v>
          </cell>
          <cell r="M324">
            <v>288</v>
          </cell>
          <cell r="AM324">
            <v>1</v>
          </cell>
          <cell r="AN324">
            <v>0.2</v>
          </cell>
          <cell r="AO324">
            <v>1</v>
          </cell>
          <cell r="AP324" t="str">
            <v>내선전공</v>
          </cell>
          <cell r="AQ324">
            <v>0.2</v>
          </cell>
          <cell r="BB324" t="str">
            <v>전 7-19</v>
          </cell>
        </row>
        <row r="325">
          <cell r="A325">
            <v>304</v>
          </cell>
          <cell r="B325" t="str">
            <v>감지기</v>
          </cell>
          <cell r="C325" t="str">
            <v xml:space="preserve">정온식 </v>
          </cell>
          <cell r="D325">
            <v>1</v>
          </cell>
          <cell r="E325" t="str">
            <v>EA</v>
          </cell>
          <cell r="F325">
            <v>50</v>
          </cell>
          <cell r="G325">
            <v>10030</v>
          </cell>
          <cell r="I325">
            <v>6243</v>
          </cell>
          <cell r="J325">
            <v>3600</v>
          </cell>
          <cell r="K325">
            <v>3600</v>
          </cell>
          <cell r="M325">
            <v>187</v>
          </cell>
          <cell r="AM325">
            <v>1</v>
          </cell>
          <cell r="AN325">
            <v>0.13</v>
          </cell>
          <cell r="AO325">
            <v>1</v>
          </cell>
          <cell r="AP325" t="str">
            <v>내선전공</v>
          </cell>
          <cell r="AQ325">
            <v>0.13</v>
          </cell>
          <cell r="BB325" t="str">
            <v>전 7-19</v>
          </cell>
        </row>
        <row r="326">
          <cell r="A326">
            <v>305</v>
          </cell>
          <cell r="B326" t="str">
            <v>감지기</v>
          </cell>
          <cell r="C326" t="str">
            <v xml:space="preserve">차동식 </v>
          </cell>
          <cell r="D326">
            <v>1</v>
          </cell>
          <cell r="E326" t="str">
            <v>EA</v>
          </cell>
          <cell r="F326">
            <v>50</v>
          </cell>
          <cell r="G326">
            <v>10430</v>
          </cell>
          <cell r="I326">
            <v>6243</v>
          </cell>
          <cell r="J326">
            <v>4000</v>
          </cell>
          <cell r="K326">
            <v>4000</v>
          </cell>
          <cell r="M326">
            <v>187</v>
          </cell>
          <cell r="AM326">
            <v>1</v>
          </cell>
          <cell r="AN326">
            <v>0.13</v>
          </cell>
          <cell r="AO326">
            <v>1</v>
          </cell>
          <cell r="AP326" t="str">
            <v>내선전공</v>
          </cell>
          <cell r="AQ326">
            <v>0.13</v>
          </cell>
          <cell r="BB326" t="str">
            <v>전 7-19</v>
          </cell>
        </row>
        <row r="327">
          <cell r="A327">
            <v>306</v>
          </cell>
          <cell r="B327" t="str">
            <v>감지기</v>
          </cell>
          <cell r="C327" t="str">
            <v xml:space="preserve">연기식 </v>
          </cell>
          <cell r="D327">
            <v>1</v>
          </cell>
          <cell r="E327" t="str">
            <v>EA</v>
          </cell>
          <cell r="F327">
            <v>50</v>
          </cell>
          <cell r="G327">
            <v>22430</v>
          </cell>
          <cell r="I327">
            <v>6243</v>
          </cell>
          <cell r="J327">
            <v>16000</v>
          </cell>
          <cell r="K327">
            <v>16000</v>
          </cell>
          <cell r="M327">
            <v>187</v>
          </cell>
          <cell r="AM327">
            <v>1</v>
          </cell>
          <cell r="AN327">
            <v>0.13</v>
          </cell>
          <cell r="AO327">
            <v>1</v>
          </cell>
          <cell r="AP327" t="str">
            <v>내선전공</v>
          </cell>
          <cell r="AQ327">
            <v>0.13</v>
          </cell>
          <cell r="BB327" t="str">
            <v>전 7-19</v>
          </cell>
        </row>
        <row r="328">
          <cell r="A328">
            <v>307</v>
          </cell>
          <cell r="B328" t="str">
            <v>화재수신반</v>
          </cell>
          <cell r="C328" t="str">
            <v>P-1 5CCT</v>
          </cell>
          <cell r="D328">
            <v>1</v>
          </cell>
          <cell r="E328" t="str">
            <v>EA</v>
          </cell>
          <cell r="F328">
            <v>50</v>
          </cell>
          <cell r="G328">
            <v>448813</v>
          </cell>
          <cell r="I328">
            <v>288168</v>
          </cell>
          <cell r="J328">
            <v>152000</v>
          </cell>
          <cell r="K328">
            <v>152000</v>
          </cell>
          <cell r="M328">
            <v>8645</v>
          </cell>
          <cell r="AM328">
            <v>1</v>
          </cell>
          <cell r="AN328">
            <v>6</v>
          </cell>
          <cell r="AO328">
            <v>1</v>
          </cell>
          <cell r="AP328" t="str">
            <v>내선전공</v>
          </cell>
          <cell r="AQ328">
            <v>6</v>
          </cell>
          <cell r="BB328" t="str">
            <v>전 7-19</v>
          </cell>
        </row>
        <row r="329">
          <cell r="A329">
            <v>308</v>
          </cell>
          <cell r="B329" t="str">
            <v>화재수신반</v>
          </cell>
          <cell r="C329" t="str">
            <v>P-1 10CCT</v>
          </cell>
          <cell r="D329">
            <v>1</v>
          </cell>
          <cell r="E329" t="str">
            <v>EA</v>
          </cell>
          <cell r="F329">
            <v>50</v>
          </cell>
          <cell r="G329">
            <v>613219</v>
          </cell>
          <cell r="I329">
            <v>432252</v>
          </cell>
          <cell r="J329">
            <v>168000</v>
          </cell>
          <cell r="K329">
            <v>168000</v>
          </cell>
          <cell r="M329">
            <v>12967</v>
          </cell>
          <cell r="AM329">
            <v>1</v>
          </cell>
          <cell r="AN329">
            <v>9</v>
          </cell>
          <cell r="AO329">
            <v>1</v>
          </cell>
          <cell r="AP329" t="str">
            <v>내선전공</v>
          </cell>
          <cell r="AQ329">
            <v>9</v>
          </cell>
          <cell r="BB329" t="str">
            <v>전 7-19</v>
          </cell>
        </row>
        <row r="330">
          <cell r="A330">
            <v>309</v>
          </cell>
          <cell r="B330" t="str">
            <v>화재수신반</v>
          </cell>
          <cell r="C330" t="str">
            <v>P-1 20CCT</v>
          </cell>
          <cell r="D330">
            <v>1</v>
          </cell>
          <cell r="E330" t="str">
            <v>EA</v>
          </cell>
          <cell r="F330">
            <v>50</v>
          </cell>
          <cell r="G330">
            <v>924826</v>
          </cell>
          <cell r="I330">
            <v>576336</v>
          </cell>
          <cell r="J330">
            <v>331200</v>
          </cell>
          <cell r="K330">
            <v>331200</v>
          </cell>
          <cell r="M330">
            <v>17290</v>
          </cell>
          <cell r="AM330">
            <v>1</v>
          </cell>
          <cell r="AN330">
            <v>12</v>
          </cell>
          <cell r="AO330">
            <v>1</v>
          </cell>
          <cell r="AP330" t="str">
            <v>내선전공</v>
          </cell>
          <cell r="AQ330">
            <v>12</v>
          </cell>
          <cell r="BB330" t="str">
            <v>전 7-19</v>
          </cell>
        </row>
        <row r="331">
          <cell r="A331">
            <v>310</v>
          </cell>
          <cell r="B331" t="str">
            <v>수동발신기</v>
          </cell>
          <cell r="C331" t="str">
            <v xml:space="preserve">P-1 </v>
          </cell>
          <cell r="D331">
            <v>1</v>
          </cell>
          <cell r="E331" t="str">
            <v>EA</v>
          </cell>
          <cell r="F331">
            <v>50</v>
          </cell>
          <cell r="G331">
            <v>102840</v>
          </cell>
          <cell r="I331">
            <v>14408</v>
          </cell>
          <cell r="J331">
            <v>88000</v>
          </cell>
          <cell r="K331">
            <v>88000</v>
          </cell>
          <cell r="M331">
            <v>432</v>
          </cell>
          <cell r="AM331">
            <v>1</v>
          </cell>
          <cell r="AN331">
            <v>0.3</v>
          </cell>
          <cell r="AO331">
            <v>1</v>
          </cell>
          <cell r="AP331" t="str">
            <v>내선전공</v>
          </cell>
          <cell r="AQ331">
            <v>0.3</v>
          </cell>
          <cell r="BB331" t="str">
            <v>전 7-19</v>
          </cell>
        </row>
        <row r="332">
          <cell r="A332">
            <v>311</v>
          </cell>
          <cell r="B332" t="str">
            <v>방송 AMP</v>
          </cell>
          <cell r="C332" t="str">
            <v xml:space="preserve">1680W </v>
          </cell>
          <cell r="D332">
            <v>1</v>
          </cell>
          <cell r="E332" t="str">
            <v>EA</v>
          </cell>
          <cell r="F332">
            <v>50</v>
          </cell>
          <cell r="G332">
            <v>5848853</v>
          </cell>
          <cell r="I332">
            <v>560052</v>
          </cell>
          <cell r="J332">
            <v>5272000</v>
          </cell>
          <cell r="K332">
            <v>5272000</v>
          </cell>
          <cell r="M332">
            <v>16801</v>
          </cell>
          <cell r="AM332">
            <v>1</v>
          </cell>
          <cell r="AN332">
            <v>9</v>
          </cell>
          <cell r="AO332">
            <v>1</v>
          </cell>
          <cell r="AP332" t="str">
            <v>통신내선공</v>
          </cell>
          <cell r="AQ332">
            <v>9</v>
          </cell>
        </row>
        <row r="333">
          <cell r="A333">
            <v>312</v>
          </cell>
          <cell r="B333" t="str">
            <v>NFB BOX</v>
          </cell>
          <cell r="C333" t="str">
            <v>1P 50/20 x1</v>
          </cell>
          <cell r="D333">
            <v>1</v>
          </cell>
          <cell r="E333" t="str">
            <v>EA</v>
          </cell>
          <cell r="F333">
            <v>50</v>
          </cell>
          <cell r="G333">
            <v>56328</v>
          </cell>
          <cell r="I333">
            <v>31698</v>
          </cell>
          <cell r="J333">
            <v>23680</v>
          </cell>
          <cell r="K333">
            <v>23680</v>
          </cell>
          <cell r="M333">
            <v>950</v>
          </cell>
          <cell r="AM333">
            <v>1</v>
          </cell>
          <cell r="AN333">
            <v>0.66</v>
          </cell>
          <cell r="AO333">
            <v>1</v>
          </cell>
          <cell r="AP333" t="str">
            <v>내선전공</v>
          </cell>
          <cell r="AQ333">
            <v>0.66</v>
          </cell>
          <cell r="BB333" t="str">
            <v>전 7-3</v>
          </cell>
        </row>
        <row r="334">
          <cell r="A334">
            <v>313</v>
          </cell>
          <cell r="B334" t="str">
            <v>NFB BOX</v>
          </cell>
          <cell r="C334" t="str">
            <v>1P 50/20 x2</v>
          </cell>
          <cell r="D334">
            <v>1</v>
          </cell>
          <cell r="E334" t="str">
            <v>EA</v>
          </cell>
          <cell r="F334">
            <v>50</v>
          </cell>
          <cell r="G334">
            <v>80888</v>
          </cell>
          <cell r="I334">
            <v>31698</v>
          </cell>
          <cell r="J334">
            <v>48240</v>
          </cell>
          <cell r="K334">
            <v>48240</v>
          </cell>
          <cell r="M334">
            <v>950</v>
          </cell>
          <cell r="AM334">
            <v>1</v>
          </cell>
          <cell r="AN334">
            <v>0.66</v>
          </cell>
          <cell r="AO334">
            <v>1</v>
          </cell>
          <cell r="AP334" t="str">
            <v>내선전공</v>
          </cell>
          <cell r="AQ334">
            <v>0.66</v>
          </cell>
          <cell r="BB334" t="str">
            <v>전 7-3</v>
          </cell>
        </row>
        <row r="335">
          <cell r="A335">
            <v>314</v>
          </cell>
          <cell r="B335" t="str">
            <v>NFB BOX</v>
          </cell>
          <cell r="C335" t="str">
            <v>1P 50/20 x3</v>
          </cell>
          <cell r="D335">
            <v>1</v>
          </cell>
          <cell r="E335" t="str">
            <v>EA</v>
          </cell>
          <cell r="F335">
            <v>50</v>
          </cell>
          <cell r="G335">
            <v>105528</v>
          </cell>
          <cell r="I335">
            <v>31698</v>
          </cell>
          <cell r="J335">
            <v>72880</v>
          </cell>
          <cell r="K335">
            <v>72880</v>
          </cell>
          <cell r="M335">
            <v>950</v>
          </cell>
          <cell r="AM335">
            <v>1</v>
          </cell>
          <cell r="AN335">
            <v>0.66</v>
          </cell>
          <cell r="AO335">
            <v>1</v>
          </cell>
          <cell r="AP335" t="str">
            <v>내선전공</v>
          </cell>
          <cell r="AQ335">
            <v>0.66</v>
          </cell>
          <cell r="BB335" t="str">
            <v>전 7-3</v>
          </cell>
        </row>
        <row r="336">
          <cell r="A336">
            <v>315</v>
          </cell>
          <cell r="B336" t="str">
            <v>콘크리트전주</v>
          </cell>
          <cell r="C336" t="str">
            <v xml:space="preserve">8m </v>
          </cell>
          <cell r="D336">
            <v>1</v>
          </cell>
          <cell r="E336" t="str">
            <v>본</v>
          </cell>
          <cell r="F336">
            <v>50</v>
          </cell>
          <cell r="G336">
            <v>357227</v>
          </cell>
          <cell r="I336">
            <v>302908</v>
          </cell>
          <cell r="J336">
            <v>45232</v>
          </cell>
          <cell r="K336">
            <v>45232</v>
          </cell>
          <cell r="M336">
            <v>9087</v>
          </cell>
          <cell r="AM336">
            <v>2</v>
          </cell>
          <cell r="AN336">
            <v>3.54</v>
          </cell>
          <cell r="AO336">
            <v>1</v>
          </cell>
          <cell r="AP336" t="str">
            <v>배전전공</v>
          </cell>
          <cell r="AQ336">
            <v>1.66</v>
          </cell>
          <cell r="AR336" t="str">
            <v>보통인부</v>
          </cell>
          <cell r="AS336">
            <v>1.88</v>
          </cell>
          <cell r="BB336" t="str">
            <v>전 5-14</v>
          </cell>
        </row>
        <row r="337">
          <cell r="A337">
            <v>316</v>
          </cell>
          <cell r="B337" t="str">
            <v>콘크리트전주</v>
          </cell>
          <cell r="C337" t="str">
            <v xml:space="preserve">10m </v>
          </cell>
          <cell r="D337">
            <v>1</v>
          </cell>
          <cell r="E337" t="str">
            <v>본</v>
          </cell>
          <cell r="F337">
            <v>50</v>
          </cell>
          <cell r="G337">
            <v>462581</v>
          </cell>
          <cell r="I337">
            <v>375493</v>
          </cell>
          <cell r="J337">
            <v>75824</v>
          </cell>
          <cell r="K337">
            <v>75824</v>
          </cell>
          <cell r="M337">
            <v>11264</v>
          </cell>
          <cell r="AM337">
            <v>2</v>
          </cell>
          <cell r="AN337">
            <v>4.5599999999999996</v>
          </cell>
          <cell r="AO337">
            <v>1</v>
          </cell>
          <cell r="AP337" t="str">
            <v>배전전공</v>
          </cell>
          <cell r="AQ337">
            <v>2.0099999999999998</v>
          </cell>
          <cell r="AR337" t="str">
            <v>보통인부</v>
          </cell>
          <cell r="AS337">
            <v>2.5499999999999998</v>
          </cell>
          <cell r="BB337" t="str">
            <v>전 5-14</v>
          </cell>
        </row>
        <row r="338">
          <cell r="A338">
            <v>317</v>
          </cell>
          <cell r="B338" t="str">
            <v>콘크리트전주</v>
          </cell>
          <cell r="C338" t="str">
            <v xml:space="preserve">12m </v>
          </cell>
          <cell r="D338">
            <v>1</v>
          </cell>
          <cell r="E338" t="str">
            <v>본</v>
          </cell>
          <cell r="F338">
            <v>50</v>
          </cell>
          <cell r="G338">
            <v>673216</v>
          </cell>
          <cell r="I338">
            <v>514261</v>
          </cell>
          <cell r="J338">
            <v>143528</v>
          </cell>
          <cell r="K338">
            <v>143528</v>
          </cell>
          <cell r="M338">
            <v>15427</v>
          </cell>
          <cell r="AM338">
            <v>2</v>
          </cell>
          <cell r="AN338">
            <v>5.8599999999999994</v>
          </cell>
          <cell r="AO338">
            <v>1</v>
          </cell>
          <cell r="AP338" t="str">
            <v>배전전공</v>
          </cell>
          <cell r="AQ338">
            <v>2.86</v>
          </cell>
          <cell r="AR338" t="str">
            <v>보통인부</v>
          </cell>
          <cell r="AS338">
            <v>3</v>
          </cell>
          <cell r="BB338" t="str">
            <v>전 5-14</v>
          </cell>
        </row>
        <row r="339">
          <cell r="A339">
            <v>318</v>
          </cell>
          <cell r="B339" t="str">
            <v>콘크리트전주</v>
          </cell>
          <cell r="C339" t="str">
            <v xml:space="preserve">14m </v>
          </cell>
          <cell r="D339">
            <v>1</v>
          </cell>
          <cell r="E339" t="str">
            <v>본</v>
          </cell>
          <cell r="F339">
            <v>50</v>
          </cell>
          <cell r="G339">
            <v>870731</v>
          </cell>
          <cell r="I339">
            <v>662100</v>
          </cell>
          <cell r="J339">
            <v>188768</v>
          </cell>
          <cell r="K339">
            <v>188768</v>
          </cell>
          <cell r="M339">
            <v>19863</v>
          </cell>
          <cell r="AM339">
            <v>2</v>
          </cell>
          <cell r="AN339">
            <v>7.84</v>
          </cell>
          <cell r="AO339">
            <v>1</v>
          </cell>
          <cell r="AP339" t="str">
            <v>배전전공</v>
          </cell>
          <cell r="AQ339">
            <v>3.6</v>
          </cell>
          <cell r="AR339" t="str">
            <v>보통인부</v>
          </cell>
          <cell r="AS339">
            <v>4.24</v>
          </cell>
          <cell r="BB339" t="str">
            <v>전 5-14</v>
          </cell>
        </row>
        <row r="340">
          <cell r="A340">
            <v>319</v>
          </cell>
          <cell r="B340" t="str">
            <v>완금</v>
          </cell>
          <cell r="C340" t="str">
            <v xml:space="preserve">75×6×900 </v>
          </cell>
          <cell r="D340">
            <v>1</v>
          </cell>
          <cell r="E340" t="str">
            <v>개</v>
          </cell>
          <cell r="F340">
            <v>50</v>
          </cell>
          <cell r="G340">
            <v>20141</v>
          </cell>
          <cell r="I340">
            <v>16041</v>
          </cell>
          <cell r="J340">
            <v>3619</v>
          </cell>
          <cell r="K340">
            <v>3619</v>
          </cell>
          <cell r="M340">
            <v>481</v>
          </cell>
          <cell r="AM340">
            <v>2</v>
          </cell>
          <cell r="AN340">
            <v>0.18</v>
          </cell>
          <cell r="AO340">
            <v>1</v>
          </cell>
          <cell r="AP340" t="str">
            <v>배전전공</v>
          </cell>
          <cell r="AQ340">
            <v>0.09</v>
          </cell>
          <cell r="AR340" t="str">
            <v>보통인부</v>
          </cell>
          <cell r="AS340">
            <v>0.09</v>
          </cell>
          <cell r="BB340" t="str">
            <v>전 5-16</v>
          </cell>
        </row>
        <row r="341">
          <cell r="A341">
            <v>320</v>
          </cell>
          <cell r="B341" t="str">
            <v>완금</v>
          </cell>
          <cell r="C341" t="str">
            <v xml:space="preserve">90×9×1800 </v>
          </cell>
          <cell r="D341">
            <v>1</v>
          </cell>
          <cell r="E341" t="str">
            <v>개</v>
          </cell>
          <cell r="F341">
            <v>50</v>
          </cell>
          <cell r="G341">
            <v>32758</v>
          </cell>
          <cell r="I341">
            <v>17824</v>
          </cell>
          <cell r="J341">
            <v>14400</v>
          </cell>
          <cell r="K341">
            <v>14400</v>
          </cell>
          <cell r="M341">
            <v>534</v>
          </cell>
          <cell r="AM341">
            <v>2</v>
          </cell>
          <cell r="AN341">
            <v>0.2</v>
          </cell>
          <cell r="AO341">
            <v>1</v>
          </cell>
          <cell r="AP341" t="str">
            <v>배전전공</v>
          </cell>
          <cell r="AQ341">
            <v>0.1</v>
          </cell>
          <cell r="AR341" t="str">
            <v>보통인부</v>
          </cell>
          <cell r="AS341">
            <v>0.1</v>
          </cell>
          <cell r="BB341" t="str">
            <v>전 5-16</v>
          </cell>
        </row>
        <row r="342">
          <cell r="A342">
            <v>321</v>
          </cell>
          <cell r="B342" t="str">
            <v>완금</v>
          </cell>
          <cell r="C342" t="str">
            <v xml:space="preserve">90×9×3200 </v>
          </cell>
          <cell r="D342">
            <v>1</v>
          </cell>
          <cell r="E342" t="str">
            <v>개</v>
          </cell>
          <cell r="F342">
            <v>50</v>
          </cell>
          <cell r="G342">
            <v>56891</v>
          </cell>
          <cell r="I342">
            <v>30302</v>
          </cell>
          <cell r="J342">
            <v>25680</v>
          </cell>
          <cell r="K342">
            <v>25680</v>
          </cell>
          <cell r="M342">
            <v>909</v>
          </cell>
          <cell r="AM342">
            <v>2</v>
          </cell>
          <cell r="AN342">
            <v>0.34</v>
          </cell>
          <cell r="AO342">
            <v>1</v>
          </cell>
          <cell r="AP342" t="str">
            <v>배전전공</v>
          </cell>
          <cell r="AQ342">
            <v>0.17</v>
          </cell>
          <cell r="AR342" t="str">
            <v>보통인부</v>
          </cell>
          <cell r="AS342">
            <v>0.17</v>
          </cell>
          <cell r="BB342" t="str">
            <v>전 5-16</v>
          </cell>
        </row>
        <row r="343">
          <cell r="A343">
            <v>322</v>
          </cell>
          <cell r="B343" t="str">
            <v>완금</v>
          </cell>
          <cell r="C343" t="str">
            <v xml:space="preserve">90×9×3400 </v>
          </cell>
          <cell r="D343">
            <v>1</v>
          </cell>
          <cell r="E343" t="str">
            <v>개</v>
          </cell>
          <cell r="F343">
            <v>50</v>
          </cell>
          <cell r="G343">
            <v>58491</v>
          </cell>
          <cell r="I343">
            <v>30302</v>
          </cell>
          <cell r="J343">
            <v>27280</v>
          </cell>
          <cell r="K343">
            <v>27280</v>
          </cell>
          <cell r="M343">
            <v>909</v>
          </cell>
          <cell r="AM343">
            <v>2</v>
          </cell>
          <cell r="AN343">
            <v>0.34</v>
          </cell>
          <cell r="AO343">
            <v>1</v>
          </cell>
          <cell r="AP343" t="str">
            <v>배전전공</v>
          </cell>
          <cell r="AQ343">
            <v>0.17</v>
          </cell>
          <cell r="AR343" t="str">
            <v>보통인부</v>
          </cell>
          <cell r="AS343">
            <v>0.17</v>
          </cell>
          <cell r="BB343" t="str">
            <v>전 5-16</v>
          </cell>
        </row>
        <row r="344">
          <cell r="A344">
            <v>323</v>
          </cell>
          <cell r="B344" t="str">
            <v>완금</v>
          </cell>
          <cell r="C344" t="str">
            <v xml:space="preserve">75×75×9×1400 </v>
          </cell>
          <cell r="D344">
            <v>1</v>
          </cell>
          <cell r="E344" t="str">
            <v>개</v>
          </cell>
          <cell r="F344">
            <v>50</v>
          </cell>
          <cell r="G344">
            <v>26470</v>
          </cell>
          <cell r="I344">
            <v>17824</v>
          </cell>
          <cell r="J344">
            <v>8112</v>
          </cell>
          <cell r="K344">
            <v>8112</v>
          </cell>
          <cell r="M344">
            <v>534</v>
          </cell>
          <cell r="AM344">
            <v>2</v>
          </cell>
          <cell r="AN344">
            <v>0.2</v>
          </cell>
          <cell r="AO344">
            <v>1</v>
          </cell>
          <cell r="AP344" t="str">
            <v>배전전공</v>
          </cell>
          <cell r="AQ344">
            <v>0.1</v>
          </cell>
          <cell r="AR344" t="str">
            <v>보통인부</v>
          </cell>
          <cell r="AS344">
            <v>0.1</v>
          </cell>
          <cell r="BB344" t="str">
            <v>전 5-16</v>
          </cell>
        </row>
        <row r="345">
          <cell r="A345">
            <v>324</v>
          </cell>
          <cell r="B345" t="str">
            <v>완금</v>
          </cell>
          <cell r="C345" t="str">
            <v xml:space="preserve">75×75×6×325 </v>
          </cell>
          <cell r="D345">
            <v>1</v>
          </cell>
          <cell r="E345" t="str">
            <v>개</v>
          </cell>
          <cell r="F345">
            <v>50</v>
          </cell>
          <cell r="G345">
            <v>30122</v>
          </cell>
          <cell r="I345">
            <v>16041</v>
          </cell>
          <cell r="J345">
            <v>13600</v>
          </cell>
          <cell r="K345">
            <v>13600</v>
          </cell>
          <cell r="M345">
            <v>481</v>
          </cell>
          <cell r="AM345">
            <v>2</v>
          </cell>
          <cell r="AN345">
            <v>0.18</v>
          </cell>
          <cell r="AO345">
            <v>1</v>
          </cell>
          <cell r="AP345" t="str">
            <v>배전전공</v>
          </cell>
          <cell r="AQ345">
            <v>0.09</v>
          </cell>
          <cell r="AR345" t="str">
            <v>보통인부</v>
          </cell>
          <cell r="AS345">
            <v>0.09</v>
          </cell>
          <cell r="BB345" t="str">
            <v>전 5-16</v>
          </cell>
        </row>
        <row r="346">
          <cell r="A346">
            <v>325</v>
          </cell>
          <cell r="B346" t="str">
            <v>완금</v>
          </cell>
          <cell r="C346" t="str">
            <v xml:space="preserve">90×90×9×2400 </v>
          </cell>
          <cell r="D346">
            <v>1</v>
          </cell>
          <cell r="E346" t="str">
            <v>개</v>
          </cell>
          <cell r="F346">
            <v>50</v>
          </cell>
          <cell r="G346">
            <v>43147</v>
          </cell>
          <cell r="I346">
            <v>23172</v>
          </cell>
          <cell r="J346">
            <v>19280</v>
          </cell>
          <cell r="K346">
            <v>19280</v>
          </cell>
          <cell r="M346">
            <v>695</v>
          </cell>
          <cell r="AM346">
            <v>2</v>
          </cell>
          <cell r="AN346">
            <v>0.26</v>
          </cell>
          <cell r="AO346">
            <v>1</v>
          </cell>
          <cell r="AP346" t="str">
            <v>배전전공</v>
          </cell>
          <cell r="AQ346">
            <v>0.13</v>
          </cell>
          <cell r="AR346" t="str">
            <v>보통인부</v>
          </cell>
          <cell r="AS346">
            <v>0.13</v>
          </cell>
          <cell r="BB346" t="str">
            <v>전 5-16</v>
          </cell>
        </row>
        <row r="347">
          <cell r="A347">
            <v>326</v>
          </cell>
          <cell r="B347" t="str">
            <v>현수애자</v>
          </cell>
          <cell r="C347" t="str">
            <v xml:space="preserve">190㎜ </v>
          </cell>
          <cell r="D347">
            <v>1</v>
          </cell>
          <cell r="E347" t="str">
            <v>개</v>
          </cell>
          <cell r="F347">
            <v>50</v>
          </cell>
          <cell r="G347">
            <v>20321</v>
          </cell>
          <cell r="I347">
            <v>11108</v>
          </cell>
          <cell r="J347">
            <v>8880</v>
          </cell>
          <cell r="K347">
            <v>8880</v>
          </cell>
          <cell r="M347">
            <v>333</v>
          </cell>
          <cell r="AM347">
            <v>2</v>
          </cell>
          <cell r="AN347">
            <v>0.115</v>
          </cell>
          <cell r="AO347">
            <v>1</v>
          </cell>
          <cell r="AP347" t="str">
            <v>배전전공</v>
          </cell>
          <cell r="AQ347">
            <v>6.5000000000000002E-2</v>
          </cell>
          <cell r="AR347" t="str">
            <v>보통인부</v>
          </cell>
          <cell r="AS347">
            <v>0.05</v>
          </cell>
          <cell r="BB347" t="str">
            <v>전 5-18</v>
          </cell>
        </row>
        <row r="348">
          <cell r="A348">
            <v>327</v>
          </cell>
          <cell r="B348" t="str">
            <v>현수애자</v>
          </cell>
          <cell r="C348" t="str">
            <v xml:space="preserve">254㎜ </v>
          </cell>
          <cell r="D348">
            <v>1</v>
          </cell>
          <cell r="E348" t="str">
            <v>개</v>
          </cell>
          <cell r="F348">
            <v>50</v>
          </cell>
          <cell r="G348">
            <v>29521</v>
          </cell>
          <cell r="I348">
            <v>11108</v>
          </cell>
          <cell r="J348">
            <v>18080</v>
          </cell>
          <cell r="K348">
            <v>18080</v>
          </cell>
          <cell r="M348">
            <v>333</v>
          </cell>
          <cell r="AM348">
            <v>2</v>
          </cell>
          <cell r="AN348">
            <v>0.115</v>
          </cell>
          <cell r="AO348">
            <v>1</v>
          </cell>
          <cell r="AP348" t="str">
            <v>배전전공</v>
          </cell>
          <cell r="AQ348">
            <v>6.5000000000000002E-2</v>
          </cell>
          <cell r="AR348" t="str">
            <v>보통인부</v>
          </cell>
          <cell r="AS348">
            <v>0.05</v>
          </cell>
          <cell r="BB348" t="str">
            <v>전 5-18</v>
          </cell>
        </row>
        <row r="349">
          <cell r="A349">
            <v>328</v>
          </cell>
          <cell r="B349" t="str">
            <v>랙크</v>
          </cell>
          <cell r="C349" t="str">
            <v xml:space="preserve">1선용 </v>
          </cell>
          <cell r="D349">
            <v>1</v>
          </cell>
          <cell r="E349" t="str">
            <v>개</v>
          </cell>
          <cell r="F349">
            <v>50</v>
          </cell>
          <cell r="G349">
            <v>18846</v>
          </cell>
          <cell r="I349">
            <v>18298</v>
          </cell>
          <cell r="J349">
            <v>0</v>
          </cell>
          <cell r="K349">
            <v>0</v>
          </cell>
          <cell r="M349">
            <v>548</v>
          </cell>
          <cell r="AM349">
            <v>1</v>
          </cell>
          <cell r="AN349">
            <v>0.125</v>
          </cell>
          <cell r="AO349">
            <v>1</v>
          </cell>
          <cell r="AP349" t="str">
            <v>배전전공</v>
          </cell>
          <cell r="AQ349">
            <v>0.125</v>
          </cell>
          <cell r="BB349" t="str">
            <v>전 5-18</v>
          </cell>
        </row>
        <row r="350">
          <cell r="A350">
            <v>329</v>
          </cell>
          <cell r="B350" t="str">
            <v>저압인류애자</v>
          </cell>
          <cell r="C350" t="str">
            <v xml:space="preserve">110×96 </v>
          </cell>
          <cell r="D350">
            <v>1</v>
          </cell>
          <cell r="E350" t="str">
            <v>개</v>
          </cell>
          <cell r="F350">
            <v>50</v>
          </cell>
          <cell r="G350">
            <v>6633</v>
          </cell>
          <cell r="I350">
            <v>6440</v>
          </cell>
          <cell r="J350">
            <v>0</v>
          </cell>
          <cell r="K350">
            <v>0</v>
          </cell>
          <cell r="M350">
            <v>193</v>
          </cell>
          <cell r="AM350">
            <v>1</v>
          </cell>
          <cell r="AN350">
            <v>4.3999999999999997E-2</v>
          </cell>
          <cell r="AO350">
            <v>1</v>
          </cell>
          <cell r="AP350" t="str">
            <v>배전전공</v>
          </cell>
          <cell r="AQ350">
            <v>4.3999999999999997E-2</v>
          </cell>
          <cell r="BB350" t="str">
            <v>전 5-18</v>
          </cell>
        </row>
        <row r="351">
          <cell r="A351">
            <v>330</v>
          </cell>
          <cell r="B351" t="str">
            <v>라인포스트애자</v>
          </cell>
          <cell r="C351" t="str">
            <v xml:space="preserve">23KV </v>
          </cell>
          <cell r="D351">
            <v>1</v>
          </cell>
          <cell r="E351" t="str">
            <v>개</v>
          </cell>
          <cell r="F351">
            <v>50</v>
          </cell>
          <cell r="G351">
            <v>6633</v>
          </cell>
          <cell r="I351">
            <v>6440</v>
          </cell>
          <cell r="J351">
            <v>0</v>
          </cell>
          <cell r="K351">
            <v>0</v>
          </cell>
          <cell r="M351">
            <v>193</v>
          </cell>
          <cell r="AM351">
            <v>1</v>
          </cell>
          <cell r="AN351">
            <v>4.3999999999999997E-2</v>
          </cell>
          <cell r="AO351">
            <v>1</v>
          </cell>
          <cell r="AP351" t="str">
            <v>배전전공</v>
          </cell>
          <cell r="AQ351">
            <v>4.3999999999999997E-2</v>
          </cell>
          <cell r="BB351" t="str">
            <v>전 5-18</v>
          </cell>
        </row>
        <row r="352">
          <cell r="A352">
            <v>331</v>
          </cell>
          <cell r="B352" t="str">
            <v>L·S</v>
          </cell>
          <cell r="C352" t="str">
            <v xml:space="preserve">25.8KV 3P 400A </v>
          </cell>
          <cell r="D352">
            <v>1</v>
          </cell>
          <cell r="E352" t="str">
            <v>대</v>
          </cell>
          <cell r="F352">
            <v>50</v>
          </cell>
          <cell r="G352">
            <v>1019731</v>
          </cell>
          <cell r="I352">
            <v>702652</v>
          </cell>
          <cell r="J352">
            <v>296000</v>
          </cell>
          <cell r="K352">
            <v>296000</v>
          </cell>
          <cell r="M352">
            <v>21079</v>
          </cell>
          <cell r="AM352">
            <v>1</v>
          </cell>
          <cell r="AN352">
            <v>4.8</v>
          </cell>
          <cell r="AO352">
            <v>1</v>
          </cell>
          <cell r="AP352" t="str">
            <v>배전전공</v>
          </cell>
          <cell r="AQ352">
            <v>4.8</v>
          </cell>
          <cell r="BB352" t="str">
            <v>전 5-29</v>
          </cell>
        </row>
        <row r="353">
          <cell r="A353">
            <v>332</v>
          </cell>
          <cell r="B353" t="str">
            <v>L·S</v>
          </cell>
          <cell r="C353" t="str">
            <v xml:space="preserve">25KV 3P 600A </v>
          </cell>
          <cell r="D353">
            <v>1</v>
          </cell>
          <cell r="E353" t="str">
            <v>대</v>
          </cell>
          <cell r="F353">
            <v>50</v>
          </cell>
          <cell r="G353">
            <v>753887</v>
          </cell>
          <cell r="I353">
            <v>731930</v>
          </cell>
          <cell r="J353">
            <v>0</v>
          </cell>
          <cell r="K353">
            <v>0</v>
          </cell>
          <cell r="M353">
            <v>21957</v>
          </cell>
          <cell r="AM353">
            <v>1</v>
          </cell>
          <cell r="AN353">
            <v>5</v>
          </cell>
          <cell r="AO353">
            <v>1</v>
          </cell>
          <cell r="AP353" t="str">
            <v>배전전공</v>
          </cell>
          <cell r="AQ353">
            <v>5</v>
          </cell>
          <cell r="BB353" t="str">
            <v>전 5-29</v>
          </cell>
        </row>
        <row r="354">
          <cell r="A354">
            <v>333</v>
          </cell>
          <cell r="B354" t="str">
            <v>ASS</v>
          </cell>
          <cell r="C354" t="str">
            <v xml:space="preserve">25.8KV 3P 200A </v>
          </cell>
          <cell r="D354">
            <v>1</v>
          </cell>
          <cell r="E354" t="str">
            <v>대</v>
          </cell>
          <cell r="F354">
            <v>50</v>
          </cell>
          <cell r="G354">
            <v>495718</v>
          </cell>
          <cell r="I354">
            <v>481280</v>
          </cell>
          <cell r="J354">
            <v>0</v>
          </cell>
          <cell r="K354">
            <v>0</v>
          </cell>
          <cell r="M354">
            <v>14438</v>
          </cell>
          <cell r="AM354">
            <v>2</v>
          </cell>
          <cell r="AN354">
            <v>5.4</v>
          </cell>
          <cell r="AO354">
            <v>1</v>
          </cell>
          <cell r="AP354" t="str">
            <v>배전전공</v>
          </cell>
          <cell r="AQ354">
            <v>2.7</v>
          </cell>
          <cell r="AR354" t="str">
            <v>보통인부</v>
          </cell>
          <cell r="AS354">
            <v>2.7</v>
          </cell>
          <cell r="BB354" t="str">
            <v>전 5-28</v>
          </cell>
        </row>
        <row r="355">
          <cell r="A355">
            <v>334</v>
          </cell>
          <cell r="B355" t="str">
            <v>P·F</v>
          </cell>
          <cell r="C355" t="str">
            <v xml:space="preserve">25.8KV  200A </v>
          </cell>
          <cell r="D355">
            <v>1</v>
          </cell>
          <cell r="E355" t="str">
            <v>개</v>
          </cell>
          <cell r="F355">
            <v>50</v>
          </cell>
          <cell r="G355">
            <v>42313</v>
          </cell>
          <cell r="I355">
            <v>41081</v>
          </cell>
          <cell r="J355">
            <v>0</v>
          </cell>
          <cell r="K355">
            <v>0</v>
          </cell>
          <cell r="M355">
            <v>1232</v>
          </cell>
          <cell r="AM355">
            <v>2</v>
          </cell>
          <cell r="AN355">
            <v>0.36</v>
          </cell>
          <cell r="AO355">
            <v>1</v>
          </cell>
          <cell r="AP355" t="str">
            <v>배전전공</v>
          </cell>
          <cell r="AQ355">
            <v>0.24</v>
          </cell>
          <cell r="AR355" t="str">
            <v>특별인부</v>
          </cell>
          <cell r="AS355">
            <v>0.12</v>
          </cell>
          <cell r="BB355" t="str">
            <v>전 5-27</v>
          </cell>
        </row>
        <row r="356">
          <cell r="A356">
            <v>335</v>
          </cell>
          <cell r="B356" t="str">
            <v>C·O·S</v>
          </cell>
          <cell r="C356" t="str">
            <v>25.8KV 100A</v>
          </cell>
          <cell r="D356">
            <v>1</v>
          </cell>
          <cell r="E356" t="str">
            <v>개</v>
          </cell>
          <cell r="F356">
            <v>50</v>
          </cell>
          <cell r="G356">
            <v>79913</v>
          </cell>
          <cell r="I356">
            <v>41081</v>
          </cell>
          <cell r="J356">
            <v>37600</v>
          </cell>
          <cell r="K356">
            <v>37600</v>
          </cell>
          <cell r="M356">
            <v>1232</v>
          </cell>
          <cell r="AM356">
            <v>2</v>
          </cell>
          <cell r="AN356">
            <v>0.36</v>
          </cell>
          <cell r="AO356">
            <v>1</v>
          </cell>
          <cell r="AP356" t="str">
            <v>배전전공</v>
          </cell>
          <cell r="AQ356">
            <v>0.24</v>
          </cell>
          <cell r="AR356" t="str">
            <v>특별인부</v>
          </cell>
          <cell r="AS356">
            <v>0.12</v>
          </cell>
          <cell r="BB356" t="str">
            <v>전 5-27</v>
          </cell>
        </row>
        <row r="357">
          <cell r="A357">
            <v>336</v>
          </cell>
          <cell r="B357" t="str">
            <v>L·A</v>
          </cell>
          <cell r="C357" t="str">
            <v xml:space="preserve">18KV </v>
          </cell>
          <cell r="D357">
            <v>1</v>
          </cell>
          <cell r="E357" t="str">
            <v>개</v>
          </cell>
          <cell r="F357">
            <v>50</v>
          </cell>
          <cell r="G357">
            <v>180185</v>
          </cell>
          <cell r="I357">
            <v>35132</v>
          </cell>
          <cell r="J357">
            <v>144000</v>
          </cell>
          <cell r="K357">
            <v>144000</v>
          </cell>
          <cell r="M357">
            <v>1053</v>
          </cell>
          <cell r="AM357">
            <v>1</v>
          </cell>
          <cell r="AN357">
            <v>0.24</v>
          </cell>
          <cell r="AO357">
            <v>1</v>
          </cell>
          <cell r="AP357" t="str">
            <v>배전전공</v>
          </cell>
          <cell r="AQ357">
            <v>0.24</v>
          </cell>
          <cell r="BB357" t="str">
            <v>전 5-31</v>
          </cell>
        </row>
        <row r="358">
          <cell r="A358">
            <v>337</v>
          </cell>
          <cell r="B358" t="str">
            <v>MOF</v>
          </cell>
          <cell r="C358" t="str">
            <v xml:space="preserve"> </v>
          </cell>
          <cell r="D358">
            <v>1</v>
          </cell>
          <cell r="E358" t="str">
            <v>대</v>
          </cell>
          <cell r="F358">
            <v>50</v>
          </cell>
          <cell r="G358">
            <v>738937</v>
          </cell>
          <cell r="I358">
            <v>96056</v>
          </cell>
          <cell r="J358">
            <v>640000</v>
          </cell>
          <cell r="K358">
            <v>640000</v>
          </cell>
          <cell r="M358">
            <v>2881</v>
          </cell>
          <cell r="AM358">
            <v>1</v>
          </cell>
          <cell r="AN358">
            <v>2</v>
          </cell>
          <cell r="AO358">
            <v>1</v>
          </cell>
          <cell r="AP358" t="str">
            <v>내선전공</v>
          </cell>
          <cell r="AQ358">
            <v>2</v>
          </cell>
          <cell r="BB358" t="str">
            <v>전 7-13</v>
          </cell>
        </row>
        <row r="359">
          <cell r="A359">
            <v>338</v>
          </cell>
          <cell r="B359" t="str">
            <v>계기함</v>
          </cell>
          <cell r="C359" t="str">
            <v xml:space="preserve">D.M 용 </v>
          </cell>
          <cell r="D359">
            <v>1</v>
          </cell>
          <cell r="E359" t="str">
            <v>대</v>
          </cell>
          <cell r="F359">
            <v>50</v>
          </cell>
          <cell r="G359">
            <v>54840</v>
          </cell>
          <cell r="I359">
            <v>14408</v>
          </cell>
          <cell r="J359">
            <v>40000</v>
          </cell>
          <cell r="K359">
            <v>40000</v>
          </cell>
          <cell r="M359">
            <v>432</v>
          </cell>
          <cell r="AM359">
            <v>1</v>
          </cell>
          <cell r="AN359">
            <v>0.3</v>
          </cell>
          <cell r="AO359">
            <v>1</v>
          </cell>
          <cell r="AP359" t="str">
            <v>내선전공</v>
          </cell>
          <cell r="AQ359">
            <v>0.3</v>
          </cell>
          <cell r="BB359" t="str">
            <v>전 7-13</v>
          </cell>
        </row>
        <row r="360">
          <cell r="A360">
            <v>339</v>
          </cell>
          <cell r="B360" t="str">
            <v>전력용변압기</v>
          </cell>
          <cell r="C360" t="str">
            <v>21800/220V 1φ150KVA</v>
          </cell>
          <cell r="D360">
            <v>1</v>
          </cell>
          <cell r="E360" t="str">
            <v>대</v>
          </cell>
          <cell r="F360">
            <v>50</v>
          </cell>
          <cell r="G360">
            <v>2823837</v>
          </cell>
          <cell r="I360">
            <v>784308</v>
          </cell>
          <cell r="J360">
            <v>2016000</v>
          </cell>
          <cell r="K360">
            <v>2016000</v>
          </cell>
          <cell r="M360">
            <v>23529</v>
          </cell>
          <cell r="AM360">
            <v>2</v>
          </cell>
          <cell r="AN360">
            <v>8.8000000000000007</v>
          </cell>
          <cell r="AO360">
            <v>1</v>
          </cell>
          <cell r="AP360" t="str">
            <v>배전전공</v>
          </cell>
          <cell r="AQ360">
            <v>4.4000000000000004</v>
          </cell>
          <cell r="AR360" t="str">
            <v>보통인부</v>
          </cell>
          <cell r="AS360">
            <v>4.4000000000000004</v>
          </cell>
          <cell r="BB360" t="str">
            <v>전 5-26</v>
          </cell>
        </row>
        <row r="361">
          <cell r="A361">
            <v>340</v>
          </cell>
          <cell r="B361" t="str">
            <v>콘덴서</v>
          </cell>
          <cell r="C361" t="str">
            <v>380V 20KVA</v>
          </cell>
          <cell r="D361">
            <v>1</v>
          </cell>
          <cell r="E361" t="str">
            <v>개</v>
          </cell>
          <cell r="F361">
            <v>50</v>
          </cell>
          <cell r="G361">
            <v>153232</v>
          </cell>
          <cell r="I361">
            <v>43915</v>
          </cell>
          <cell r="J361">
            <v>108000</v>
          </cell>
          <cell r="K361">
            <v>108000</v>
          </cell>
          <cell r="M361">
            <v>1317</v>
          </cell>
          <cell r="AM361">
            <v>1</v>
          </cell>
          <cell r="AN361">
            <v>0.3</v>
          </cell>
          <cell r="AO361">
            <v>1</v>
          </cell>
          <cell r="AP361" t="str">
            <v>배전전공</v>
          </cell>
          <cell r="AQ361">
            <v>0.3</v>
          </cell>
          <cell r="BB361" t="str">
            <v>전 5-30</v>
          </cell>
        </row>
        <row r="362">
          <cell r="A362">
            <v>341</v>
          </cell>
          <cell r="B362" t="str">
            <v>NFB</v>
          </cell>
          <cell r="C362" t="str">
            <v>3P 50AF</v>
          </cell>
          <cell r="D362">
            <v>1</v>
          </cell>
          <cell r="E362" t="str">
            <v>개</v>
          </cell>
          <cell r="F362">
            <v>50</v>
          </cell>
          <cell r="G362">
            <v>30941</v>
          </cell>
          <cell r="I362">
            <v>12487</v>
          </cell>
          <cell r="J362">
            <v>18080</v>
          </cell>
          <cell r="K362">
            <v>18080</v>
          </cell>
          <cell r="M362">
            <v>374</v>
          </cell>
          <cell r="AM362">
            <v>1</v>
          </cell>
          <cell r="AN362">
            <v>0.26</v>
          </cell>
          <cell r="AO362">
            <v>1</v>
          </cell>
          <cell r="AP362" t="str">
            <v>내선전공</v>
          </cell>
          <cell r="AQ362">
            <v>0.26</v>
          </cell>
          <cell r="BB362" t="str">
            <v>전 7-12</v>
          </cell>
        </row>
        <row r="363">
          <cell r="A363">
            <v>342</v>
          </cell>
          <cell r="B363" t="str">
            <v>변압기 가대</v>
          </cell>
          <cell r="C363" t="str">
            <v xml:space="preserve">H형 </v>
          </cell>
          <cell r="D363">
            <v>1</v>
          </cell>
          <cell r="E363" t="str">
            <v>조</v>
          </cell>
          <cell r="F363">
            <v>50</v>
          </cell>
          <cell r="G363">
            <v>559978</v>
          </cell>
          <cell r="I363">
            <v>543668</v>
          </cell>
          <cell r="J363">
            <v>0</v>
          </cell>
          <cell r="K363">
            <v>0</v>
          </cell>
          <cell r="M363">
            <v>16310</v>
          </cell>
          <cell r="AM363">
            <v>2</v>
          </cell>
          <cell r="AN363">
            <v>6.1</v>
          </cell>
          <cell r="AO363">
            <v>1</v>
          </cell>
          <cell r="AP363" t="str">
            <v>배전전공</v>
          </cell>
          <cell r="AQ363">
            <v>3.05</v>
          </cell>
          <cell r="AR363" t="str">
            <v>보통인부</v>
          </cell>
          <cell r="AS363">
            <v>3.05</v>
          </cell>
          <cell r="BB363" t="str">
            <v>전 5-23</v>
          </cell>
        </row>
        <row r="364">
          <cell r="A364">
            <v>343</v>
          </cell>
          <cell r="B364" t="str">
            <v>MLSS METER</v>
          </cell>
          <cell r="C364" t="str">
            <v xml:space="preserve">침적형 </v>
          </cell>
          <cell r="D364">
            <v>1</v>
          </cell>
          <cell r="E364" t="str">
            <v>EA</v>
          </cell>
          <cell r="F364">
            <v>50</v>
          </cell>
          <cell r="G364">
            <v>7702157</v>
          </cell>
          <cell r="I364">
            <v>21512</v>
          </cell>
          <cell r="J364">
            <v>7680000</v>
          </cell>
          <cell r="K364">
            <v>7680000</v>
          </cell>
          <cell r="M364">
            <v>645</v>
          </cell>
          <cell r="AM364">
            <v>1</v>
          </cell>
          <cell r="AN364">
            <v>0.4</v>
          </cell>
          <cell r="AO364">
            <v>1</v>
          </cell>
          <cell r="AP364" t="str">
            <v>계장공</v>
          </cell>
          <cell r="AQ364">
            <v>0.4</v>
          </cell>
          <cell r="BB364" t="str">
            <v>전 4-2</v>
          </cell>
        </row>
        <row r="365">
          <cell r="A365">
            <v>344</v>
          </cell>
          <cell r="B365" t="str">
            <v>DO METER</v>
          </cell>
          <cell r="C365" t="str">
            <v xml:space="preserve">침적형 </v>
          </cell>
          <cell r="D365">
            <v>1</v>
          </cell>
          <cell r="E365" t="str">
            <v>EA</v>
          </cell>
          <cell r="F365">
            <v>50</v>
          </cell>
          <cell r="G365">
            <v>3910157</v>
          </cell>
          <cell r="I365">
            <v>21512</v>
          </cell>
          <cell r="J365">
            <v>3888000</v>
          </cell>
          <cell r="K365">
            <v>3888000</v>
          </cell>
          <cell r="M365">
            <v>645</v>
          </cell>
          <cell r="AM365">
            <v>1</v>
          </cell>
          <cell r="AN365">
            <v>0.4</v>
          </cell>
          <cell r="AO365">
            <v>1</v>
          </cell>
          <cell r="AP365" t="str">
            <v>계장공</v>
          </cell>
          <cell r="AQ365">
            <v>0.4</v>
          </cell>
          <cell r="BB365" t="str">
            <v>전 4-2</v>
          </cell>
        </row>
        <row r="366">
          <cell r="A366">
            <v>345</v>
          </cell>
          <cell r="B366" t="str">
            <v>FLOW TRANSMITTER</v>
          </cell>
          <cell r="C366" t="str">
            <v xml:space="preserve">전자 D100 </v>
          </cell>
          <cell r="D366">
            <v>1</v>
          </cell>
          <cell r="E366" t="str">
            <v>EA</v>
          </cell>
          <cell r="F366">
            <v>50</v>
          </cell>
          <cell r="G366">
            <v>3773848</v>
          </cell>
          <cell r="I366">
            <v>13445</v>
          </cell>
          <cell r="J366">
            <v>3760000</v>
          </cell>
          <cell r="K366">
            <v>3760000</v>
          </cell>
          <cell r="M366">
            <v>403</v>
          </cell>
          <cell r="AM366">
            <v>1</v>
          </cell>
          <cell r="AN366">
            <v>0.25</v>
          </cell>
          <cell r="AO366">
            <v>1</v>
          </cell>
          <cell r="AP366" t="str">
            <v>계장공</v>
          </cell>
          <cell r="AQ366">
            <v>0.25</v>
          </cell>
          <cell r="BB366" t="str">
            <v>전 4-2</v>
          </cell>
        </row>
        <row r="367">
          <cell r="A367">
            <v>346</v>
          </cell>
          <cell r="B367" t="str">
            <v>FLOW TRANSMITTER</v>
          </cell>
          <cell r="C367" t="str">
            <v xml:space="preserve">PARSHALL FLUME </v>
          </cell>
          <cell r="D367">
            <v>1</v>
          </cell>
          <cell r="E367" t="str">
            <v>EA</v>
          </cell>
          <cell r="F367">
            <v>50</v>
          </cell>
          <cell r="G367">
            <v>6973848</v>
          </cell>
          <cell r="I367">
            <v>13445</v>
          </cell>
          <cell r="J367">
            <v>6960000</v>
          </cell>
          <cell r="K367">
            <v>6960000</v>
          </cell>
          <cell r="M367">
            <v>403</v>
          </cell>
          <cell r="AM367">
            <v>1</v>
          </cell>
          <cell r="AN367">
            <v>0.25</v>
          </cell>
          <cell r="AO367">
            <v>1</v>
          </cell>
          <cell r="AP367" t="str">
            <v>계장공</v>
          </cell>
          <cell r="AQ367">
            <v>0.25</v>
          </cell>
          <cell r="BB367" t="str">
            <v>전 4-2</v>
          </cell>
        </row>
        <row r="368">
          <cell r="A368">
            <v>347</v>
          </cell>
          <cell r="B368" t="str">
            <v>LEVEL TRANSMITTER</v>
          </cell>
          <cell r="C368" t="str">
            <v xml:space="preserve">정전용량식 </v>
          </cell>
          <cell r="D368">
            <v>1</v>
          </cell>
          <cell r="E368" t="str">
            <v>EA</v>
          </cell>
          <cell r="F368">
            <v>50</v>
          </cell>
          <cell r="G368">
            <v>2013848</v>
          </cell>
          <cell r="I368">
            <v>13445</v>
          </cell>
          <cell r="J368">
            <v>2000000</v>
          </cell>
          <cell r="K368">
            <v>2000000</v>
          </cell>
          <cell r="M368">
            <v>403</v>
          </cell>
          <cell r="AM368">
            <v>1</v>
          </cell>
          <cell r="AN368">
            <v>0.25</v>
          </cell>
          <cell r="AO368">
            <v>1</v>
          </cell>
          <cell r="AP368" t="str">
            <v>계장공</v>
          </cell>
          <cell r="AQ368">
            <v>0.25</v>
          </cell>
          <cell r="BB368" t="str">
            <v>전 4-2</v>
          </cell>
        </row>
        <row r="369">
          <cell r="A369">
            <v>348</v>
          </cell>
          <cell r="B369" t="str">
            <v>LEVEL TRANSMITTER</v>
          </cell>
          <cell r="C369" t="str">
            <v xml:space="preserve">ULTRASONIC </v>
          </cell>
          <cell r="D369">
            <v>1</v>
          </cell>
          <cell r="E369" t="str">
            <v>EA</v>
          </cell>
          <cell r="F369">
            <v>50</v>
          </cell>
          <cell r="G369">
            <v>3213848</v>
          </cell>
          <cell r="I369">
            <v>13445</v>
          </cell>
          <cell r="J369">
            <v>3200000</v>
          </cell>
          <cell r="K369">
            <v>3200000</v>
          </cell>
          <cell r="M369">
            <v>403</v>
          </cell>
          <cell r="AM369">
            <v>1</v>
          </cell>
          <cell r="AN369">
            <v>0.25</v>
          </cell>
          <cell r="AO369">
            <v>1</v>
          </cell>
          <cell r="AP369" t="str">
            <v>계장공</v>
          </cell>
          <cell r="AQ369">
            <v>0.25</v>
          </cell>
          <cell r="BB369" t="str">
            <v>전 4-2</v>
          </cell>
        </row>
        <row r="370">
          <cell r="A370">
            <v>349</v>
          </cell>
          <cell r="B370" t="str">
            <v>LEVEL SWITCH</v>
          </cell>
          <cell r="C370" t="str">
            <v xml:space="preserve">오뚜기식 </v>
          </cell>
          <cell r="D370">
            <v>1</v>
          </cell>
          <cell r="E370" t="str">
            <v>EA</v>
          </cell>
          <cell r="F370">
            <v>50</v>
          </cell>
          <cell r="G370">
            <v>332186</v>
          </cell>
          <cell r="I370">
            <v>11832</v>
          </cell>
          <cell r="J370">
            <v>320000</v>
          </cell>
          <cell r="K370">
            <v>320000</v>
          </cell>
          <cell r="M370">
            <v>354</v>
          </cell>
          <cell r="AM370">
            <v>1</v>
          </cell>
          <cell r="AN370">
            <v>0.22</v>
          </cell>
          <cell r="AO370">
            <v>1</v>
          </cell>
          <cell r="AP370" t="str">
            <v>계장공</v>
          </cell>
          <cell r="AQ370">
            <v>0.22</v>
          </cell>
          <cell r="BB370" t="str">
            <v>전 4-2</v>
          </cell>
        </row>
        <row r="371">
          <cell r="A371">
            <v>350</v>
          </cell>
          <cell r="B371" t="str">
            <v>LEVEL SWITCH</v>
          </cell>
          <cell r="C371" t="str">
            <v xml:space="preserve">VIBLATION </v>
          </cell>
          <cell r="D371">
            <v>1</v>
          </cell>
          <cell r="E371" t="str">
            <v>EA</v>
          </cell>
          <cell r="F371">
            <v>50</v>
          </cell>
          <cell r="G371">
            <v>676186</v>
          </cell>
          <cell r="I371">
            <v>11832</v>
          </cell>
          <cell r="J371">
            <v>664000</v>
          </cell>
          <cell r="K371">
            <v>664000</v>
          </cell>
          <cell r="M371">
            <v>354</v>
          </cell>
          <cell r="AM371">
            <v>1</v>
          </cell>
          <cell r="AN371">
            <v>0.22</v>
          </cell>
          <cell r="AO371">
            <v>1</v>
          </cell>
          <cell r="AP371" t="str">
            <v>계장공</v>
          </cell>
          <cell r="AQ371">
            <v>0.22</v>
          </cell>
          <cell r="BB371" t="str">
            <v>전 4-2</v>
          </cell>
        </row>
        <row r="372">
          <cell r="A372">
            <v>351</v>
          </cell>
          <cell r="B372" t="str">
            <v>INDICATOR</v>
          </cell>
          <cell r="C372" t="str">
            <v xml:space="preserve"> </v>
          </cell>
          <cell r="D372">
            <v>1</v>
          </cell>
          <cell r="E372" t="str">
            <v>EA</v>
          </cell>
          <cell r="F372">
            <v>50</v>
          </cell>
          <cell r="G372">
            <v>136618</v>
          </cell>
          <cell r="I372">
            <v>16134</v>
          </cell>
          <cell r="J372">
            <v>120000</v>
          </cell>
          <cell r="K372">
            <v>120000</v>
          </cell>
          <cell r="M372">
            <v>484</v>
          </cell>
          <cell r="AM372">
            <v>1</v>
          </cell>
          <cell r="AN372">
            <v>0.3</v>
          </cell>
          <cell r="AO372">
            <v>1</v>
          </cell>
          <cell r="AP372" t="str">
            <v>계장공</v>
          </cell>
          <cell r="AQ372">
            <v>0.3</v>
          </cell>
          <cell r="BB372" t="str">
            <v>전 4-2</v>
          </cell>
        </row>
        <row r="373">
          <cell r="A373">
            <v>352</v>
          </cell>
          <cell r="B373" t="str">
            <v>INTEGRATOR</v>
          </cell>
          <cell r="C373" t="str">
            <v xml:space="preserve"> </v>
          </cell>
          <cell r="D373">
            <v>1</v>
          </cell>
          <cell r="E373" t="str">
            <v>EA</v>
          </cell>
          <cell r="F373">
            <v>50</v>
          </cell>
          <cell r="G373">
            <v>360618</v>
          </cell>
          <cell r="I373">
            <v>16134</v>
          </cell>
          <cell r="J373">
            <v>344000</v>
          </cell>
          <cell r="K373">
            <v>344000</v>
          </cell>
          <cell r="M373">
            <v>484</v>
          </cell>
          <cell r="AM373">
            <v>1</v>
          </cell>
          <cell r="AN373">
            <v>0.3</v>
          </cell>
          <cell r="AO373">
            <v>1</v>
          </cell>
          <cell r="AP373" t="str">
            <v>계장공</v>
          </cell>
          <cell r="AQ373">
            <v>0.3</v>
          </cell>
          <cell r="BB373" t="str">
            <v>전 4-2</v>
          </cell>
        </row>
        <row r="374">
          <cell r="A374">
            <v>353</v>
          </cell>
          <cell r="B374" t="str">
            <v>DISTRIBUTOR</v>
          </cell>
          <cell r="C374" t="str">
            <v xml:space="preserve"> </v>
          </cell>
          <cell r="D374">
            <v>1</v>
          </cell>
          <cell r="E374" t="str">
            <v>EA</v>
          </cell>
          <cell r="F374">
            <v>50</v>
          </cell>
          <cell r="G374">
            <v>176618</v>
          </cell>
          <cell r="I374">
            <v>16134</v>
          </cell>
          <cell r="J374">
            <v>160000</v>
          </cell>
          <cell r="K374">
            <v>160000</v>
          </cell>
          <cell r="M374">
            <v>484</v>
          </cell>
          <cell r="AM374">
            <v>1</v>
          </cell>
          <cell r="AN374">
            <v>0.3</v>
          </cell>
          <cell r="AO374">
            <v>1</v>
          </cell>
          <cell r="AP374" t="str">
            <v>계장공</v>
          </cell>
          <cell r="AQ374">
            <v>0.3</v>
          </cell>
          <cell r="BB374" t="str">
            <v>전 4-2</v>
          </cell>
        </row>
        <row r="375">
          <cell r="A375">
            <v>354</v>
          </cell>
          <cell r="B375" t="str">
            <v>현장계기 BOX</v>
          </cell>
          <cell r="C375" t="str">
            <v xml:space="preserve"> </v>
          </cell>
          <cell r="D375">
            <v>1</v>
          </cell>
          <cell r="E375" t="str">
            <v>EA</v>
          </cell>
          <cell r="F375">
            <v>50</v>
          </cell>
          <cell r="G375">
            <v>774386</v>
          </cell>
          <cell r="I375">
            <v>441152</v>
          </cell>
          <cell r="J375">
            <v>320000</v>
          </cell>
          <cell r="K375">
            <v>320000</v>
          </cell>
          <cell r="M375">
            <v>13234</v>
          </cell>
          <cell r="AM375">
            <v>2</v>
          </cell>
          <cell r="AN375">
            <v>9.8000000000000007</v>
          </cell>
          <cell r="AO375">
            <v>1</v>
          </cell>
          <cell r="AP375" t="str">
            <v>계장공</v>
          </cell>
          <cell r="AQ375">
            <v>5.88</v>
          </cell>
          <cell r="AR375" t="str">
            <v>보통인부</v>
          </cell>
          <cell r="AS375">
            <v>3.92</v>
          </cell>
          <cell r="BB375" t="str">
            <v>전 4-1</v>
          </cell>
        </row>
        <row r="376">
          <cell r="A376">
            <v>355</v>
          </cell>
          <cell r="B376" t="str">
            <v>특고반 설치</v>
          </cell>
          <cell r="C376" t="str">
            <v xml:space="preserve">HV-1-5 </v>
          </cell>
          <cell r="D376">
            <v>1</v>
          </cell>
          <cell r="E376" t="str">
            <v>면</v>
          </cell>
          <cell r="F376">
            <v>50</v>
          </cell>
          <cell r="G376">
            <v>964590</v>
          </cell>
          <cell r="I376">
            <v>936496</v>
          </cell>
          <cell r="J376">
            <v>0</v>
          </cell>
          <cell r="K376">
            <v>0</v>
          </cell>
          <cell r="M376">
            <v>28094</v>
          </cell>
          <cell r="AM376">
            <v>3</v>
          </cell>
          <cell r="AN376">
            <v>18</v>
          </cell>
          <cell r="AO376">
            <v>1</v>
          </cell>
          <cell r="AP376" t="str">
            <v>프랜트전공</v>
          </cell>
          <cell r="AQ376">
            <v>7.4</v>
          </cell>
          <cell r="AR376" t="str">
            <v>보통인부</v>
          </cell>
          <cell r="AS376">
            <v>5.3</v>
          </cell>
          <cell r="AT376" t="str">
            <v>비계공</v>
          </cell>
          <cell r="AU376">
            <v>5.3</v>
          </cell>
          <cell r="BB376" t="str">
            <v>전 5-64</v>
          </cell>
        </row>
        <row r="377">
          <cell r="A377">
            <v>356</v>
          </cell>
          <cell r="B377" t="str">
            <v>TR반 설치</v>
          </cell>
          <cell r="C377" t="str">
            <v xml:space="preserve">TR </v>
          </cell>
          <cell r="D377">
            <v>1</v>
          </cell>
          <cell r="E377" t="str">
            <v>면</v>
          </cell>
          <cell r="F377">
            <v>50</v>
          </cell>
          <cell r="G377">
            <v>1211687</v>
          </cell>
          <cell r="I377">
            <v>1176396</v>
          </cell>
          <cell r="J377">
            <v>0</v>
          </cell>
          <cell r="K377">
            <v>0</v>
          </cell>
          <cell r="M377">
            <v>35291</v>
          </cell>
          <cell r="AM377">
            <v>3</v>
          </cell>
          <cell r="AN377">
            <v>22.6</v>
          </cell>
          <cell r="AO377">
            <v>1</v>
          </cell>
          <cell r="AP377" t="str">
            <v>프랜트전공</v>
          </cell>
          <cell r="AQ377">
            <v>9.4</v>
          </cell>
          <cell r="AR377" t="str">
            <v>보통인부</v>
          </cell>
          <cell r="AS377">
            <v>6.6</v>
          </cell>
          <cell r="AT377" t="str">
            <v>비계공</v>
          </cell>
          <cell r="AU377">
            <v>6.6</v>
          </cell>
          <cell r="BB377" t="str">
            <v>전 5-64</v>
          </cell>
        </row>
        <row r="378">
          <cell r="A378">
            <v>357</v>
          </cell>
          <cell r="B378" t="str">
            <v>저압반 설치</v>
          </cell>
          <cell r="C378" t="str">
            <v xml:space="preserve">LV-1,2 </v>
          </cell>
          <cell r="D378">
            <v>1</v>
          </cell>
          <cell r="E378" t="str">
            <v>면</v>
          </cell>
          <cell r="F378">
            <v>50</v>
          </cell>
          <cell r="G378">
            <v>379717</v>
          </cell>
          <cell r="I378">
            <v>368658</v>
          </cell>
          <cell r="J378">
            <v>0</v>
          </cell>
          <cell r="K378">
            <v>0</v>
          </cell>
          <cell r="M378">
            <v>11059</v>
          </cell>
          <cell r="AM378">
            <v>3</v>
          </cell>
          <cell r="AN378">
            <v>7.3999999999999995</v>
          </cell>
          <cell r="AO378">
            <v>1</v>
          </cell>
          <cell r="AP378" t="str">
            <v>프랜트전공</v>
          </cell>
          <cell r="AQ378">
            <v>3.7</v>
          </cell>
          <cell r="AR378" t="str">
            <v>보통인부</v>
          </cell>
          <cell r="AS378">
            <v>2.4</v>
          </cell>
          <cell r="AT378" t="str">
            <v>비계공</v>
          </cell>
          <cell r="AU378">
            <v>1.3</v>
          </cell>
          <cell r="BB378" t="str">
            <v>전 5-62</v>
          </cell>
        </row>
        <row r="379">
          <cell r="A379">
            <v>358</v>
          </cell>
          <cell r="B379" t="str">
            <v>MCC 설치</v>
          </cell>
          <cell r="D379">
            <v>1</v>
          </cell>
          <cell r="E379" t="str">
            <v>면</v>
          </cell>
          <cell r="F379">
            <v>50</v>
          </cell>
          <cell r="G379">
            <v>226780</v>
          </cell>
          <cell r="I379">
            <v>220175</v>
          </cell>
          <cell r="J379">
            <v>0</v>
          </cell>
          <cell r="K379">
            <v>0</v>
          </cell>
          <cell r="M379">
            <v>6605</v>
          </cell>
          <cell r="AM379">
            <v>3</v>
          </cell>
          <cell r="AN379">
            <v>4.4000000000000004</v>
          </cell>
          <cell r="AO379">
            <v>1</v>
          </cell>
          <cell r="AP379" t="str">
            <v>프랜트전공</v>
          </cell>
          <cell r="AQ379">
            <v>2.2000000000000002</v>
          </cell>
          <cell r="AR379" t="str">
            <v>보통인부</v>
          </cell>
          <cell r="AS379">
            <v>1.4</v>
          </cell>
          <cell r="AT379" t="str">
            <v>비계공</v>
          </cell>
          <cell r="AU379">
            <v>0.8</v>
          </cell>
          <cell r="BB379" t="str">
            <v>전 5-62</v>
          </cell>
        </row>
        <row r="380">
          <cell r="A380">
            <v>359</v>
          </cell>
          <cell r="B380" t="str">
            <v>LOP 설치</v>
          </cell>
          <cell r="C380" t="str">
            <v xml:space="preserve"> </v>
          </cell>
          <cell r="D380">
            <v>1</v>
          </cell>
          <cell r="E380" t="str">
            <v>EA</v>
          </cell>
          <cell r="F380">
            <v>50</v>
          </cell>
          <cell r="G380">
            <v>324561</v>
          </cell>
          <cell r="I380">
            <v>315108</v>
          </cell>
          <cell r="J380">
            <v>0</v>
          </cell>
          <cell r="K380">
            <v>0</v>
          </cell>
          <cell r="M380">
            <v>9453</v>
          </cell>
          <cell r="AM380">
            <v>2</v>
          </cell>
          <cell r="AN380">
            <v>7</v>
          </cell>
          <cell r="AO380">
            <v>1</v>
          </cell>
          <cell r="AP380" t="str">
            <v>계장공</v>
          </cell>
          <cell r="AQ380">
            <v>4.2</v>
          </cell>
          <cell r="AR380" t="str">
            <v>보통인부</v>
          </cell>
          <cell r="AS380">
            <v>2.8</v>
          </cell>
          <cell r="BB380" t="str">
            <v>전 5-62</v>
          </cell>
        </row>
        <row r="381">
          <cell r="A381">
            <v>360</v>
          </cell>
          <cell r="B381" t="str">
            <v>MOP 설치</v>
          </cell>
          <cell r="C381" t="str">
            <v xml:space="preserve"> </v>
          </cell>
          <cell r="D381">
            <v>1</v>
          </cell>
          <cell r="E381" t="str">
            <v>EA</v>
          </cell>
          <cell r="F381">
            <v>50</v>
          </cell>
          <cell r="G381">
            <v>1044561</v>
          </cell>
          <cell r="I381">
            <v>315108</v>
          </cell>
          <cell r="J381">
            <v>720000</v>
          </cell>
          <cell r="K381">
            <v>720000</v>
          </cell>
          <cell r="M381">
            <v>9453</v>
          </cell>
          <cell r="AM381">
            <v>2</v>
          </cell>
          <cell r="AN381">
            <v>7</v>
          </cell>
          <cell r="AO381">
            <v>1</v>
          </cell>
          <cell r="AP381" t="str">
            <v>계장공</v>
          </cell>
          <cell r="AQ381">
            <v>4.2</v>
          </cell>
          <cell r="AR381" t="str">
            <v>보통인부</v>
          </cell>
          <cell r="AS381">
            <v>2.8</v>
          </cell>
          <cell r="BB381" t="str">
            <v>전 5-62</v>
          </cell>
        </row>
      </sheetData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8"/>
      <sheetName val="data2"/>
      <sheetName val="계장내역서(실행)"/>
      <sheetName val="집계표"/>
      <sheetName val="내역서"/>
      <sheetName val="비교"/>
      <sheetName val="DCS"/>
      <sheetName val="Sheet2"/>
      <sheetName val="Sheet3"/>
      <sheetName val="물가자료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"/>
      <sheetName val="3BL공동구 수량"/>
      <sheetName val="WORK"/>
      <sheetName val="BQ"/>
      <sheetName val="전기일위대가"/>
      <sheetName val="단가"/>
      <sheetName val="시설물일위"/>
      <sheetName val="설계조건"/>
      <sheetName val="날개벽(TYPE3)"/>
      <sheetName val="기계내역"/>
      <sheetName val="단면(RW1)"/>
      <sheetName val="비교표"/>
      <sheetName val="소비자가"/>
      <sheetName val="ilch"/>
      <sheetName val="오산갈곳"/>
      <sheetName val="A-4"/>
      <sheetName val="교각계산"/>
      <sheetName val="부대내역"/>
      <sheetName val="YES"/>
      <sheetName val="Testing"/>
      <sheetName val="DATA1"/>
      <sheetName val="정부노임단가"/>
      <sheetName val="날개벽"/>
      <sheetName val="토공계산서(부체도로)"/>
      <sheetName val="I一般比"/>
      <sheetName val="맨홀수량집계"/>
      <sheetName val="차액보증"/>
      <sheetName val="경비2내역"/>
      <sheetName val="보차도경계석"/>
      <sheetName val="단가산출집계"/>
      <sheetName val="IMP(MAIN)"/>
      <sheetName val="IMP (REACTOR)"/>
      <sheetName val="일위대가"/>
      <sheetName val="데이타"/>
      <sheetName val="BLOCK(1)"/>
      <sheetName val="안정계산"/>
      <sheetName val="단면검토"/>
      <sheetName val="내역서"/>
      <sheetName val="일위대가표 (2)"/>
      <sheetName val="현장관리비내역서"/>
      <sheetName val="포장복구집계"/>
      <sheetName val="IP좌표"/>
      <sheetName val="을"/>
      <sheetName val="일위대가목록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#REF"/>
      <sheetName val="터파기및재료"/>
      <sheetName val="조명율표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수량산출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단가대비표"/>
      <sheetName val="물량산출근거"/>
      <sheetName val="토목내역"/>
      <sheetName val="CONCRETE"/>
      <sheetName val="계화배수"/>
      <sheetName val="조명시설"/>
      <sheetName val="일위대가목차"/>
      <sheetName val="방음벽 기초 일반수량"/>
      <sheetName val="I.설계조건"/>
      <sheetName val="단면가정"/>
      <sheetName val="부재력정리"/>
      <sheetName val="단면치수"/>
      <sheetName val="노원열병합  건축공사기성내역서"/>
      <sheetName val="D-3503"/>
      <sheetName val="SORCE1"/>
      <sheetName val="가시설단위수량"/>
      <sheetName val="NEYOK"/>
      <sheetName val="2F 회의실견적(5_14 일대)"/>
      <sheetName val="type-F"/>
      <sheetName val="일용노임단가"/>
      <sheetName val="자재단가표"/>
      <sheetName val="품의서"/>
      <sheetName val="물가시세"/>
      <sheetName val="물가자료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가공비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001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1차설계변경내역"/>
      <sheetName val="수주현황2월"/>
      <sheetName val="토공유동표"/>
      <sheetName val="단면 (2)"/>
      <sheetName val="XL4Poppy"/>
      <sheetName val="교각1"/>
      <sheetName val="요율"/>
      <sheetName val="자재대"/>
      <sheetName val="아산추가1220"/>
      <sheetName val="당초"/>
      <sheetName val="3-1.CB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AS포장복구 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입찰결과(DATA)"/>
      <sheetName val="일반수량"/>
      <sheetName val="Macro(차단기)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발주설계서(당초)"/>
      <sheetName val="총괄내역서"/>
      <sheetName val="일위대가 집계표"/>
      <sheetName val="9GNG운반"/>
      <sheetName val="횡배수관토공수량"/>
      <sheetName val="원가"/>
      <sheetName val="수문일1"/>
      <sheetName val="품셈TABLE"/>
      <sheetName val="지급자재"/>
      <sheetName val="공사비집계"/>
      <sheetName val="전압강하계산"/>
      <sheetName val="c_balju"/>
      <sheetName val="TYPE-A"/>
      <sheetName val="IMPEADENCE MAP 취수장"/>
      <sheetName val="계산근거"/>
      <sheetName val="원형맨홀수량"/>
      <sheetName val="모델링"/>
      <sheetName val="하중계산"/>
      <sheetName val="설산1.나"/>
      <sheetName val="본사S"/>
      <sheetName val="전체"/>
      <sheetName val="공통(20-91)"/>
      <sheetName val="지장물C"/>
      <sheetName val="General Data"/>
      <sheetName val="단위세대"/>
      <sheetName val="Macro(전선)"/>
      <sheetName val="월선수금"/>
      <sheetName val="woo(mac)"/>
      <sheetName val="sw1"/>
      <sheetName val="NOMUBI"/>
      <sheetName val="제원.설계조건"/>
      <sheetName val="SLAB"/>
      <sheetName val="관람석제출"/>
      <sheetName val="TABLE"/>
      <sheetName val="출력-내역서"/>
      <sheetName val="골조시행"/>
      <sheetName val="96수출"/>
      <sheetName val="Site Expenses"/>
      <sheetName val="소업1교"/>
      <sheetName val="변화치수"/>
      <sheetName val="단위수량"/>
      <sheetName val="sum1 (2)"/>
      <sheetName val="SE-611"/>
      <sheetName val="단중표"/>
      <sheetName val="단가표 "/>
      <sheetName val="연령현황"/>
      <sheetName val="가설공사"/>
      <sheetName val="기초공"/>
      <sheetName val="기자재비"/>
      <sheetName val="투자효율분석"/>
      <sheetName val="설계명세서"/>
      <sheetName val="견적내용입력"/>
      <sheetName val="견적서세부내용"/>
      <sheetName val="발신정보"/>
      <sheetName val="집1"/>
      <sheetName val="DATE"/>
      <sheetName val="투찰"/>
      <sheetName val="설계내역(2001)"/>
      <sheetName val="EUPDAT2"/>
      <sheetName val="hvac내역서(제어동)"/>
      <sheetName val="우각부보강"/>
      <sheetName val="DATA(BAC)"/>
      <sheetName val="SLAB&quot;1&quot;"/>
      <sheetName val="단락전류-A"/>
      <sheetName val="DPRKMHDT"/>
      <sheetName val="공통부대비"/>
      <sheetName val="날개벽(TYPE1)"/>
      <sheetName val="공종"/>
      <sheetName val="가설공사내역"/>
      <sheetName val="401"/>
      <sheetName val="차도조도계산"/>
      <sheetName val="토공(완충)"/>
      <sheetName val="J直材4"/>
      <sheetName val="방송노임"/>
      <sheetName val="2002계약현황"/>
      <sheetName val="노무"/>
      <sheetName val="일집"/>
      <sheetName val="일위"/>
      <sheetName val="전기"/>
      <sheetName val="건축원가계산서"/>
      <sheetName val="플랜트 설치"/>
      <sheetName val="목차"/>
      <sheetName val="부하(성남)"/>
      <sheetName val="내부부하"/>
      <sheetName val="노무비 근거"/>
      <sheetName val="IMF Code"/>
      <sheetName val="내역서(총)"/>
      <sheetName val="TEL"/>
      <sheetName val="mcc일위대가"/>
      <sheetName val="입찰견적보고서"/>
      <sheetName val="협조전"/>
      <sheetName val="전력구구조물산근"/>
      <sheetName val="공종별원가계산"/>
      <sheetName val="율촌법률사무소2내역"/>
      <sheetName val="제-노임"/>
      <sheetName val="제직재"/>
      <sheetName val="AIR SHOWER(3인용)"/>
      <sheetName val="부대공Ⅱ"/>
      <sheetName val="점검총괄"/>
      <sheetName val="자재목록"/>
      <sheetName val="연결관산출조서"/>
      <sheetName val="통장출금액"/>
      <sheetName val="기계경비(시간당)"/>
      <sheetName val="램머"/>
      <sheetName val="예산갑지"/>
      <sheetName val="상수도토공집계표"/>
      <sheetName val="철거산출근거"/>
      <sheetName val="외주"/>
      <sheetName val="참조-(1)"/>
      <sheetName val="간접비"/>
      <sheetName val="간접1"/>
      <sheetName val="VA_code"/>
      <sheetName val="20관리비율"/>
      <sheetName val="말고개터널조명전압강하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22단가(철거)"/>
      <sheetName val="49단가"/>
      <sheetName val="49단가(철거)"/>
      <sheetName val="22단가"/>
      <sheetName val="과천MAIN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006기계경비산출표"/>
      <sheetName val="96노임기준"/>
      <sheetName val="시중노임(공사)"/>
      <sheetName val="물가"/>
      <sheetName val="Project Brief"/>
      <sheetName val="치수표"/>
      <sheetName val="CAL"/>
      <sheetName val="FRT_O"/>
      <sheetName val="FAB_I"/>
      <sheetName val="CRUDE RE-bar"/>
      <sheetName val="원가계산서"/>
      <sheetName val="변경내역서"/>
      <sheetName val="부대대비"/>
      <sheetName val="냉연집계"/>
      <sheetName val="Top PO"/>
      <sheetName val="일반맨홀수량집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단면"/>
      <sheetName val="RAHMEN"/>
      <sheetName val="SAP(W.S.D)"/>
      <sheetName val="SAP(U.S.D)"/>
      <sheetName val="seis1"/>
      <sheetName val="SAP(SEISMIC)"/>
      <sheetName val="하중조합"/>
      <sheetName val="단면력"/>
      <sheetName val="사용성검토"/>
      <sheetName val="우각부보강"/>
      <sheetName val="기초지지력검토"/>
      <sheetName val="말뚝하중산정"/>
      <sheetName val="저판설계"/>
      <sheetName val="날개벽"/>
      <sheetName val="ITEM"/>
    </sheetNames>
    <sheetDataSet>
      <sheetData sheetId="0"/>
      <sheetData sheetId="1">
        <row r="7">
          <cell r="AL7">
            <v>1.2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터널조도"/>
      <sheetName val="정부노임단가"/>
      <sheetName val="DS-LOAD"/>
      <sheetName val="P礔CKAGE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WORK"/>
      <sheetName val="ITEM"/>
      <sheetName val="2F 회의실견적(5_14 일대)"/>
      <sheetName val="CONCRETE"/>
      <sheetName val="남양시작동자105노65기1.3화1.2"/>
      <sheetName val="대비"/>
      <sheetName val="D-3503"/>
      <sheetName val="지급자재"/>
      <sheetName val="차액보증"/>
      <sheetName val="운반비(전선륐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날개벽"/>
      <sheetName val="A-4"/>
      <sheetName val="건축내역"/>
      <sheetName val="Sheet1 (2)"/>
      <sheetName val="코드"/>
      <sheetName val="c_balju"/>
      <sheetName val="전기일위대가"/>
      <sheetName val="Y-WORK"/>
      <sheetName val="BLOCK(1)"/>
      <sheetName val="노원열병합  건축공사기성내역서"/>
      <sheetName val="공통가설"/>
      <sheetName val="타공종이기"/>
      <sheetName val="소비자가"/>
      <sheetName val="내역분기"/>
      <sheetName val="전차선로 물량표"/>
      <sheetName val="설계예산내역서"/>
      <sheetName val="공사비집계"/>
      <sheetName val="자재단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데이타"/>
      <sheetName val="출근부"/>
      <sheetName val="부대내역"/>
      <sheetName val="SG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sw1"/>
      <sheetName val="NOMUBI"/>
      <sheetName val="I.설계조건"/>
      <sheetName val="CODE"/>
      <sheetName val="31.고_x0000_RTU"/>
      <sheetName val="인건비"/>
      <sheetName val="단위중량"/>
      <sheetName val="토공(완충)"/>
      <sheetName val="98지급계획"/>
      <sheetName val="ilch"/>
      <sheetName val="집1"/>
      <sheetName val="8.PILE  (돌출)"/>
      <sheetName val="CTEMCOST"/>
      <sheetName val="토공"/>
      <sheetName val="001"/>
      <sheetName val="금액내역서"/>
      <sheetName val="L형옹벽(key)"/>
      <sheetName val="연결임시"/>
      <sheetName val="현금"/>
      <sheetName val="기초공"/>
      <sheetName val="기둥(원형)"/>
      <sheetName val="11.자재단가"/>
      <sheetName val="중기사용료"/>
      <sheetName val="한강운반비"/>
      <sheetName val="수량산출"/>
      <sheetName val="기계내역"/>
      <sheetName val="공통부대비"/>
      <sheetName val="단가조사서"/>
      <sheetName val="BQ"/>
      <sheetName val="견적시담(송포2공구)"/>
      <sheetName val="내역서(총)"/>
      <sheetName val="#REF"/>
      <sheetName val="DATE"/>
      <sheetName val="횡배위치"/>
      <sheetName val="관람석제출"/>
      <sheetName val="BID"/>
      <sheetName val="정렬"/>
      <sheetName val="danga"/>
      <sheetName val="판"/>
      <sheetName val="산거각호표"/>
      <sheetName val="단가"/>
      <sheetName val="시설물일위"/>
      <sheetName val="BJJIN"/>
      <sheetName val="K1자재(3차등)"/>
      <sheetName val="설계조건"/>
      <sheetName val="안정계산"/>
      <sheetName val="단면검토"/>
      <sheetName val="노무비"/>
      <sheetName val="몰탈재료산출"/>
      <sheetName val="TOTAL"/>
      <sheetName val="백호우계수"/>
      <sheetName val="B"/>
      <sheetName val="최초침전지집계표"/>
      <sheetName val="ABUT수량-A1"/>
      <sheetName val="총계"/>
      <sheetName val="내역서 "/>
      <sheetName val="준검 내역서"/>
      <sheetName val="건축"/>
      <sheetName val="구조물철거타공정이월"/>
      <sheetName val="간선계산"/>
      <sheetName val="일위대가목차"/>
      <sheetName val="실행내역"/>
      <sheetName val="토공계산서(부체도로)"/>
      <sheetName val="6호기"/>
      <sheetName val="화재 탐지 설비"/>
      <sheetName val="수목단가"/>
      <sheetName val="시설수량표"/>
      <sheetName val="식재수량표"/>
      <sheetName val="일위목록"/>
      <sheetName val="fitting"/>
      <sheetName val="환률"/>
      <sheetName val="중기일위대가"/>
      <sheetName val="겉장"/>
      <sheetName val="기성검사원"/>
      <sheetName val="원가"/>
      <sheetName val="토목"/>
      <sheetName val="Site Expenses"/>
      <sheetName val="토목주소"/>
      <sheetName val="프랜트면허"/>
      <sheetName val="FACTOR"/>
      <sheetName val="Sheet4"/>
      <sheetName val="손익분석"/>
      <sheetName val="총집계표"/>
      <sheetName val="DATA(BAC)"/>
      <sheetName val="3BL공동구 수량"/>
      <sheetName val="조도계산서 (도서)"/>
      <sheetName val="신공"/>
      <sheetName val="맨홀수량집계"/>
      <sheetName val="7.1유효폭"/>
      <sheetName val="교각계산"/>
      <sheetName val="가공비"/>
      <sheetName val="수량집계"/>
      <sheetName val="총괄집계표"/>
      <sheetName val="STORAGE"/>
      <sheetName val="35_x000e_장주신설"/>
      <sheetName val="조경"/>
      <sheetName val="입찰"/>
      <sheetName val="현경"/>
      <sheetName val="공종별 집계"/>
      <sheetName val="교각1"/>
      <sheetName val="32.銅기기초"/>
      <sheetName val="보합"/>
      <sheetName val="현장지지물물량"/>
      <sheetName val="노임"/>
      <sheetName val="자재집계"/>
      <sheetName val="계화배수"/>
      <sheetName val="수량산출서"/>
      <sheetName val="말뚝물량"/>
      <sheetName val="공사개요"/>
      <sheetName val="NEWDRAW"/>
      <sheetName val="JUCK"/>
      <sheetName val="토공총괄집계"/>
      <sheetName val="원형맨홀수량"/>
      <sheetName val="입력DATA"/>
      <sheetName val="바닥판"/>
      <sheetName val="실행예산"/>
      <sheetName val="품목"/>
      <sheetName val="품질 및 특성 보정계수"/>
      <sheetName val="일위대가목록"/>
      <sheetName val="전신환매도율"/>
      <sheetName val="관리비"/>
      <sheetName val="소업1교"/>
      <sheetName val="설변물량"/>
      <sheetName val="점수계산1-2"/>
      <sheetName val="경비2내역"/>
      <sheetName val="난방열교"/>
      <sheetName val="급탕열교"/>
      <sheetName val="31.고"/>
      <sheetName val="을"/>
      <sheetName val="TYPE-B 평균H"/>
      <sheetName val="March"/>
      <sheetName val="2000년1차"/>
      <sheetName val="2000전체분"/>
      <sheetName val="eq_data"/>
      <sheetName val="회사99"/>
      <sheetName val="골조시행"/>
      <sheetName val="사용성검토"/>
      <sheetName val="9GNG운반"/>
      <sheetName val="여흥"/>
      <sheetName val="Explanation for Page 17"/>
      <sheetName val="단중표"/>
      <sheetName val="토목내역"/>
      <sheetName val="터파기및재료"/>
      <sheetName val="EUPDAT2"/>
      <sheetName val="일위대가 (목록)"/>
      <sheetName val="dtxl"/>
      <sheetName val="woo(mac)"/>
      <sheetName val="산업개발안내서"/>
      <sheetName val="Dae_Jiju"/>
      <sheetName val="Sikje_ingun"/>
      <sheetName val="TREE_D"/>
      <sheetName val="(2)"/>
      <sheetName val="FRP배관단가(만수)"/>
      <sheetName val="만수배관단가"/>
      <sheetName val="계산근거"/>
      <sheetName val="년"/>
      <sheetName val="금액집계"/>
      <sheetName val="내역1"/>
      <sheetName val="TYPE1"/>
      <sheetName val="단면 (2)"/>
      <sheetName val="Macro1"/>
      <sheetName val="설계예산서"/>
      <sheetName val="단면가정"/>
      <sheetName val="Customer Databas"/>
      <sheetName val="기계실"/>
      <sheetName val="기계경비"/>
      <sheetName val="UNIT"/>
      <sheetName val="총투자비산정"/>
      <sheetName val="ROE(FI)"/>
      <sheetName val="Sens&amp;Anal"/>
      <sheetName val="장문교(대전)"/>
      <sheetName val="건축(충일분)"/>
      <sheetName val="단면(RW1)"/>
      <sheetName val="현장"/>
      <sheetName val="Sheet2"/>
      <sheetName val="귀래 설계 공내역서"/>
      <sheetName val="대비표"/>
      <sheetName val="장비집계"/>
      <sheetName val="조건표"/>
      <sheetName val="TABLE"/>
      <sheetName val="unit 4"/>
      <sheetName val="단가대비표"/>
      <sheetName val="견적서"/>
      <sheetName val="2.예산냴역검토서"/>
      <sheetName val="한전고리-을"/>
      <sheetName val="Sheet5"/>
      <sheetName val="연수동"/>
      <sheetName val="제경비"/>
      <sheetName val="아파트건축"/>
      <sheetName val="관거공사비"/>
      <sheetName val="hvac(제어동)"/>
      <sheetName val="하수급견적대비"/>
      <sheetName val="45,46"/>
      <sheetName val="내역총괄표"/>
      <sheetName val="2.대외공문"/>
      <sheetName val="실시설계"/>
      <sheetName val="예산서"/>
      <sheetName val="#230,#235"/>
      <sheetName val="코드표"/>
      <sheetName val="변화치수"/>
      <sheetName val="C &amp; G RHS"/>
      <sheetName val="1을"/>
      <sheetName val="총괄내역서"/>
      <sheetName val="Proposal"/>
      <sheetName val="SE-611"/>
      <sheetName val="설산1.나"/>
      <sheetName val="본사S"/>
      <sheetName val="장비당단가 (1)"/>
      <sheetName val="자료"/>
      <sheetName val="예산변경사항"/>
      <sheetName val="dg"/>
      <sheetName val="단위수량"/>
      <sheetName val="P.M 별"/>
      <sheetName val="IMP(MAIN)"/>
      <sheetName val="IMP (REACTOR)"/>
      <sheetName val="부대공집계표"/>
      <sheetName val="보차도경계석"/>
      <sheetName val="검색"/>
      <sheetName val="8.자재단가"/>
      <sheetName val="설계명세서(선로)"/>
      <sheetName val="자재단가표"/>
      <sheetName val="토 적 표"/>
      <sheetName val="BOQ-Summary_Form A2"/>
      <sheetName val="major"/>
      <sheetName val="06-BATCH "/>
      <sheetName val="전체총괄표"/>
      <sheetName val="요소별"/>
      <sheetName val="전기요금"/>
      <sheetName val="도급대비"/>
      <sheetName val="조건"/>
      <sheetName val="한전위탁공사비2"/>
      <sheetName val="실행철강하도"/>
      <sheetName val="을지"/>
      <sheetName val="초"/>
      <sheetName val="플랜트 설치"/>
      <sheetName val="실행내역서"/>
      <sheetName val="DS-최종"/>
      <sheetName val="96수출"/>
      <sheetName val="J直材4"/>
      <sheetName val="1.수인터널"/>
      <sheetName val="직노"/>
      <sheetName val="일위대가표"/>
      <sheetName val="공틀공사"/>
      <sheetName val="산근"/>
      <sheetName val="입찰안"/>
      <sheetName val="오산갈곳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명세서"/>
      <sheetName val="현장관리비집계표"/>
      <sheetName val="5. COST SCHEDULE PER EXPENSE"/>
      <sheetName val="개요"/>
      <sheetName val="단면치수"/>
      <sheetName val="DIAPHRAGM"/>
      <sheetName val="118.세금과공과"/>
      <sheetName val="안정검토"/>
      <sheetName val="비교표"/>
      <sheetName val="철거수량"/>
      <sheetName val="CIVIL"/>
      <sheetName val="구왤집계표"/>
      <sheetName val="물량산출근거"/>
      <sheetName val="예산M12A"/>
      <sheetName val="입적표"/>
      <sheetName val="방음벽 기초 일반수량"/>
      <sheetName val="Ⅴ-2.공종별내역"/>
      <sheetName val="단가조정"/>
      <sheetName val="토사(PE)"/>
      <sheetName val="U-TYPE(1)"/>
      <sheetName val="견적조건"/>
      <sheetName val="SLAB"/>
      <sheetName val=" 견적서"/>
      <sheetName val="별표"/>
      <sheetName val="건축원가계산서"/>
      <sheetName val="국공유지및사유지"/>
      <sheetName val="예산내역서"/>
      <sheetName val="건물현황"/>
      <sheetName val="재무가정"/>
      <sheetName val="단가산출2"/>
      <sheetName val="원가집계"/>
      <sheetName val="가시설수량"/>
      <sheetName val="설계내역(2001)"/>
      <sheetName val="BSD (2)"/>
      <sheetName val="견적서세부내용"/>
      <sheetName val="견적내용입력"/>
      <sheetName val="단가조사표"/>
      <sheetName val="B부대공"/>
      <sheetName val="CALCULATION"/>
      <sheetName val="Indirect Cost"/>
      <sheetName val="단위세대"/>
      <sheetName val="비대칭계수"/>
      <sheetName val="조도"/>
      <sheetName val="설계산출표지"/>
      <sheetName val="공사원가계산서"/>
      <sheetName val="설계산출기초"/>
      <sheetName val="재집"/>
      <sheetName val="직재"/>
      <sheetName val="부대대비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--"/>
      <sheetName val="laroux"/>
      <sheetName val="표지"/>
      <sheetName val="교대철근"/>
      <sheetName val="집계표"/>
      <sheetName val="시점"/>
      <sheetName val="종점"/>
      <sheetName val="임시"/>
      <sheetName val="ⴭⴭⴭⴭ"/>
      <sheetName val="시점교대"/>
      <sheetName val="MOTO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UNIT-QT"/>
      <sheetName val="ITEM"/>
      <sheetName val="노임단가"/>
      <sheetName val="정부노임단가"/>
      <sheetName val="MOTOR"/>
      <sheetName val="JUCK"/>
      <sheetName val="합의경상"/>
      <sheetName val="MEXICO-C"/>
      <sheetName val="1.설계조건"/>
      <sheetName val="FOOTING단면력"/>
      <sheetName val="BID"/>
      <sheetName val="명세서"/>
      <sheetName val="송장"/>
      <sheetName val="장비내역서"/>
      <sheetName val="부대내역"/>
      <sheetName val="COPING"/>
      <sheetName val="부하계산서"/>
      <sheetName val="전차선로 물량표"/>
      <sheetName val="#REF"/>
      <sheetName val="INPUT"/>
      <sheetName val="일반공사"/>
      <sheetName val="청구내역(9807)"/>
      <sheetName val="업체별기성내역"/>
      <sheetName val="가설건물"/>
      <sheetName val="유동표(변경)"/>
      <sheetName val="노원열병합  건축공사기성내역서"/>
      <sheetName val="DATA"/>
      <sheetName val="부하LOAD"/>
      <sheetName val="변경실행(2차) "/>
      <sheetName val="배수공 주요자재 집계표"/>
      <sheetName val="내역서"/>
      <sheetName val="봉양~조차장간고하개명(신설)"/>
      <sheetName val="바닥판"/>
      <sheetName val="Sheet3"/>
      <sheetName val="공통(20-91)"/>
      <sheetName val="인건-측정"/>
      <sheetName val="기계경비일람"/>
      <sheetName val="Macro(차단기)"/>
      <sheetName val="설계조건"/>
      <sheetName val="DATE"/>
      <sheetName val="WORK"/>
      <sheetName val="맨홀수량집계"/>
      <sheetName val="전기"/>
      <sheetName val="Total"/>
      <sheetName val="CONCRETE"/>
      <sheetName val="개요"/>
      <sheetName val="품의서"/>
      <sheetName val="3BL공동구 수량"/>
      <sheetName val="MBR9"/>
      <sheetName val="간접비"/>
      <sheetName val="전력구구조물산근"/>
      <sheetName val="부하(성남)"/>
      <sheetName val="쌍송교"/>
      <sheetName val="일위대가목록"/>
      <sheetName val="Macro1"/>
      <sheetName val="동력부하(도산)"/>
      <sheetName val="2공구수량"/>
      <sheetName val="001"/>
      <sheetName val="플랜트 설치"/>
      <sheetName val="을"/>
      <sheetName val="중기일위대가"/>
      <sheetName val="TRE TABLE"/>
      <sheetName val="Macro2"/>
      <sheetName val="L-type"/>
      <sheetName val="공용시설내역"/>
      <sheetName val="EJ"/>
      <sheetName val="W-현원가"/>
      <sheetName val="데이타"/>
      <sheetName val="자재수량"/>
      <sheetName val="날개벽(TYPE3)"/>
      <sheetName val="ⴭⴭⴭⴭ"/>
      <sheetName val="Sheet2"/>
      <sheetName val="부하(반월)"/>
      <sheetName val="Y-WORK"/>
      <sheetName val="Sheet4"/>
      <sheetName val="4)유동표"/>
      <sheetName val="I.설계조건"/>
      <sheetName val="c_balju"/>
      <sheetName val="토공A"/>
      <sheetName val="TABLE"/>
      <sheetName val="수량산출서"/>
      <sheetName val="자재단가"/>
      <sheetName val="노무비"/>
      <sheetName val="비교표"/>
      <sheetName val="내역"/>
      <sheetName val="터널조도"/>
      <sheetName val="wall"/>
      <sheetName val="MACRO(MCC)"/>
      <sheetName val="전력구구조물산근2구간"/>
      <sheetName val="수질정화시설"/>
      <sheetName val="매크로"/>
      <sheetName val="외주가공"/>
      <sheetName val="A-4"/>
      <sheetName val="외천교"/>
      <sheetName val="Sheet17"/>
      <sheetName val="일위대가"/>
      <sheetName val="날개벽(시점좌측)"/>
      <sheetName val="BLOCK(1)"/>
      <sheetName val="포장공"/>
      <sheetName val="일위대가(계측기설치)"/>
      <sheetName val="bearing"/>
      <sheetName val="Site Expenses"/>
      <sheetName val="3련 BOX"/>
      <sheetName val="BQ(실행)"/>
      <sheetName val="유동표"/>
      <sheetName val="차액보증"/>
      <sheetName val="FEXS"/>
      <sheetName val="2000년1차"/>
      <sheetName val="ABUT수량-A1"/>
      <sheetName val="LOPCALC"/>
      <sheetName val="기초공"/>
      <sheetName val="기둥(원형)"/>
      <sheetName val="Cost bd-&quot;A&quot;"/>
      <sheetName val="프랜트면허"/>
      <sheetName val="조도계산서 (도서)"/>
      <sheetName val="200"/>
      <sheetName val="대구실행"/>
      <sheetName val="현장지지물물량"/>
      <sheetName val="입고장부 (4)"/>
      <sheetName val="노임"/>
      <sheetName val="L_RPTA05_목록"/>
      <sheetName val="IMP(MAIN)"/>
      <sheetName val="IMP (REACTOR)"/>
      <sheetName val="J"/>
      <sheetName val="협조전"/>
      <sheetName val="Macro(AT)"/>
      <sheetName val="견적서"/>
      <sheetName val="7.1유효폭"/>
      <sheetName val="CA지입"/>
      <sheetName val="현장관리비내역서"/>
      <sheetName val="소운반"/>
      <sheetName val="토목내역"/>
      <sheetName val="LOAD-AY"/>
      <sheetName val="날개벽수량표"/>
      <sheetName val="XL4Poppy"/>
      <sheetName val="입력DATA"/>
      <sheetName val="실행철강하도"/>
      <sheetName val="수량산출"/>
      <sheetName val="조명율데이타"/>
      <sheetName val="1공구(을)"/>
      <sheetName val="참조"/>
      <sheetName val="인건비"/>
      <sheetName val="E.P.T수량산출서"/>
      <sheetName val="기계실"/>
      <sheetName val="조명율표"/>
      <sheetName val="부하(도서)"/>
      <sheetName val="일위대가목차"/>
      <sheetName val="U-TYPE(1)"/>
      <sheetName val="BQ"/>
      <sheetName val="지진시"/>
      <sheetName val="특별교실"/>
      <sheetName val="도담구내 개소별 명세"/>
      <sheetName val="을부담운반비"/>
      <sheetName val="주식"/>
      <sheetName val="Sheet1 (2)"/>
      <sheetName val="토목주소"/>
      <sheetName val="BSD (2)"/>
      <sheetName val="총괄표"/>
      <sheetName val="예산서"/>
      <sheetName val="일위산출"/>
      <sheetName val="한강운반비"/>
      <sheetName val="자재"/>
      <sheetName val="경비2내역"/>
      <sheetName val="cost"/>
      <sheetName val="ilch"/>
      <sheetName val="다이꾸"/>
      <sheetName val="5. 차단기 용량계산"/>
      <sheetName val="관리사무소"/>
      <sheetName val="TYPE1"/>
      <sheetName val="철근량"/>
      <sheetName val="견"/>
      <sheetName val="소비자가"/>
      <sheetName val="가도공"/>
      <sheetName val="기본일위"/>
      <sheetName val="Dae_Jiju"/>
      <sheetName val="Sikje_ingun"/>
      <sheetName val="TREE_D"/>
      <sheetName val="배수관공"/>
      <sheetName val="우각부보강"/>
      <sheetName val="갑지"/>
      <sheetName val="보차도경계석"/>
      <sheetName val="골재집계"/>
      <sheetName val="단면치수"/>
      <sheetName val="단가대비표"/>
      <sheetName val="주형"/>
      <sheetName val="타공종이기"/>
      <sheetName val="수량"/>
      <sheetName val="조명시설"/>
      <sheetName val="안정검토"/>
      <sheetName val="1-1"/>
      <sheetName val="부대공"/>
      <sheetName val="교각계산"/>
      <sheetName val="환률"/>
      <sheetName val="RAHMEN"/>
      <sheetName val="안정계산"/>
      <sheetName val="단면검토"/>
      <sheetName val="집계표(육상)"/>
      <sheetName val="????"/>
      <sheetName val="당초"/>
      <sheetName val="Process"/>
      <sheetName val="C1ㅇ"/>
      <sheetName val="DG-LAP6"/>
      <sheetName val="工완성공사율"/>
      <sheetName val="단가비교표"/>
      <sheetName val="원형맨홀수량"/>
      <sheetName val="COVER"/>
      <sheetName val="Languages"/>
      <sheetName val="표지 (2)"/>
      <sheetName val="설산1.나"/>
      <sheetName val="본사S"/>
      <sheetName val="품목납기"/>
      <sheetName val="장비집계"/>
      <sheetName val="명단원자료(이전)"/>
      <sheetName val="Sheet5"/>
      <sheetName val="현황산출서"/>
      <sheetName val="옹벽기초자료"/>
      <sheetName val="경상비"/>
      <sheetName val="말뚝물량"/>
      <sheetName val="공사비집계"/>
      <sheetName val="실행예산"/>
      <sheetName val="견적정보"/>
      <sheetName val="산거각호표"/>
      <sheetName val="단위중량"/>
      <sheetName val="단가산출집계"/>
      <sheetName val="접속도로1"/>
      <sheetName val="표지판현황"/>
      <sheetName val="투찰"/>
      <sheetName val="토공"/>
      <sheetName val="설직재-1"/>
      <sheetName val="1_설계조건"/>
      <sheetName val="전차선로_물량표"/>
      <sheetName val="노원열병합__건축공사기성내역서"/>
      <sheetName val="배수공_주요자재_집계표"/>
      <sheetName val="플랜트_설치"/>
      <sheetName val="3련_BOX"/>
      <sheetName val="I_설계조건"/>
      <sheetName val="변경실행(2차)_"/>
      <sheetName val="3BL공동구_수량"/>
      <sheetName val="횡배수관집현황(2공구)"/>
      <sheetName val="조견표"/>
      <sheetName val="단"/>
      <sheetName val="호안공"/>
      <sheetName val="N賃率-職"/>
      <sheetName val="22-2M단"/>
      <sheetName val="22-1소단"/>
      <sheetName val="단가"/>
      <sheetName val="시설물일위"/>
      <sheetName val="6PILE  (돌출)"/>
      <sheetName val="96작생능"/>
      <sheetName val="토사(PE)"/>
      <sheetName val="목차"/>
      <sheetName val="신규일위대가"/>
      <sheetName val="물량산출_LP-1"/>
      <sheetName val="물량산출_LP-2"/>
      <sheetName val="물량산출_LP-3"/>
      <sheetName val="물량산출_LP-4"/>
      <sheetName val="LEVEL0~4"/>
      <sheetName val="역T형"/>
      <sheetName val="굴착현장"/>
      <sheetName val="PILE"/>
      <sheetName val="전기일위대가"/>
      <sheetName val="전압강하계산"/>
      <sheetName val="CHITIET VL-NC-TT -1p"/>
      <sheetName val="TDTKP1"/>
      <sheetName val="조명률표"/>
      <sheetName val="설계자료"/>
      <sheetName val="2F 회의실견적(5_14 일대)"/>
      <sheetName val="단위수량"/>
      <sheetName val="토공(완충)"/>
      <sheetName val="포장복구집계"/>
      <sheetName val="K"/>
      <sheetName val="뚝토공"/>
      <sheetName val="1"/>
      <sheetName val="목록"/>
      <sheetName val="분석가정"/>
      <sheetName val="5공철탑검토표"/>
      <sheetName val="4공철탑검토"/>
      <sheetName val="LXLIST1"/>
      <sheetName val="MCC제원"/>
      <sheetName val="원형1호맨홀토공수량"/>
      <sheetName val="일위대가표"/>
      <sheetName val="NAI"/>
      <sheetName val="관람석제출"/>
      <sheetName val="96수출"/>
      <sheetName val="설계내역(2001)"/>
      <sheetName val="5.정산서"/>
      <sheetName val="EP0618"/>
      <sheetName val="내역(정지)"/>
      <sheetName val="TYPE-1"/>
      <sheetName val="정산입력"/>
      <sheetName val="견적"/>
      <sheetName val="code"/>
      <sheetName val="직원동원SCH"/>
      <sheetName val="노무"/>
      <sheetName val="조명율"/>
      <sheetName val="시설C"/>
      <sheetName val="공사비"/>
      <sheetName val="토공정보"/>
      <sheetName val="사진"/>
      <sheetName val="토목검측서"/>
      <sheetName val="기본DATA"/>
      <sheetName val="약품공급2"/>
      <sheetName val="인건비 "/>
      <sheetName val="처리단락"/>
      <sheetName val="LD"/>
      <sheetName val="약전닥트"/>
      <sheetName val="건축부하"/>
      <sheetName val="일지-H"/>
      <sheetName val="FA설치명세"/>
      <sheetName val="김포IO"/>
      <sheetName val="가로등제어반 설치공사(수량)"/>
      <sheetName val="발신정보"/>
      <sheetName val="조직표"/>
      <sheetName val="입찰안"/>
      <sheetName val="전선 및 전선관"/>
      <sheetName val="내역서비교"/>
      <sheetName val="일반맨홀수량집계(A-7 LINE)"/>
      <sheetName val="간접"/>
      <sheetName val="건축내역"/>
      <sheetName val="단위내역서"/>
      <sheetName val="전기일위목록"/>
      <sheetName val="경비"/>
      <sheetName val="집수정단"/>
      <sheetName val="오산갈곳"/>
      <sheetName val="공사비예산서(토목분)"/>
      <sheetName val="TEL"/>
      <sheetName val="원데이타"/>
      <sheetName val="찍기"/>
      <sheetName val="양식"/>
      <sheetName val="단가표 "/>
      <sheetName val="DA"/>
      <sheetName val="CATV"/>
      <sheetName val="산출근거"/>
      <sheetName val="기성집계"/>
      <sheetName val="입력"/>
      <sheetName val="부대tu"/>
      <sheetName val="집계표"/>
      <sheetName val="연습"/>
      <sheetName val="아산추가1220"/>
      <sheetName val="교량명원본"/>
      <sheetName val="BOX제원원본"/>
      <sheetName val="회사99"/>
      <sheetName val="일위대가(가설)"/>
      <sheetName val="설계내"/>
      <sheetName val="6호기"/>
      <sheetName val="세금자료"/>
      <sheetName val="비대칭계수"/>
      <sheetName val="전동기 SPEC"/>
      <sheetName val="조도계산(가로등NEW)"/>
      <sheetName val="주사무실종합"/>
      <sheetName val="L형옹벽측구"/>
      <sheetName val="깨기"/>
      <sheetName val="지급자재"/>
      <sheetName val="MFAB"/>
      <sheetName val="MFRT"/>
      <sheetName val="MPKG"/>
      <sheetName val="MPRD"/>
      <sheetName val="자재대"/>
      <sheetName val="토공계산서(부체도로)"/>
      <sheetName val="BJJIN"/>
      <sheetName val="TYPE-B 평균H"/>
      <sheetName val="실행품의서"/>
      <sheetName val="원가"/>
      <sheetName val="PROJECT COST ESTIMATE (cont)"/>
      <sheetName val="OZ049E"/>
      <sheetName val="LEGEND"/>
      <sheetName val="토공및부대2차"/>
      <sheetName val="갑지(추정)"/>
      <sheetName val="단중표"/>
      <sheetName val="운용방안"/>
      <sheetName val="월선수금"/>
      <sheetName val="물가시세"/>
      <sheetName val="L형측구단위수량"/>
      <sheetName val="L형측구연장조서"/>
      <sheetName val="도로경계블럭단위수량"/>
      <sheetName val="도로경계블럭단위토공"/>
      <sheetName val="문학간접"/>
      <sheetName val="공사기본자료"/>
      <sheetName val="---FAB#1업무일지---"/>
      <sheetName val="SELTDATA"/>
      <sheetName val="Cost_bd-&quot;A&quot;"/>
      <sheetName val="TRE_TABLE"/>
      <sheetName val="일위목록"/>
      <sheetName val="요율"/>
      <sheetName val="사용자정의"/>
      <sheetName val="제품표준규격"/>
      <sheetName val="SRC-B3U2"/>
      <sheetName val="공사비증감"/>
      <sheetName val="기계내역"/>
      <sheetName val="MAT"/>
      <sheetName val="변화치수"/>
      <sheetName val="전기설계변경"/>
      <sheetName val="와동25-3(변경)"/>
      <sheetName val="하중계산"/>
      <sheetName val="도급양식"/>
      <sheetName val="1호맨홀토공"/>
      <sheetName val="토공(우물통,기타) "/>
      <sheetName val="대비"/>
      <sheetName val="가시설단위수량"/>
      <sheetName val="SORCE1"/>
      <sheetName val="1차증가원가계산"/>
      <sheetName val="견적시담(송포2공구)"/>
      <sheetName val="토공산출(주차장)"/>
      <sheetName val="현장관리"/>
      <sheetName val="공통가설"/>
      <sheetName val="매입"/>
      <sheetName val="공사개요"/>
      <sheetName val="토공산출 (아파트)"/>
      <sheetName val="역T형교대(말뚝기초)"/>
      <sheetName val="8. 내진해석"/>
      <sheetName val="자료입력"/>
      <sheetName val="설계서(설치)"/>
      <sheetName val="공통부대비"/>
      <sheetName val="Main"/>
      <sheetName val="Picture"/>
      <sheetName val="할증 "/>
      <sheetName val="ROOF(ALKALI)"/>
      <sheetName val="일위대가(원본)"/>
      <sheetName val="현금"/>
      <sheetName val="통합"/>
      <sheetName val="집행(2-1)"/>
      <sheetName val="LG제품"/>
      <sheetName val="환율"/>
      <sheetName val="전력"/>
      <sheetName val="내역(전체)"/>
      <sheetName val="횡배위치"/>
      <sheetName val="철근정산"/>
      <sheetName val="날개벽"/>
      <sheetName val="환율-LIBOR"/>
      <sheetName val="가시설수량"/>
      <sheetName val="단가표"/>
      <sheetName val="내역_FILE"/>
      <sheetName val="설계명세서"/>
      <sheetName val="1_설계조건1"/>
      <sheetName val="Oper Amount"/>
      <sheetName val="빙축열"/>
      <sheetName val="표지"/>
      <sheetName val="06_공정표"/>
      <sheetName val="단면가정"/>
      <sheetName val="TYPE-A"/>
      <sheetName val="통신부문노무임"/>
      <sheetName val="5. 설계명세서"/>
      <sheetName val="철근단면적"/>
      <sheetName val="적용단위길이"/>
      <sheetName val="종배수관(신)"/>
      <sheetName val="단가조사표"/>
      <sheetName val="진주방향"/>
      <sheetName val="직노"/>
      <sheetName val="b_balju_cho"/>
      <sheetName val="전기품산출"/>
      <sheetName val="참조M"/>
      <sheetName val="COMPRESSOR"/>
      <sheetName val="WIND-EQ"/>
      <sheetName val="농로수량집계"/>
      <sheetName val="농로토공집계"/>
      <sheetName val="설계서(7)"/>
      <sheetName val="예산서(6)"/>
      <sheetName val="대포2교접속"/>
      <sheetName val="계산근거"/>
      <sheetName val="내역(2000년)"/>
      <sheetName val="음봉방향"/>
      <sheetName val="guard(mac)"/>
      <sheetName val="준공조서"/>
      <sheetName val="공사준공계"/>
      <sheetName val="준공검사보고서"/>
      <sheetName val="잡비"/>
      <sheetName val="POL6차-PIPING"/>
      <sheetName val="아파트 "/>
      <sheetName val="type-F"/>
      <sheetName val="국공유지및사유지"/>
      <sheetName val="0"/>
      <sheetName val="출근부"/>
      <sheetName val="견적내역서"/>
      <sheetName val="견적접수"/>
      <sheetName val="중기조종사 단위단가"/>
      <sheetName val="SE-611"/>
      <sheetName val="철거산출근거"/>
      <sheetName val="1을"/>
      <sheetName val="장비당단가 (1)"/>
      <sheetName val="세부내역서(전기)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준검 내역서"/>
      <sheetName val="안정검토(온1)"/>
      <sheetName val="교량하부공"/>
      <sheetName val="터파기및재료"/>
      <sheetName val="PI"/>
      <sheetName val="FB25JN"/>
      <sheetName val="DATA1"/>
      <sheetName val="Macro(전선)"/>
      <sheetName val="3-1.CB"/>
      <sheetName val="TOTAL인원"/>
      <sheetName val="일반수량총괄"/>
      <sheetName val="단가산출"/>
      <sheetName val="총계"/>
      <sheetName val="설계예산서"/>
      <sheetName val="예산내역서"/>
      <sheetName val="내역표지"/>
      <sheetName val="Macro(전동기)"/>
      <sheetName val="nomi "/>
      <sheetName val="간접재료비산출표-27-30"/>
      <sheetName val="교각1"/>
      <sheetName val="대운산출"/>
      <sheetName val="물량산출근거"/>
      <sheetName val="FACTOR"/>
      <sheetName val="구동"/>
      <sheetName val="#230,#235"/>
      <sheetName val="__Isyou_c_PJT_2000_R_6_____Fi_2"/>
      <sheetName val="일위"/>
      <sheetName val="__Isyou_c_PJT_2000_R_6_____Fi_3"/>
      <sheetName val="BR.1(원)"/>
      <sheetName val="건축내역서"/>
      <sheetName val="설비내역서"/>
      <sheetName val="전기내역서"/>
      <sheetName val="SLAB"/>
      <sheetName val="단가조정표"/>
      <sheetName val="참조(2)"/>
      <sheetName val="SUM (INQNO."/>
      <sheetName val="99.6"/>
      <sheetName val="물가대비표"/>
      <sheetName val="수문일1"/>
      <sheetName val="구체"/>
      <sheetName val="단면 (2)"/>
      <sheetName val="예정(3)"/>
      <sheetName val="동원(3)"/>
      <sheetName val="경영혁신본부"/>
      <sheetName val="BOJUNGGM"/>
      <sheetName val="중동공구"/>
      <sheetName val="주형지지보"/>
      <sheetName val="인수공규격"/>
      <sheetName val="전신환매도율"/>
      <sheetName val="분뇨"/>
      <sheetName val="TYPE-U800"/>
      <sheetName val="D-3503"/>
      <sheetName val="식재인부"/>
      <sheetName val="GRDBS"/>
      <sheetName val="선로정수계산"/>
      <sheetName val="을지"/>
      <sheetName val="t-h HA THE"/>
      <sheetName val="관세,통관수수료,운반비"/>
      <sheetName val="현장"/>
      <sheetName val="SANBAISU"/>
      <sheetName val="SANTOGO"/>
      <sheetName val="소업1교"/>
      <sheetName val="자료(통합)"/>
      <sheetName val="대상공사(조달청)"/>
      <sheetName val="토목변경"/>
      <sheetName val="FD"/>
      <sheetName val="99관저"/>
      <sheetName val="화재 탐지 설비"/>
      <sheetName val="영업소실적"/>
      <sheetName val="EQT-ESTN"/>
      <sheetName val="설계가"/>
      <sheetName val="BOX 본체"/>
      <sheetName val="중기사용료"/>
      <sheetName val="working load at the btm ft."/>
      <sheetName val="stability check"/>
      <sheetName val="design criteria"/>
      <sheetName val="design load"/>
      <sheetName val="내역1"/>
      <sheetName val="card1"/>
      <sheetName val="ATS단가"/>
      <sheetName val=" 내역"/>
      <sheetName val="순환펌프"/>
      <sheetName val="저수조"/>
      <sheetName val="급,배기팬"/>
      <sheetName val="급탕순환펌프"/>
      <sheetName val="2.내역서"/>
      <sheetName val="수량집계"/>
      <sheetName val="____"/>
      <sheetName val="VXXXXX"/>
      <sheetName val="공통_20_91_"/>
      <sheetName val="_REF"/>
      <sheetName val="STORAGE"/>
      <sheetName val="02 SLAB"/>
      <sheetName val="05 BOX"/>
      <sheetName val="Data&amp;Result"/>
      <sheetName val="현황CODE"/>
      <sheetName val="손익현황"/>
      <sheetName val="일위대가집계"/>
      <sheetName val="Sheet16 (2)"/>
      <sheetName val="TEST1"/>
      <sheetName val="K1자재(3차등)"/>
      <sheetName val="PLAN_FEB97"/>
      <sheetName val="piping"/>
      <sheetName val="2월가격표-ESG-1월"/>
      <sheetName val="SPEC"/>
      <sheetName val="샘플표지"/>
      <sheetName val="여흥"/>
      <sheetName val="증감내역서"/>
      <sheetName val="4b Consolidated PL"/>
      <sheetName val="변수2"/>
      <sheetName val="저항"/>
      <sheetName val="Design Q'ty"/>
      <sheetName val="정렬"/>
      <sheetName val="DATA(BAC)"/>
      <sheetName val="6.교좌면보강"/>
      <sheetName val="수로집계"/>
      <sheetName val="간접경상비"/>
      <sheetName val="배수공"/>
      <sheetName val="암거"/>
      <sheetName val="적정심사"/>
      <sheetName val="대치판정"/>
      <sheetName val="노원열병합__건축공사기성내역서1"/>
      <sheetName val="전차선로_물량표1"/>
      <sheetName val="배수공_주요자재_집계표1"/>
      <sheetName val="Site_Expenses"/>
      <sheetName val="조도계산서_(도서)"/>
      <sheetName val="입고장부_(4)"/>
      <sheetName val="IMP_(REACTOR)"/>
      <sheetName val="7_1유효폭"/>
      <sheetName val="BSD_(2)"/>
      <sheetName val="5__차단기_용량계산"/>
      <sheetName val="도담구내_개소별_명세"/>
      <sheetName val="Sheet1_(2)"/>
      <sheetName val="가로등제어반_설치공사(수량)"/>
      <sheetName val="E_P_T수량산출서"/>
      <sheetName val="단가표_"/>
      <sheetName val="3-1_CB"/>
      <sheetName val="표지_(2)"/>
      <sheetName val="설산1_나"/>
      <sheetName val="2F_회의실견적(5_14_일대)"/>
      <sheetName val="옥내아파트(전기)"/>
      <sheetName val="품셈TABLE"/>
      <sheetName val="인원01"/>
      <sheetName val="지표"/>
      <sheetName val="자재집계표"/>
      <sheetName val="집수정(600-700)"/>
      <sheetName val="실행내역서 "/>
      <sheetName val="woo(mac)"/>
      <sheetName val="21301동"/>
      <sheetName val="수안보-MBR1"/>
      <sheetName val="방음벽 기초 일반수량"/>
      <sheetName val="G.R300경비"/>
      <sheetName val="Sheet10"/>
      <sheetName val="VA_code"/>
      <sheetName val="발생토"/>
      <sheetName val="수량명세서"/>
      <sheetName val="123"/>
      <sheetName val="공사비내역 p1"/>
      <sheetName val="일위대가표(DEEP)"/>
      <sheetName val="1단계"/>
      <sheetName val="수리계산(2021)"/>
      <sheetName val="구리토평1전기"/>
      <sheetName val="suk(mac)"/>
      <sheetName val="공사비총괄표"/>
      <sheetName val="CHITIET_VL-NC-TT_-1p"/>
      <sheetName val="횡배수관단위수량"/>
      <sheetName val="I一般比"/>
    </sheetNames>
    <definedNames>
      <definedName name="Macro1"/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XL4Poppy"/>
      <sheetName val="일위대가"/>
      <sheetName val="N賃率-職"/>
      <sheetName val="간선계산"/>
      <sheetName val="일반공사"/>
      <sheetName val="표지 (2)"/>
      <sheetName val="을"/>
      <sheetName val="FILE1"/>
      <sheetName val="JUCK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DATA"/>
      <sheetName val="직노"/>
      <sheetName val="실행내역"/>
      <sheetName val="단가산출"/>
      <sheetName val="200"/>
      <sheetName val="견적조건"/>
      <sheetName val="견적조건(을지)"/>
      <sheetName val="기초단가"/>
      <sheetName val="을지"/>
      <sheetName val="대구실행"/>
      <sheetName val="Baby일위대가"/>
      <sheetName val="0.집계"/>
      <sheetName val="1.수변전설비공사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내역(설계)"/>
      <sheetName val="Macro1"/>
      <sheetName val="식생블럭단위수량"/>
      <sheetName val="내역"/>
      <sheetName val="말뚝지지력산정"/>
      <sheetName val="MOTOR"/>
      <sheetName val="부하(성남)"/>
      <sheetName val="Sheet17"/>
      <sheetName val="ITEM"/>
      <sheetName val="노무비단가"/>
      <sheetName val="토공"/>
      <sheetName val="노무비"/>
      <sheetName val="자재단가"/>
      <sheetName val="48전력선로일위"/>
      <sheetName val="98지급계획"/>
      <sheetName val="매립"/>
      <sheetName val="아산추가1220"/>
      <sheetName val="인건비"/>
      <sheetName val="당초"/>
      <sheetName val="3-1.CB"/>
      <sheetName val="부대내역"/>
      <sheetName val="부하계산서"/>
      <sheetName val="지주목시비량산출서"/>
      <sheetName val="단가조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BID"/>
      <sheetName val="설계내역서"/>
      <sheetName val="현장관리비집계표"/>
      <sheetName val="조도계산서 (도서)"/>
      <sheetName val="LOPCALC"/>
      <sheetName val="가로등부표"/>
      <sheetName val="재료"/>
      <sheetName val="MAIN_TABLE"/>
      <sheetName val="1.설계조건"/>
      <sheetName val="입찰보고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제경비율"/>
      <sheetName val="1.수인터널"/>
      <sheetName val="일위대가목차"/>
      <sheetName val="본공사"/>
      <sheetName val="DANGA"/>
      <sheetName val="BQ"/>
      <sheetName val="001"/>
      <sheetName val="대비"/>
      <sheetName val="산출내역서집계표"/>
      <sheetName val="총계"/>
      <sheetName val="집계표"/>
      <sheetName val="단가"/>
      <sheetName val="총괄표"/>
      <sheetName val="전선 및 전선관"/>
      <sheetName val="실행철강하도"/>
      <sheetName val="내역서2안"/>
      <sheetName val="조명율표"/>
      <sheetName val="소야공정계획표"/>
      <sheetName val="수량"/>
      <sheetName val="일위대가(가설)"/>
      <sheetName val="90.03실행 "/>
      <sheetName val="자료입력"/>
      <sheetName val="실행내역서"/>
      <sheetName val="조명시설"/>
      <sheetName val="BID-도로"/>
      <sheetName val="내력서"/>
      <sheetName val="3.공통공사대비"/>
      <sheetName val="Total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1차설계변경내역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준검 내역서"/>
      <sheetName val="노임"/>
      <sheetName val="총괄내역서"/>
      <sheetName val="금리계산"/>
      <sheetName val="지급자재"/>
      <sheetName val="99총공사내역서"/>
      <sheetName val="98NS-N"/>
      <sheetName val="단가 및 재료비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정부노임단가"/>
      <sheetName val="3BL공동구 수량"/>
      <sheetName val="일위대가표"/>
      <sheetName val="단가산출서(기계)"/>
      <sheetName val="에너지동"/>
      <sheetName val="연습"/>
      <sheetName val="코드표"/>
      <sheetName val="Sheet1 (2)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요율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6PILE  (돌출)"/>
      <sheetName val="원가계산서"/>
      <sheetName val="구역화물"/>
      <sheetName val="단가일람"/>
      <sheetName val="전차선로 물량표"/>
      <sheetName val="한강운반비"/>
      <sheetName val="자재"/>
      <sheetName val="공통(20-91)"/>
      <sheetName val="계수시트"/>
      <sheetName val="부대공Ⅱ"/>
      <sheetName val="제-노임"/>
      <sheetName val="제직재"/>
      <sheetName val="96보완계획7.12"/>
      <sheetName val="원가"/>
      <sheetName val="지진시"/>
      <sheetName val="토량산출서"/>
      <sheetName val="부대시설"/>
      <sheetName val="Apt내역"/>
      <sheetName val="2F 회의실견적(5_14 일대)"/>
      <sheetName val="입찰결과(DATA)"/>
      <sheetName val="일위대가표(유단가)"/>
      <sheetName val="기계경비시간당손료목록"/>
      <sheetName val="동력부하(도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공구원가계산"/>
      <sheetName val="경비_원본"/>
      <sheetName val="대치판정"/>
      <sheetName val="AS포장복구 "/>
      <sheetName val="기계경비(시간당)"/>
      <sheetName val="램머"/>
      <sheetName val=" 상부공통집계(총괄)"/>
      <sheetName val="신우"/>
      <sheetName val="말뚝물량"/>
      <sheetName val="간접1"/>
      <sheetName val="2000전체분"/>
      <sheetName val="일반수량"/>
      <sheetName val="VA_code"/>
      <sheetName val="20관리비율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가감수량"/>
      <sheetName val="맨홀수량산출"/>
      <sheetName val="외주"/>
      <sheetName val="구조물철거타공정이월"/>
      <sheetName val="Macro(차단기)"/>
      <sheetName val="상수도토공집계표"/>
      <sheetName val="자재목록"/>
      <sheetName val="연결관산출조서"/>
      <sheetName val="점검총괄"/>
      <sheetName val="통장출금액"/>
      <sheetName val="부속동"/>
      <sheetName val="예산갑지"/>
      <sheetName val="조경일람"/>
      <sheetName val="일위대가목록"/>
      <sheetName val="율촌법률사무소2내역"/>
      <sheetName val="공종별내역서"/>
      <sheetName val="가설건물"/>
      <sheetName val="고분전시관"/>
      <sheetName val="설비"/>
      <sheetName val="빌딩 안내"/>
      <sheetName val="데리네이타현황"/>
      <sheetName val="경비2내역"/>
      <sheetName val="현장관리비내역서"/>
      <sheetName val="포장복구집계"/>
      <sheetName val="일위대가표 (2)"/>
      <sheetName val="REACTION(USD지진시)"/>
      <sheetName val="안정검토"/>
      <sheetName val="REACTION(USE평시)"/>
      <sheetName val="DATA1"/>
      <sheetName val="단가대비표"/>
      <sheetName val="Testing"/>
      <sheetName val="계화배수"/>
      <sheetName val="I一般比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참조-(1)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간접비"/>
      <sheetName val="9-1차이내역"/>
      <sheetName val="물량표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9GNG운반"/>
      <sheetName val="인건-측정"/>
      <sheetName val="시공계획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대창(함평)-창열"/>
      <sheetName val="대창(장성)"/>
      <sheetName val="Macro3"/>
      <sheetName val="우배수"/>
      <sheetName val="맨홀"/>
      <sheetName val="고등학교"/>
      <sheetName val="건축"/>
      <sheetName val="정화조동내역"/>
      <sheetName val="단위수량"/>
      <sheetName val="중기일위대가"/>
      <sheetName val="3련 BOX"/>
      <sheetName val="12월31일"/>
      <sheetName val="간접"/>
      <sheetName val="EQUIPMENT -2"/>
      <sheetName val="깨기수량"/>
      <sheetName val="유동표(변경)"/>
      <sheetName val="유첨#2"/>
      <sheetName val="집수정(600-700)"/>
      <sheetName val="설비내역서"/>
      <sheetName val="건축내역서"/>
      <sheetName val="전기내역서"/>
      <sheetName val="재집"/>
      <sheetName val="직재"/>
      <sheetName val="보차도경계석"/>
      <sheetName val="CTEMCOST"/>
      <sheetName val="금호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AIR SHOWER(3인용)"/>
      <sheetName val="철거집계"/>
      <sheetName val="전기2005"/>
      <sheetName val="통신2005"/>
      <sheetName val="L_RPTB02_01"/>
      <sheetName val="전체"/>
      <sheetName val="손익분석"/>
      <sheetName val="ITB COST"/>
      <sheetName val="공량산출서"/>
      <sheetName val="Macro2"/>
      <sheetName val="예산명세서"/>
      <sheetName val="J直材4"/>
      <sheetName val="연부97-1"/>
      <sheetName val="갑지1"/>
      <sheetName val="설계명세서"/>
      <sheetName val="단  가  대  비  표"/>
      <sheetName val="일  위  대  가  목  록"/>
      <sheetName val="위치조서"/>
      <sheetName val="49-119"/>
      <sheetName val="증감대비"/>
      <sheetName val="전선"/>
      <sheetName val="CABLE"/>
      <sheetName val="단가 "/>
      <sheetName val="TYPE-1"/>
      <sheetName val="MIJIBI"/>
      <sheetName val="건축직"/>
      <sheetName val="노원열병합  건축공사기성내역서"/>
      <sheetName val="단위단가"/>
      <sheetName val="C3"/>
      <sheetName val="설직재-1"/>
      <sheetName val="경상직원"/>
      <sheetName val="부하LOAD"/>
      <sheetName val="내역서 (2)"/>
      <sheetName val="시중노임단가"/>
      <sheetName val="건축내역"/>
      <sheetName val="기본DATA"/>
      <sheetName val="Macro(전선)"/>
      <sheetName val="Customer Databas"/>
      <sheetName val="적용공정"/>
      <sheetName val="주사무실종합"/>
      <sheetName val="BOQ"/>
      <sheetName val="변경내역을"/>
      <sheetName val="대외공문"/>
      <sheetName val="총괄집계표"/>
      <sheetName val="고창터널(고창방향)"/>
      <sheetName val="건축공사실행"/>
      <sheetName val="마산방향"/>
      <sheetName val="진주방향"/>
      <sheetName val="경율산정"/>
      <sheetName val="노무비 근거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L_RPTA05_목록"/>
      <sheetName val="개요"/>
      <sheetName val="인사자료총집계"/>
      <sheetName val="중기사용료"/>
      <sheetName val="기초코드"/>
      <sheetName val="차수공개요"/>
      <sheetName val="직공비"/>
      <sheetName val="주관사업"/>
      <sheetName val="수문일1"/>
      <sheetName val="발주설계서(당초)"/>
      <sheetName val="unit"/>
      <sheetName val="1차증가원가계산"/>
      <sheetName val="사전공사"/>
      <sheetName val="품셈"/>
      <sheetName val="1공구 건정토건 토공"/>
      <sheetName val="역T형교대(말뚝기초)"/>
      <sheetName val="기자재비"/>
      <sheetName val="세목전체"/>
      <sheetName val="본부소개"/>
      <sheetName val="기초자료"/>
      <sheetName val="여과지동"/>
      <sheetName val="내역표지"/>
      <sheetName val="가시설흙막이"/>
      <sheetName val="토목주소"/>
      <sheetName val="프랜트면허"/>
      <sheetName val="경산"/>
      <sheetName val="교대"/>
      <sheetName val="설계예시"/>
      <sheetName val="자동 철거"/>
      <sheetName val="자동 설치"/>
      <sheetName val="포장공"/>
      <sheetName val="연결임시"/>
      <sheetName val="계산식"/>
      <sheetName val="가도공"/>
      <sheetName val="DATE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펌프장수량산출(토)"/>
      <sheetName val="내역서(토목)"/>
      <sheetName val="철거산출근거"/>
      <sheetName val="ELECTRIC"/>
      <sheetName val="SCHEDULE"/>
      <sheetName val="발신정보"/>
      <sheetName val="보합"/>
      <sheetName val="CA지입"/>
      <sheetName val="U-TYPE(1)"/>
      <sheetName val="TOT"/>
      <sheetName val="접지수량"/>
      <sheetName val="22단가(철거)"/>
      <sheetName val="49단가"/>
      <sheetName val="49단가(철거)"/>
      <sheetName val="22단가"/>
      <sheetName val="과천MAIN"/>
      <sheetName val="효성CB 1P기초"/>
      <sheetName val="EQ-R1"/>
      <sheetName val="품목"/>
      <sheetName val="2006기계경비산출표"/>
      <sheetName val="일용노임단가"/>
      <sheetName val="날개벽수량표"/>
      <sheetName val="토목 철주"/>
      <sheetName val="철거 일위대가(1-19)"/>
      <sheetName val="철거 일위대가(20-22)"/>
      <sheetName val="설치 일위대가(23-45호)"/>
      <sheetName val="설치 일위대가(46~78호)"/>
      <sheetName val="입적표"/>
      <sheetName val="노무비산출"/>
      <sheetName val="BJJIN"/>
      <sheetName val="DWPM"/>
      <sheetName val=" 견적서"/>
      <sheetName val="NYS"/>
      <sheetName val="플랜트 설치"/>
      <sheetName val="총수량집계표"/>
      <sheetName val="기계경비일람"/>
      <sheetName val="연령현황"/>
      <sheetName val="별표"/>
      <sheetName val="적상기초자료"/>
      <sheetName val="WEON"/>
      <sheetName val="경상"/>
      <sheetName val="가설"/>
      <sheetName val="화재 탐지 설비"/>
      <sheetName val="³ëÀÓ"/>
      <sheetName val="TABLE"/>
      <sheetName val="굴착현장"/>
      <sheetName val="1._x0018_변전설비"/>
      <sheetName val="BOQ(전체)"/>
      <sheetName val="백암비스타내역"/>
      <sheetName val="DB"/>
      <sheetName val="1공구(을)"/>
      <sheetName val="수로교총재료집계"/>
      <sheetName val="단"/>
      <sheetName val="교통대책내역"/>
      <sheetName val="관리,공감"/>
      <sheetName val="COVER"/>
      <sheetName val="관접합및부설"/>
      <sheetName val="효동"/>
      <sheetName val="현관"/>
      <sheetName val="노임변동률"/>
      <sheetName val="조건"/>
      <sheetName val="COMPRESSOR"/>
      <sheetName val="기본설계도급항목"/>
      <sheetName val="pbs_lambda"/>
      <sheetName val="Matériel embarqué PVC"/>
      <sheetName val="중동상가"/>
      <sheetName val="2000년 공정표"/>
      <sheetName val="교각별철근수량집계표"/>
      <sheetName val="현장지지물물량"/>
      <sheetName val="guard(mac)"/>
      <sheetName val="단가조사서"/>
      <sheetName val="적용(기계)"/>
      <sheetName val="Mc1"/>
      <sheetName val="2000,9월 일위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노임이"/>
      <sheetName val="A갑지"/>
      <sheetName val="대림산업"/>
      <sheetName val="우수"/>
      <sheetName val="실행간접비용"/>
      <sheetName val="2002하반기노임기준"/>
      <sheetName val="본부장"/>
      <sheetName val="내역서(삼호)"/>
      <sheetName val="케이블"/>
      <sheetName val="세부내역서"/>
      <sheetName val="5.공종별예산내역서"/>
      <sheetName val="TEL"/>
      <sheetName val="예산조서(무선)"/>
      <sheetName val="J__LOTUS_9605P_BB_C_BD_OUT_YE_2"/>
      <sheetName val="세부견적서(DAS Call Back)"/>
      <sheetName val="산출내역서"/>
      <sheetName val="변경총괄지(1)"/>
      <sheetName val="대공종"/>
      <sheetName val="3.내역서"/>
      <sheetName val="보할공정"/>
      <sheetName val="EP0618"/>
      <sheetName val="암거날개벽재료집계"/>
      <sheetName val="합천내역"/>
      <sheetName val="내역서(전체)"/>
      <sheetName val="TRE TABLE"/>
      <sheetName val="기계경비및산출근거서"/>
      <sheetName val="차종별"/>
      <sheetName val="구동"/>
      <sheetName val="사원등록"/>
      <sheetName val="캔개발배경"/>
      <sheetName val="시장"/>
      <sheetName val="일정표"/>
      <sheetName val="단중표"/>
      <sheetName val="견적"/>
      <sheetName val="조명율데이타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공비대비"/>
      <sheetName val="MBR9"/>
      <sheetName val="구리토평1전기"/>
      <sheetName val="세부내역"/>
      <sheetName val="주차구획선수량"/>
      <sheetName val="호봉 (2)"/>
      <sheetName val="2.펌프장(사급자재)"/>
      <sheetName val="CODE"/>
      <sheetName val="저"/>
      <sheetName val="CB"/>
      <sheetName val="CS2"/>
      <sheetName val="통신물량"/>
      <sheetName val="가설공사내역"/>
      <sheetName val="인건비 "/>
      <sheetName val="MFAB"/>
      <sheetName val="MFRT"/>
      <sheetName val="MPKG"/>
      <sheetName val="MPRD"/>
      <sheetName val="일위"/>
      <sheetName val="지하1층"/>
      <sheetName val="TYPE-A"/>
      <sheetName val="실행"/>
      <sheetName val="단가조사-1"/>
      <sheetName val="단가조사-2"/>
      <sheetName val="BSD (2)"/>
      <sheetName val="2000.11¿ù¼³餀㢘ԯ_x0000_缀_x0000_"/>
      <sheetName val="AS복구"/>
      <sheetName val="중기터파기"/>
      <sheetName val="변수값"/>
      <sheetName val="중기상차"/>
      <sheetName val="날개벽(시점좌측)"/>
      <sheetName val="단양 00 아파트-세부내역"/>
      <sheetName val="const."/>
      <sheetName val="동해title"/>
      <sheetName val="바닥판"/>
      <sheetName val="s"/>
      <sheetName val="변경비교-을"/>
      <sheetName val="EKOG10건축"/>
      <sheetName val="기본단가표"/>
      <sheetName val="입고장부 (4)"/>
      <sheetName val="Vari by Vendor"/>
      <sheetName val="SLAB&quot;1&quot;"/>
      <sheetName val="220 (2)"/>
      <sheetName val="주방환기"/>
      <sheetName val="총인원"/>
      <sheetName val="직급인원"/>
      <sheetName val="Man Power &amp; Comp"/>
      <sheetName val="대림경상68억"/>
      <sheetName val="PIPE"/>
      <sheetName val="VALVE"/>
      <sheetName val="년도별노임표"/>
      <sheetName val="중기목록표"/>
      <sheetName val="96정변2"/>
      <sheetName val="진우+대광"/>
      <sheetName val="01AC"/>
      <sheetName val="본선토량운반계산서(1)0"/>
      <sheetName val="구조물공"/>
      <sheetName val="부대공"/>
      <sheetName val="배수공"/>
      <sheetName val="일위집계표"/>
      <sheetName val="PO-BOQ"/>
      <sheetName val="신공항A-9(원가수정)"/>
      <sheetName val="주beam"/>
      <sheetName val="하도급변경대비표"/>
      <sheetName val="2000용수잠관-수량집계"/>
      <sheetName val="공사내역"/>
      <sheetName val="승용"/>
      <sheetName val="inputdata"/>
      <sheetName val="일위대가서식"/>
      <sheetName val="일위대가양식"/>
      <sheetName val="골재산출"/>
      <sheetName val="다이꾸"/>
      <sheetName val="MANUFACTORY"/>
      <sheetName val="강북라우터"/>
      <sheetName val="전기"/>
      <sheetName val="갑지(추정)"/>
      <sheetName val="참조M"/>
      <sheetName val="단가표"/>
      <sheetName val="실행예산서"/>
      <sheetName val="토공산출(주차장)"/>
      <sheetName val="토목공사"/>
      <sheetName val="급명"/>
      <sheetName val="1,2공구원가계산서"/>
      <sheetName val="2공구산출내역"/>
      <sheetName val="1공구산출내역서"/>
      <sheetName val="암거단위"/>
      <sheetName val="오동"/>
      <sheetName val="대조"/>
      <sheetName val="나한"/>
      <sheetName val="INPUT(덕도방향-시점)"/>
      <sheetName val="BOX 본체"/>
      <sheetName val="연결관암거"/>
      <sheetName val="품셈TABLE"/>
      <sheetName val="품셈표"/>
      <sheetName val="부대대비"/>
      <sheetName val="냉연집계"/>
      <sheetName val="토사(PE)"/>
      <sheetName val="경상비"/>
      <sheetName val="일위대가(계측기설치)"/>
      <sheetName val="CC16-내역서"/>
      <sheetName val="공통가설"/>
      <sheetName val="기타시설"/>
      <sheetName val="판매시설"/>
      <sheetName val="아파트"/>
      <sheetName val="주민복지관"/>
      <sheetName val="지하주차장"/>
      <sheetName val="청천내"/>
      <sheetName val="실행대비"/>
      <sheetName val="구조     ."/>
      <sheetName val="공문"/>
      <sheetName val="목록"/>
      <sheetName val="1.범위"/>
      <sheetName val="충주"/>
      <sheetName val="출력X"/>
      <sheetName val="화설내"/>
      <sheetName val="배수관토공"/>
      <sheetName val="송전재료비"/>
      <sheetName val="eq_data"/>
      <sheetName val="실행내역서 "/>
      <sheetName val="품종별-이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Y_WORK"/>
      <sheetName val="전력"/>
      <sheetName val="검사조서"/>
      <sheetName val="집계(총괄)"/>
      <sheetName val="구성비"/>
      <sheetName val="실적보고"/>
      <sheetName val="표준안전집계"/>
      <sheetName val="표준안전내역"/>
      <sheetName val="토공집계표"/>
      <sheetName val="1.우편집중내역서"/>
      <sheetName val="옹벽수량집계"/>
      <sheetName val="관로"/>
      <sheetName val="1SPAN"/>
      <sheetName val="기자재대비표"/>
      <sheetName val="sw1"/>
      <sheetName val="NOMUBI"/>
      <sheetName val="초기화면"/>
      <sheetName val="이름정의"/>
      <sheetName val="초기화면1"/>
      <sheetName val="COL"/>
      <sheetName val="AILC004"/>
      <sheetName val="계산근거"/>
      <sheetName val="설계가"/>
      <sheetName val="건축개요"/>
      <sheetName val="인원"/>
      <sheetName val="방송노임"/>
      <sheetName val="TG9504"/>
      <sheetName val="1995년 섹터별 매출"/>
      <sheetName val="평가데이터"/>
      <sheetName val="ROOF(ALKALI)"/>
      <sheetName val="견적서1"/>
      <sheetName val="COPING"/>
      <sheetName val="b_balju_cho"/>
      <sheetName val="약품설비"/>
      <sheetName val="자  재"/>
      <sheetName val="LP-S"/>
      <sheetName val="대구-교대(A1-A2)"/>
      <sheetName val="원형1호맨홀토공수량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5.정산서"/>
      <sheetName val="일반수량총괄"/>
      <sheetName val="입출재고현황 (2)"/>
      <sheetName val="현장관리비 "/>
      <sheetName val="BASIC (2)"/>
      <sheetName val="사각맨홀"/>
      <sheetName val="재료집계"/>
      <sheetName val="몰탈재료산출"/>
      <sheetName val="평3"/>
      <sheetName val="SORCE1"/>
      <sheetName val="가시설단위수량"/>
      <sheetName val="IP좌표"/>
      <sheetName val="지장물C"/>
      <sheetName val="날개벽"/>
      <sheetName val="토공계산서(부체도로)"/>
      <sheetName val="General Data"/>
      <sheetName val="공사비집계"/>
      <sheetName val="단위세대"/>
      <sheetName val="96수출"/>
      <sheetName val="가공비"/>
      <sheetName val="설명서 "/>
      <sheetName val="내부부하"/>
      <sheetName val="c_balju"/>
      <sheetName val="일위_파일"/>
      <sheetName val="SKETCH"/>
      <sheetName val="배수문수량산출(3)"/>
      <sheetName val="견적대비"/>
      <sheetName val="제수변수량"/>
      <sheetName val="공기변수량"/>
      <sheetName val="횡배수관토공수량"/>
      <sheetName val="할증 "/>
      <sheetName val="제수"/>
      <sheetName val="공기"/>
      <sheetName val="기본단가"/>
      <sheetName val="의왕내역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전기혼잡제경비(45)"/>
      <sheetName val="MEXICO-C"/>
      <sheetName val="Site Expenses"/>
      <sheetName val="sum1 (2)"/>
      <sheetName val="SE-611"/>
      <sheetName val="SLAB"/>
      <sheetName val="관람석제출"/>
      <sheetName val="월선수금"/>
      <sheetName val="woo(mac)"/>
      <sheetName val="제원.설계조건"/>
      <sheetName val="type-F"/>
      <sheetName val="단가산출집계"/>
      <sheetName val="wall"/>
      <sheetName val="골조시행"/>
      <sheetName val="공통부대비"/>
      <sheetName val="DATA(BAC)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아파트기별"/>
      <sheetName val="공리일"/>
      <sheetName val="LEGEND"/>
      <sheetName val="금액결정"/>
      <sheetName val="설계기준 및 하중계산"/>
      <sheetName val="입력값"/>
      <sheetName val="토량1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CIVIL"/>
      <sheetName val="관리사무소"/>
      <sheetName val="단가산출서 (2)"/>
      <sheetName val="단가산출서"/>
      <sheetName val="36신설수량"/>
      <sheetName val="cost"/>
      <sheetName val="제품별"/>
      <sheetName val="소포내역 (2)"/>
      <sheetName val="DATA 입력란"/>
      <sheetName val="aa"/>
      <sheetName val="현금흐름"/>
      <sheetName val="시멘트"/>
      <sheetName val="현장예산"/>
      <sheetName val="3.자재비(총괄)"/>
      <sheetName val="실행예산"/>
      <sheetName val="실행갑지"/>
      <sheetName val="견적990322"/>
      <sheetName val="LD일"/>
      <sheetName val="FA설치명세"/>
      <sheetName val="FD"/>
      <sheetName val="공종단가"/>
      <sheetName val="SULKEA"/>
      <sheetName val="아파트건축"/>
      <sheetName val="잔수량(작성)"/>
      <sheetName val="전체철근집계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단위목록"/>
      <sheetName val="기계경비목록"/>
      <sheetName val="관급"/>
      <sheetName val="15"/>
      <sheetName val="선정요령"/>
      <sheetName val="저리조양"/>
      <sheetName val="백호우계수"/>
      <sheetName val="자재단가표"/>
      <sheetName val="산근"/>
      <sheetName val="★도급내역"/>
      <sheetName val="가격조사서"/>
      <sheetName val="과세표준율-2"/>
      <sheetName val="면적분양가"/>
      <sheetName val="분양면적(1123)"/>
      <sheetName val="출력소스"/>
      <sheetName val="1. 설계조건 2.단면가정 3. 하중계산"/>
      <sheetName val="평교-내역"/>
      <sheetName val="단면설계"/>
      <sheetName val="신표지1"/>
      <sheetName val="단가목록"/>
      <sheetName val="노임(1차)"/>
      <sheetName val="준공평가"/>
      <sheetName val="관리,부대비"/>
      <sheetName val="공내역"/>
      <sheetName val="접속도로1"/>
      <sheetName val="실행(표지,갑,을)"/>
      <sheetName val="basic"/>
      <sheetName val="메서,변+증"/>
      <sheetName val="공사별 가중치 산출근거(토목)"/>
      <sheetName val="가중치근거(조경)"/>
      <sheetName val="공사별 가중치 산출근거(건축)"/>
      <sheetName val="48일위"/>
      <sheetName val="22수량"/>
      <sheetName val="49일위"/>
      <sheetName val="22일위"/>
      <sheetName val="49수량"/>
      <sheetName val="집수A"/>
      <sheetName val="FAX"/>
      <sheetName val="버스운행안내"/>
      <sheetName val="예방접종계획"/>
      <sheetName val="근태계획서"/>
      <sheetName val="제진기"/>
      <sheetName val="과세내역(세부)"/>
      <sheetName val="금액"/>
      <sheetName val="LAB"/>
      <sheetName val="Inquiry"/>
      <sheetName val="2000_11월설계내역"/>
      <sheetName val="중간부"/>
      <sheetName val="대,유,램"/>
      <sheetName val="목동1절주.bh01"/>
      <sheetName val="48수량"/>
      <sheetName val="MACRO(MCC)"/>
      <sheetName val="송우내역서"/>
      <sheetName val="증감분석"/>
      <sheetName val="MACRO(전선관)"/>
      <sheetName val="공사진행"/>
      <sheetName val="통합"/>
      <sheetName val="BOX"/>
      <sheetName val="현금"/>
      <sheetName val="현장"/>
      <sheetName val="H PILE수량"/>
      <sheetName val="H-PILE수량집계"/>
      <sheetName val="영업소실적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철근량 검토"/>
      <sheetName val="8.PILE  (돌출)"/>
      <sheetName val="TC표지"/>
      <sheetName val="일위대가 집계표"/>
      <sheetName val="하중계산"/>
      <sheetName val="유기공정"/>
      <sheetName val="STBOX"/>
      <sheetName val="우각부보강"/>
      <sheetName val="Piping Design Data"/>
      <sheetName val="산재 안전"/>
      <sheetName val="노무비 경비"/>
      <sheetName val="산정표"/>
      <sheetName val="공사기본자료"/>
      <sheetName val="부안일위"/>
      <sheetName val="공사비총괄표"/>
      <sheetName val="7.1유효폭"/>
      <sheetName val="BQ(실행)"/>
      <sheetName val="기준액"/>
      <sheetName val="교량하부공"/>
      <sheetName val="70%"/>
      <sheetName val="와동25-3(변경)"/>
      <sheetName val="기계"/>
      <sheetName val="본체"/>
      <sheetName val="T6-6(2)"/>
      <sheetName val="Upgrades pricing"/>
      <sheetName val="Ampecity Data"/>
      <sheetName val="MCC제원"/>
      <sheetName val="3_바닥판설계"/>
      <sheetName val="工완성공사율"/>
      <sheetName val="종배수관"/>
      <sheetName val="연습장소"/>
      <sheetName val="상세내역,전력산출서"/>
      <sheetName val="2003상반기노임기준"/>
      <sheetName val="중기조종사 단위단가"/>
      <sheetName val="내역(가지)"/>
      <sheetName val="GI-LIST"/>
      <sheetName val="신공"/>
      <sheetName val="EQT-ESTN"/>
      <sheetName val="지수"/>
      <sheetName val="기계설비"/>
      <sheetName val="사급자재총괄"/>
      <sheetName val="내역."/>
      <sheetName val="부대"/>
      <sheetName val="장비"/>
      <sheetName val="SRC-B3U2"/>
      <sheetName val="현대물량"/>
      <sheetName val="적현로"/>
      <sheetName val="내역서(총)"/>
      <sheetName val="토공(우물통,기타) 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(A)내역서"/>
      <sheetName val="약품공급2"/>
      <sheetName val="내역(토목)"/>
      <sheetName val="표층포설및다짐"/>
      <sheetName val="b_balju"/>
      <sheetName val="총공사비"/>
      <sheetName val="소업1교"/>
      <sheetName val="OPGW기별"/>
      <sheetName val="건설장비기초단가"/>
      <sheetName val="목록1"/>
      <sheetName val="목록2"/>
      <sheetName val=" 총괄표"/>
      <sheetName val="5공철탑검토표"/>
      <sheetName val="4공철탑검토"/>
      <sheetName val="자재집계"/>
      <sheetName val="기지국"/>
      <sheetName val="data2"/>
      <sheetName val="실행(1)"/>
      <sheetName val="유첨헾】"/>
      <sheetName val="용산1(해보)"/>
      <sheetName val="4)유동표"/>
      <sheetName val="공종"/>
      <sheetName val="공사비증감"/>
      <sheetName val="약전닥트"/>
      <sheetName val="J__LOTUS_9605P_BB_C_BD_OUT_YE_3"/>
      <sheetName val="산#2-1 (2)"/>
      <sheetName val="전류"/>
      <sheetName val="일위목차"/>
      <sheetName val="포장절단"/>
      <sheetName val="일위단가"/>
      <sheetName val="일위(설)"/>
      <sheetName val="A 견적"/>
      <sheetName val="전기공사일위대가"/>
      <sheetName val="등록자료"/>
      <sheetName val="입력정보"/>
      <sheetName val="단가대비"/>
      <sheetName val="내역총괄"/>
      <sheetName val="내역총괄2"/>
      <sheetName val="내역총괄3"/>
      <sheetName val="1단계"/>
      <sheetName val="9811"/>
      <sheetName val="투찰내역"/>
      <sheetName val="토적표"/>
      <sheetName val="토공 total"/>
      <sheetName val="현장관리비"/>
      <sheetName val="단가비교표_공통1"/>
      <sheetName val="일(4)"/>
      <sheetName val="인수공규격"/>
      <sheetName val="INMD1198"/>
      <sheetName val="INFG1198"/>
      <sheetName val="샘플표지"/>
      <sheetName val="식재일위대가"/>
      <sheetName val="세동별비상"/>
      <sheetName val="결과조달"/>
      <sheetName val="변압기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공통비"/>
      <sheetName val="경비"/>
      <sheetName val="1차 내역서"/>
      <sheetName val="물가대비표"/>
      <sheetName val="일위산출"/>
      <sheetName val="단중표-ST"/>
      <sheetName val="변경후-SHEET"/>
      <sheetName val="CAT_5"/>
      <sheetName val="기초자료입력"/>
      <sheetName val="제3장 기술업무"/>
      <sheetName val="직원동원SCH"/>
      <sheetName val="일위1"/>
      <sheetName val="소운반"/>
      <sheetName val="공종구간"/>
      <sheetName val="산출0"/>
      <sheetName val="예산"/>
      <sheetName val="명세서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웅진교-S2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적용토목"/>
      <sheetName val="계획금액"/>
      <sheetName val="PROJECT BRIEF"/>
      <sheetName val="공용시설내역"/>
      <sheetName val="97 사업추정(WEKI)"/>
      <sheetName val="Param"/>
      <sheetName val="Personnaliser..."/>
      <sheetName val="Takt Time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2공구수량"/>
      <sheetName val="남양구조시험동"/>
      <sheetName val="대비내역"/>
      <sheetName val="단면"/>
      <sheetName val="간선"/>
      <sheetName val="1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기존단가 (2)"/>
      <sheetName val="9."/>
      <sheetName val="예산서"/>
      <sheetName val="WING3"/>
      <sheetName val="예산내역서"/>
      <sheetName val="공조기"/>
      <sheetName val="원내역서3"/>
      <sheetName val="3도로"/>
      <sheetName val="101동"/>
      <sheetName val="전기단가조사서"/>
      <sheetName val="APT"/>
      <sheetName val="5."/>
      <sheetName val="11"/>
      <sheetName val="12."/>
      <sheetName val="14."/>
      <sheetName val="13"/>
      <sheetName val="7."/>
      <sheetName val="8."/>
      <sheetName val="10."/>
      <sheetName val="건축부하"/>
      <sheetName val="가공2원도"/>
      <sheetName val="제품"/>
      <sheetName val="투찰"/>
      <sheetName val="기본일위"/>
      <sheetName val="PI蒨9"/>
      <sheetName val="영창26"/>
      <sheetName val="두앙"/>
      <sheetName val="토공정보"/>
      <sheetName val="2"/>
      <sheetName val="공종목록표"/>
      <sheetName val="4차원가계산서"/>
      <sheetName val="위성"/>
      <sheetName val="자재테이블"/>
      <sheetName val="내역서적용수량"/>
      <sheetName val="전력구구조물산근"/>
      <sheetName val="공사내역서(을)실행"/>
      <sheetName val="내역1"/>
      <sheetName val="전기설계변경"/>
      <sheetName val="공사설계서"/>
      <sheetName val="세부내역서(전기)"/>
      <sheetName val="청구내역(9807)"/>
      <sheetName val="내역(전체)"/>
      <sheetName val="문학간접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정공공사"/>
      <sheetName val="기초일위"/>
      <sheetName val="시설일위"/>
      <sheetName val="조명일위"/>
      <sheetName val="DATA 입력부"/>
      <sheetName val="변경ᛅ⾒_x0005_"/>
      <sheetName val="REACTION芨.헾⿁_x0005__x0000_"/>
      <sheetName val="REACTION鴘E鵜E헾⼼_x0005_"/>
      <sheetName val="Oper Amount"/>
      <sheetName val="7단가"/>
      <sheetName val="입찰견적보고서"/>
      <sheetName val="정산내역"/>
      <sheetName val="#3_일위대가목록"/>
      <sheetName val="#2_일위대가목록"/>
      <sheetName val="연동내역서"/>
      <sheetName val="인수공총괄"/>
      <sheetName val="총집계표"/>
      <sheetName val="내역서01"/>
      <sheetName val="덕소내역"/>
      <sheetName val="정화조방수미장"/>
      <sheetName val="tggwan(mac)"/>
      <sheetName val="물량집계"/>
      <sheetName val="P-산#1-1(WOWA1)"/>
      <sheetName val="횡배수관집현황(2공구)"/>
      <sheetName val="종합기별"/>
      <sheetName val="노무비명세서"/>
      <sheetName val="소요자재명세서"/>
      <sheetName val="역T형"/>
      <sheetName val="IMPEADENCE MAP 취수장"/>
      <sheetName val="개보수공사BM"/>
      <sheetName val="loading"/>
      <sheetName val="Factor"/>
      <sheetName val="w't table"/>
      <sheetName val="UR2-Calculation"/>
      <sheetName val="Main"/>
      <sheetName val="예산M12A"/>
      <sheetName val="환율-LIBOR"/>
      <sheetName val="2002상반기노임기준"/>
      <sheetName val="예산M11A"/>
      <sheetName val="아수배전(1회)"/>
      <sheetName val="인건비_조사"/>
      <sheetName val="설계개요"/>
      <sheetName val="참조"/>
      <sheetName val="구분자"/>
      <sheetName val="그림"/>
      <sheetName val="구성1"/>
      <sheetName val="Ⅴ-2.공종별내역"/>
      <sheetName val="choose"/>
      <sheetName val="월별"/>
      <sheetName val="EQUIP LIST"/>
      <sheetName val="plan&amp;section of foundation"/>
      <sheetName val="COVER-P"/>
      <sheetName val="변경품셈총괄"/>
      <sheetName val="Proposal"/>
      <sheetName val="주간계획"/>
      <sheetName val="PIPING"/>
      <sheetName val="선택"/>
      <sheetName val="PARAMETER"/>
      <sheetName val="세부내역(직접인건비)"/>
      <sheetName val="소상 &quot;1&quot;"/>
      <sheetName val="도"/>
      <sheetName val="L형옹벽측구"/>
      <sheetName val="일위대가(건축)"/>
      <sheetName val="빙장비사양"/>
      <sheetName val="FAB4생산"/>
      <sheetName val="HVAC"/>
      <sheetName val="萀⅜"/>
      <sheetName val="업체별기성내역"/>
      <sheetName val="대가목록"/>
      <sheetName val="자재목록표"/>
      <sheetName val="단중聀"/>
      <sheetName val="당정동경상이수"/>
      <sheetName val="당정동공통이수"/>
      <sheetName val="貭♘"/>
      <sheetName val="기계실"/>
      <sheetName val="가CP"/>
      <sheetName val="건축내역서 (경제상무실)"/>
      <sheetName val="토공A"/>
      <sheetName val="장비당단가 (1)"/>
      <sheetName val="자재 단가표"/>
      <sheetName val="사통"/>
      <sheetName val="01"/>
      <sheetName val="master(total)"/>
      <sheetName val="시운전연료"/>
      <sheetName val="기초코徸"/>
      <sheetName val="예산조서(︀ᇕ԰"/>
      <sheetName val="샤워실위생"/>
      <sheetName val="건축토목내역"/>
      <sheetName val="대전-교대(A1-A2)"/>
      <sheetName val="205동"/>
      <sheetName val="맨홀토공수량"/>
      <sheetName val="OZ049E"/>
      <sheetName val="입력"/>
      <sheetName val="기초공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콘_재료분리(1)"/>
      <sheetName val="내역서 "/>
      <sheetName val="기기리스트"/>
      <sheetName val="0217상가미분양자산"/>
      <sheetName val="단위중량"/>
      <sheetName val="CALCULATION"/>
      <sheetName val="working load at the btm ft."/>
      <sheetName val="stability check"/>
      <sheetName val="design criteria"/>
      <sheetName val="INDEX"/>
      <sheetName val="15100"/>
      <sheetName val="HRSG SMALL0722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별표(48~75)"/>
      <sheetName val="공사내역(2003년)"/>
      <sheetName val="본댐설계"/>
      <sheetName val="교육종류"/>
      <sheetName val="2.2.2입적표"/>
      <sheetName val="변화치수"/>
      <sheetName val=" 토목 처리장도급내역서 "/>
      <sheetName val="98수문일위"/>
      <sheetName val="꣈፺"/>
      <sheetName val="堀᎟"/>
      <sheetName val="¼ö·®»êÃÈ"/>
      <sheetName val="저፺"/>
      <sheetName val="¼ö·®»êÃX"/>
      <sheetName val="壈᎟"/>
      <sheetName val="쀀ፐ"/>
      <sheetName val="죈፺"/>
      <sheetName val="惈፵"/>
      <sheetName val="토공(완충)"/>
      <sheetName val="단면별연장"/>
      <sheetName val="단가(반정1교-원주)"/>
      <sheetName val="음봉방향"/>
      <sheetName val="자료(통합)"/>
      <sheetName val="식재인부"/>
      <sheetName val="발주내역"/>
      <sheetName val="단위량당중기"/>
      <sheetName val="간지"/>
      <sheetName val="대포2교접속"/>
      <sheetName val="일반전기C"/>
      <sheetName val="POOM_MOTO"/>
      <sheetName val="96작생능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 냉각수펌프"/>
      <sheetName val="사다리"/>
      <sheetName val="현장지䀀ኀ㠀ኃ"/>
      <sheetName val="O＆P"/>
      <sheetName val="결재판(삭제하지말아주세요)"/>
      <sheetName val="본사인상전"/>
      <sheetName val="도급양식"/>
      <sheetName val="단가산출-기,교"/>
      <sheetName val="Cost bd-&quot;A&quot;"/>
      <sheetName val="IBASE"/>
      <sheetName val="당사"/>
      <sheetName val="유첨䈀ᅪ"/>
      <sheetName val="토공,기초"/>
      <sheetName val="FAB별"/>
      <sheetName val="총괄원가 "/>
      <sheetName val="Languages"/>
      <sheetName val="차도조도계산"/>
      <sheetName val="E총"/>
      <sheetName val="물墸᎟鰀"/>
      <sheetName val="화재 탐지_x0005__x0000_"/>
      <sheetName val="가중치"/>
      <sheetName val="DATA-UPS"/>
      <sheetName val="공조기(삭제)"/>
      <sheetName val="차수"/>
      <sheetName val="역T형옹벽(3.0)"/>
      <sheetName val="실행(ALT1)"/>
      <sheetName val="MAT"/>
      <sheetName val="경로,구간현황"/>
      <sheetName val="전신환매도徸"/>
      <sheetName val="보호"/>
      <sheetName val="개소별수량산출"/>
      <sheetName val="성남여성복지내역"/>
      <sheetName val="수량산출1"/>
      <sheetName val="3본사"/>
      <sheetName val="가로등제어반 설치공사(수량)"/>
      <sheetName val="Data&amp;Result"/>
      <sheetName val="48신설수량"/>
      <sheetName val="총괄표(1)"/>
      <sheetName val="Macro"/>
      <sheetName val="교통량조사"/>
      <sheetName val="역집계1"/>
      <sheetName val="전체내역서"/>
      <sheetName val="접속슬라브"/>
      <sheetName val="G.R300경비"/>
      <sheetName val="내역서1"/>
      <sheetName val="갈현동"/>
      <sheetName val="A"/>
      <sheetName val="평균높이산출근거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맨홀수량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MixBed"/>
      <sheetName val="CondPol"/>
      <sheetName val="조도계산서_(도서)"/>
      <sheetName val="1_설계조건"/>
      <sheetName val="1_수인터널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단__가__대__비__표"/>
      <sheetName val="일__위__대__가__목__록"/>
      <sheetName val="90_03실행_"/>
      <sheetName val="3_공통공사대비"/>
      <sheetName val="전선_및_전선관"/>
      <sheetName val="공사기본내용입력"/>
      <sheetName val="북방3터널"/>
      <sheetName val="3련 B姨#"/>
      <sheetName val="1을"/>
      <sheetName val="화산경계"/>
      <sheetName val="미지급내역"/>
      <sheetName val="매입내역 "/>
      <sheetName val="거래처별지출내역"/>
      <sheetName val="대가단최종"/>
      <sheetName val="부丵〒"/>
      <sheetName val="부司2"/>
      <sheetName val="성원계약"/>
      <sheetName val="도급"/>
      <sheetName val="준공조서"/>
      <sheetName val="공사준공계"/>
      <sheetName val="준공검사보고서"/>
      <sheetName val="일위산출근거"/>
      <sheetName val="밀양노선별공사비명세서"/>
      <sheetName val="1안"/>
      <sheetName val="테이블"/>
      <sheetName val="수량산출서-2"/>
      <sheetName val="도급내역서"/>
      <sheetName val="°¡·Îµî耀퓬縺"/>
      <sheetName val="°¡·Îµî⸀朋ԯ_x0000_缀_x0000_"/>
      <sheetName val="추천서"/>
      <sheetName val="WIND-EQ"/>
      <sheetName val="FEXS"/>
      <sheetName val="PUMP SHT"/>
      <sheetName val="FIN TUBE"/>
      <sheetName val="HED. &amp; PIPE"/>
      <sheetName val="(2)"/>
      <sheetName val="산출목록표"/>
      <sheetName val="수원공"/>
      <sheetName val="성내동"/>
      <sheetName val="경산(을)"/>
      <sheetName val="준검_내역서"/>
      <sheetName val="수목데이타_"/>
      <sheetName val="변압기_및_발전기_용량"/>
      <sheetName val="단가_및_재료비"/>
      <sheetName val="-_INFORMATION_-"/>
      <sheetName val="3BL공동구_수량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10월"/>
      <sheetName val="변경후원본2"/>
      <sheetName val="LABTOTAL"/>
      <sheetName val="COA-17"/>
      <sheetName val="C-18"/>
      <sheetName val="하중산정"/>
      <sheetName val="일위대가(출입)"/>
      <sheetName val="가설공사"/>
      <sheetName val="단가결정"/>
      <sheetName val="내역아"/>
      <sheetName val="울타리"/>
      <sheetName val="노임,재료비"/>
      <sheetName val="경성자금"/>
      <sheetName val="SUB일위대가"/>
      <sheetName val="토공사"/>
      <sheetName val="삼보지질"/>
      <sheetName val="7.전산해석결과"/>
      <sheetName val="4.하중"/>
      <sheetName val="우각부검토"/>
      <sheetName val="특수선일위대가"/>
      <sheetName val="사용자정의"/>
      <sheetName val="평자재단가"/>
      <sheetName val="95년12월말"/>
      <sheetName val="교량전기"/>
      <sheetName val="오억미만"/>
      <sheetName val="투자효율분석"/>
      <sheetName val="DPRKMHDT"/>
      <sheetName val="집1"/>
      <sheetName val="견적서세부내용"/>
      <sheetName val="견적내용입력"/>
      <sheetName val="원형맨홀수량"/>
      <sheetName val="단가표 "/>
      <sheetName val="옥외"/>
      <sheetName val="철거산출헾】"/>
      <sheetName val="철거산출午_x0013_"/>
      <sheetName val="토목(용인)"/>
      <sheetName val="부표총괄"/>
      <sheetName val="인공(100P,배선반)"/>
      <sheetName val="홈통받이수량"/>
      <sheetName val="입찰"/>
      <sheetName val="현경"/>
      <sheetName val="공통가설공사"/>
      <sheetName val="통로box전기"/>
      <sheetName val="밧데리"/>
      <sheetName val="사급자재"/>
      <sheetName val="지주설치제원"/>
      <sheetName val="인상효1"/>
      <sheetName val="내역(중앙)"/>
      <sheetName val="내역(창신)"/>
      <sheetName val="물가"/>
      <sheetName val="건축집계"/>
      <sheetName val="CHITIET VL-NC-TT -1p"/>
      <sheetName val="TDTKP1"/>
      <sheetName val="전체도급"/>
      <sheetName val="안양1공구_건축"/>
      <sheetName val="적격점수&lt;300억미만&gt;"/>
      <sheetName val="내역서비교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견"/>
      <sheetName val="협조전"/>
      <sheetName val="통합내역"/>
      <sheetName val="1공구(입찰내역)"/>
      <sheetName val="bearing"/>
      <sheetName val="별표 "/>
      <sheetName val="매입세"/>
      <sheetName val="균열"/>
      <sheetName val="수목표준대가"/>
      <sheetName val="단가및재료비"/>
      <sheetName val="노᠀⁷"/>
      <sheetName val="계약내역서(을지)"/>
      <sheetName val="빗물받이(910-510-410)"/>
      <sheetName val="Piping(Methanol)"/>
      <sheetName val="Rates"/>
      <sheetName val="건축내역(진해석동)"/>
      <sheetName val="KMT물량"/>
      <sheetName val="공주-교대(A1)"/>
      <sheetName val="기본사항"/>
      <sheetName val="8.현장관리비"/>
      <sheetName val="7.안전관리비"/>
      <sheetName val="연돌일위집계"/>
      <sheetName val="BEND LOSS"/>
      <sheetName val="견적율"/>
      <sheetName val="설계기준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원가서"/>
      <sheetName val="현장별계약현황('98.10.31)"/>
      <sheetName val="현장관리비데이타"/>
      <sheetName val="1)fs"/>
      <sheetName val="설계명세서(선로)"/>
      <sheetName val="mcc일위대가"/>
      <sheetName val="건축원가계산서"/>
      <sheetName val="ATS단가"/>
      <sheetName val="횡배수관"/>
      <sheetName val="설계내역(2001)"/>
      <sheetName val="원본"/>
      <sheetName val="공사비 내역 (가)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설내역서 "/>
      <sheetName val="전기공사"/>
      <sheetName val="납부서"/>
      <sheetName val="기흥하도용"/>
      <sheetName val="일위대가(여기까지)"/>
      <sheetName val="J"/>
      <sheetName val="1-1"/>
      <sheetName val="단위_xdc00_ὗ␀"/>
      <sheetName val="수성페인트도장 내역서"/>
      <sheetName val="장문교(대전)"/>
      <sheetName val="1공구 건정토건 철콘"/>
      <sheetName val="2공구하도급내역서"/>
      <sheetName val="도급내역"/>
      <sheetName val="투찰추정"/>
      <sheetName val="도급내역5+800"/>
      <sheetName val="도급금액"/>
      <sheetName val="재노경"/>
      <sheetName val="변경내역서"/>
      <sheetName val="일위대가(1)"/>
      <sheetName val="관급자재"/>
      <sheetName val="제경비"/>
      <sheetName val="총공사내역서"/>
      <sheetName val="정렬"/>
      <sheetName val="계약내역서"/>
      <sheetName val="본선 토공 분배표"/>
      <sheetName val="1.토공"/>
      <sheetName val="제출내역 (2)"/>
      <sheetName val="6공구(당초)"/>
      <sheetName val="산근1"/>
      <sheetName val="전화번호DATA (2001)"/>
      <sheetName val="노무"/>
      <sheetName val="자압"/>
      <sheetName val="106C0300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탑(을지)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진주䈀ᅪ"/>
      <sheetName val="화해(함평)"/>
      <sheetName val="화해(장성)"/>
      <sheetName val="BOX(1.5X1.5)"/>
      <sheetName val="2BOX본체"/>
      <sheetName val="도장수량(하1)"/>
      <sheetName val="사업수지"/>
      <sheetName val="기계경비단가"/>
      <sheetName val="기성내역서표지"/>
      <sheetName val="견적대비표"/>
      <sheetName val="현장관리비 산출내역"/>
      <sheetName val="CON'C"/>
      <sheetName val="경영상태"/>
      <sheetName val="전체공내역서"/>
      <sheetName val="퍼스트"/>
      <sheetName val="명단원자료(이전)"/>
      <sheetName val="영동(D)"/>
      <sheetName val="용소리교"/>
      <sheetName val="기초입력"/>
      <sheetName val="2.주요계수총괄"/>
      <sheetName val="집계표(공종별)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조경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LIST"/>
      <sheetName val="보도경계블럭"/>
      <sheetName val="일집"/>
      <sheetName val="design load"/>
      <sheetName val="견적내역"/>
      <sheetName val="모델링"/>
      <sheetName val="출력-내역서"/>
      <sheetName val="EUPDAT2"/>
      <sheetName val="hvac내역서(제어동)"/>
      <sheetName val="단락전류-A"/>
      <sheetName val="Tot-sum"/>
      <sheetName val="Working(wo WTs)"/>
      <sheetName val="주조정실"/>
      <sheetName val="Requirements"/>
      <sheetName val="단가보완"/>
      <sheetName val="단위가격"/>
      <sheetName val="Front"/>
      <sheetName val="도장 및 용접 수량"/>
      <sheetName val="영흥TL(UP,DOWN) "/>
      <sheetName val="sheets"/>
      <sheetName val="변경서식"/>
      <sheetName val="TYPE-B 평균H"/>
      <sheetName val="현장경비"/>
      <sheetName val="AIR_SHOWER(3인용)"/>
      <sheetName val="N頀ᚃ"/>
      <sheetName val="N"/>
      <sheetName val="일위대가내역"/>
      <sheetName val="만수배관단가"/>
      <sheetName val="FRP배관단가(만수)"/>
      <sheetName val="금액집계"/>
      <sheetName val="기본"/>
      <sheetName val="401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총괄분 설계서용지"/>
      <sheetName val="102역사"/>
      <sheetName val="2.대외공문"/>
      <sheetName val="ATM기초철가"/>
      <sheetName val="시화점실행"/>
      <sheetName val="입력변수"/>
      <sheetName val="우수공"/>
      <sheetName val="타견적(을)"/>
      <sheetName val="적격심사표"/>
      <sheetName val="개별직종노임단가(2005.1)"/>
      <sheetName val="노임,자재"/>
      <sheetName val="기계경비(맨홀)"/>
      <sheetName val="표준ፙ렀ᑟ"/>
      <sheetName val="청 구"/>
      <sheetName val="단가비교표 (계측제어)"/>
      <sheetName val="YES-T"/>
      <sheetName val="흄관수량"/>
      <sheetName val="주재료비"/>
      <sheetName val="설계요율"/>
      <sheetName val="4.전기"/>
      <sheetName val="단가대조"/>
      <sheetName val="유첨_x0005__x0000_"/>
      <sheetName val="TYPE-U800"/>
      <sheetName val="VENDOR LIST"/>
      <sheetName val="일위대가-1"/>
      <sheetName val="일_x0007__x0006__x0003__x0004__x0007_"/>
      <sheetName val="_x0000__x0005__x0000__x0004__x0000__x0008__x0000__x0005__x0000__x0008_"/>
      <sheetName val="견적대비 견적서"/>
      <sheetName val="교대시점"/>
      <sheetName val="직원자료입력"/>
      <sheetName val="전자"/>
      <sheetName val="환산"/>
      <sheetName val="현지검측내역"/>
      <sheetName val="구주,중아,CIS"/>
      <sheetName val="EL90"/>
      <sheetName val="기준"/>
      <sheetName val="전압"/>
      <sheetName val="조도"/>
      <sheetName val="동력"/>
      <sheetName val="계정"/>
      <sheetName val="절감계산"/>
      <sheetName val="000000"/>
      <sheetName val="조도계산(가로등NEW)"/>
      <sheetName val="ML"/>
      <sheetName val="기초"/>
      <sheetName val="archi(본사)"/>
      <sheetName val="자재표"/>
      <sheetName val="1,2,3,4,5단위수량"/>
      <sheetName val="예총"/>
      <sheetName val="한화 둔산 내역서"/>
      <sheetName val="자탐수량산출서"/>
      <sheetName val="NAI"/>
      <sheetName val="C1ㅇ"/>
      <sheetName val="base"/>
      <sheetName val="STD"/>
      <sheetName val="Option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일반맨홀수량집계"/>
      <sheetName val="날개벽(TYPE1)"/>
      <sheetName val="주경기-오배수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전체_1설계"/>
      <sheetName val="자재일람"/>
      <sheetName val="AS포장복구_"/>
      <sheetName val="부서현황"/>
      <sheetName val="총괄서"/>
      <sheetName val="투입비"/>
      <sheetName val="1F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IMF Code"/>
      <sheetName val="리터팬내장형"/>
      <sheetName val="신.분"/>
      <sheetName val="CAL"/>
      <sheetName val="FRT_O"/>
      <sheetName val="FAB_I"/>
      <sheetName val="96노임기준"/>
      <sheetName val="시중노임(공사)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간접경상비"/>
      <sheetName val="수전기기DATA"/>
      <sheetName val="형식별 개략공사비"/>
      <sheetName val="간이영수증"/>
      <sheetName val="부산4"/>
      <sheetName val="내역총괄표"/>
      <sheetName val="GAEYO"/>
      <sheetName val="교사기준면적(초등)"/>
      <sheetName val="토공및부대2차"/>
      <sheetName val="새공통"/>
      <sheetName val="광혁기성"/>
      <sheetName val="도로경계블럭단위수량"/>
      <sheetName val="도로경계블럭단위토공"/>
      <sheetName val="L형측구단위수량"/>
      <sheetName val="L형측구연장조서"/>
      <sheetName val="수안보-_x0005__x0000__x0000_"/>
      <sheetName val="설변물량"/>
      <sheetName val="3절_CheckList_구분"/>
      <sheetName val="순공사비"/>
      <sheetName val="적정성평가표(8번)(1순위)"/>
      <sheetName val="적정성평가표(12번)(6순위)"/>
      <sheetName val="기별(종합)"/>
      <sheetName val="현황산출서"/>
      <sheetName val="옹벽기초자료"/>
      <sheetName val="비탈면보호공수량산출"/>
      <sheetName val="※참고자료※"/>
      <sheetName val="공사비내역서"/>
      <sheetName val="단가조사표"/>
      <sheetName val="설계내역서(기계)"/>
      <sheetName val="3.하중산정4.지지력"/>
      <sheetName val="대비표"/>
      <sheetName val="단가견적조사표"/>
      <sheetName val="내역5"/>
      <sheetName val="동력배선"/>
      <sheetName val="본선동력배선"/>
      <sheetName val="본선조명"/>
      <sheetName val="전력간선배선"/>
      <sheetName val="전열배선"/>
      <sheetName val="배관배선 단가조사"/>
      <sheetName val="배"/>
      <sheetName val="B부대공"/>
      <sheetName val="건축원가"/>
      <sheetName val="당사실시1"/>
      <sheetName val="내역전기"/>
      <sheetName val="세부狇譈"/>
      <sheetName val="적용기준"/>
      <sheetName val="SLIDES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설-원가"/>
      <sheetName val="설계변경내역 98"/>
      <sheetName val="견적의ᰀ፜"/>
      <sheetName val="105,106,107동"/>
      <sheetName val="수로교총재료齘_x0013_"/>
      <sheetName val="통신단가조사"/>
      <sheetName val="산출2-기기동력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opy"/>
      <sheetName val="서식"/>
      <sheetName val="CF"/>
      <sheetName val="이토변실(A3-LINE)"/>
      <sheetName val="전기일위목록"/>
      <sheetName val="RE9604"/>
      <sheetName val="환"/>
      <sheetName val="적용기준표(98년상반기)"/>
      <sheetName val="거푸집물량"/>
      <sheetName val="UPDATA"/>
      <sheetName val="원가계산서(남측)"/>
      <sheetName val="»êÃ렀䡟ԯ_x0000_缀"/>
      <sheetName val="P.M 별"/>
      <sheetName val="»êÃ︀ᇕ԰_x0000_缀"/>
      <sheetName val="제조 경영"/>
      <sheetName val="예산대비"/>
      <sheetName val="내역서단가산출용"/>
      <sheetName val="금광1터널"/>
      <sheetName val="총(신설)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감액총괄표"/>
      <sheetName val="증栀ᙿ가"/>
      <sheetName val="수안보-헾】_x0005__x0000_"/>
      <sheetName val="준공조서갑지"/>
      <sheetName val="국공유지및사유지"/>
      <sheetName val="견적단가"/>
      <sheetName val="총괄-1"/>
      <sheetName val="9509"/>
      <sheetName val="견적사양비교표"/>
      <sheetName val="시설물기초"/>
      <sheetName val="한전고리-을"/>
      <sheetName val=" ｹ-ﾌﾞﾙ"/>
      <sheetName val="MW-BM"/>
      <sheetName val="4.2.1 마루높이 검토"/>
      <sheetName val="전선_및_전선ࠝ"/>
      <sheetName val="일위대가 "/>
      <sheetName val="제"/>
      <sheetName val="대,怀፵"/>
      <sheetName val="22단헾"/>
      <sheetName val="상 부"/>
      <sheetName val="차선도색현황"/>
      <sheetName val="단가적용(터널)"/>
      <sheetName val="단위가격_할증"/>
      <sheetName val="대창(함평)"/>
      <sheetName val="암거공"/>
      <sheetName val="평가내역"/>
      <sheetName val="직접인건비"/>
      <sheetName val="접속도로"/>
      <sheetName val="-15.0"/>
      <sheetName val="해평견적"/>
      <sheetName val="사리부설"/>
      <sheetName val="1월"/>
      <sheetName val="임대견적서"/>
      <sheetName val="36신丵〒_x0005_"/>
      <sheetName val="코드"/>
      <sheetName val="E.P.T수량산출서"/>
      <sheetName val="공제구간조서"/>
      <sheetName val="현장설က_x0000_蠀ᛟ"/>
      <sheetName val="학생내역"/>
      <sheetName val="상가지급현황"/>
      <sheetName val="D-3109"/>
      <sheetName val="부하"/>
      <sheetName val="도체종-상수표"/>
      <sheetName val="13LPMCC"/>
      <sheetName val="sub"/>
      <sheetName val="마장"/>
      <sheetName val="투찰가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1호인버트수량"/>
      <sheetName val="석축설면"/>
      <sheetName val="법면단"/>
      <sheetName val="2000,到_x0016_剼_x0016_徸"/>
      <sheetName val="2000,徸⽝_x0005__x0000_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예산M6-B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박스토공"/>
      <sheetName val="인부신상자료"/>
      <sheetName val="22단가(철完9"/>
      <sheetName val="지질조사"/>
      <sheetName val="T1"/>
      <sheetName val="총체보활공정표"/>
      <sheetName val="969910( R)"/>
      <sheetName val="전장품(관리용)"/>
      <sheetName val="토공실행"/>
      <sheetName val="L-type"/>
      <sheetName val="중기목록"/>
      <sheetName val="구간산출"/>
      <sheetName val="Ext. Stone-P"/>
      <sheetName val="계약표지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적점"/>
      <sheetName val="시가지우회도로공내역서"/>
      <sheetName val="파이프"/>
      <sheetName val="결합부검토"/>
      <sheetName val="회로내역(승인)"/>
      <sheetName val="실행비교"/>
      <sheetName val="PART_DISCOUNT"/>
      <sheetName val="변경실행(2차) "/>
      <sheetName val="TYPE집계표"/>
      <sheetName val="호표"/>
      <sheetName val="공정량산출내역서 "/>
      <sheetName val="ꀀ"/>
      <sheetName val="음성방향"/>
      <sheetName val="토목검측서"/>
      <sheetName val="설계일반"/>
      <sheetName val="수압집계"/>
      <sheetName val="SP-B1"/>
      <sheetName val="유림총괄"/>
      <sheetName val="신규 품"/>
      <sheetName val="자재 집계표"/>
      <sheetName val="단산"/>
      <sheetName val="변수데이타"/>
      <sheetName val="동원인원산출"/>
      <sheetName val="품셈기준"/>
      <sheetName val="총괄집䠄ᡏ"/>
      <sheetName val="산출및내역"/>
      <sheetName val="96.12"/>
      <sheetName val="22단丵"/>
      <sheetName val="정산입력"/>
      <sheetName val="자재조사표"/>
      <sheetName val="목표세부명세"/>
      <sheetName val="B767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기준표"/>
      <sheetName val="보호공"/>
      <sheetName val="0.갑지"/>
      <sheetName val="구의33고"/>
      <sheetName val="건축공사 집계표"/>
      <sheetName val="골조"/>
      <sheetName val="토공대가"/>
      <sheetName val="구조대가"/>
      <sheetName val="포설대가1"/>
      <sheetName val="부대대가"/>
      <sheetName val="B.O.M"/>
      <sheetName val="화전내"/>
      <sheetName val="기준비용"/>
      <sheetName val="아산경희980422"/>
      <sheetName val="소일위대가코드표"/>
      <sheetName val="9-1차이내역."/>
      <sheetName val="5사남"/>
      <sheetName val="각종장비전압강하계산"/>
      <sheetName val="예비품"/>
      <sheetName val="제丵"/>
      <sheetName val="설계산출기초"/>
      <sheetName val="REINF.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날개벽(좌,우=45도,75도)"/>
      <sheetName val="full (2)"/>
      <sheetName val="154TW"/>
      <sheetName val="일반수량집계"/>
      <sheetName val="수주실적0709"/>
      <sheetName val="제4절-1"/>
      <sheetName val="기초및구체공"/>
      <sheetName val="공사수행방안"/>
      <sheetName val="2000년하반기"/>
      <sheetName val="PANEL"/>
      <sheetName val="설계변경내역서"/>
      <sheetName val="덕전리"/>
      <sheetName val="Sheet16 (2)"/>
      <sheetName val="대구-교대(A1)"/>
      <sheetName val="시초1교"/>
      <sheetName val="C.배수관공"/>
      <sheetName val="표 지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공통대가"/>
      <sheetName val="Pier 3"/>
      <sheetName val="민감도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변경품셈"/>
      <sheetName val="대가 (보완)"/>
      <sheetName val="토목원가계窨_x0013_"/>
      <sheetName val="교실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토 적 표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변품8-37"/>
      <sheetName val="참조(2)"/>
      <sheetName val="현장일보"/>
      <sheetName val="총(철거)"/>
      <sheetName val="금융비용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하부철근수량"/>
      <sheetName val="동력부하계산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철근총괄집계표"/>
      <sheetName val="참조 DATA"/>
      <sheetName val="조정내역"/>
      <sheetName val="총괄집렇♑"/>
      <sheetName val="총괄집㸁䧾"/>
      <sheetName val="삼성전기"/>
      <sheetName val="관기성공.내"/>
      <sheetName val="횡배수관위치조서"/>
      <sheetName val="하도급선정의뢰서(습식공_x0000__x0000_"/>
      <sheetName val="앉음벽 (2)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식재가격"/>
      <sheetName val="식재총괄"/>
      <sheetName val="첨부1"/>
      <sheetName val="지입집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환률"/>
      <sheetName val="공사비명세서"/>
      <sheetName val="사용성검토"/>
      <sheetName val="PAC"/>
      <sheetName val="행거,슈,볼트,펌프,잡재"/>
      <sheetName val="을-ATYPE"/>
      <sheetName val="단가표 (2)"/>
      <sheetName val="안양동교 1안"/>
      <sheetName val="자금청구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RangeObject"/>
      <sheetName val="본사공가현황"/>
      <sheetName val="spec"/>
      <sheetName val="program"/>
      <sheetName val="studbolt no."/>
      <sheetName val="studbolt size"/>
      <sheetName val="item sort no"/>
      <sheetName val="등록׃】"/>
      <sheetName val="등록_x0010__x0000_"/>
      <sheetName val="L형옹벽"/>
      <sheetName val="작성"/>
      <sheetName val="RAHMEN"/>
      <sheetName val="1호맨홀토공"/>
      <sheetName val="등록_x0000__x0000_"/>
      <sheetName val="인원계획"/>
      <sheetName val="시행예산"/>
      <sheetName val="자압1"/>
      <sheetName val="원가총괄"/>
      <sheetName val="금액내렀቟"/>
      <sheetName val="금액내԰_x0000_"/>
      <sheetName val="조경내역"/>
      <sheetName val="5.공종별尜_x0013_層_x0013_闰"/>
      <sheetName val="A1_본체_수량산출서"/>
      <sheetName val="8. 내진해석"/>
      <sheetName val="단위별 일위대가표"/>
      <sheetName val="IMP_(REACTOR)"/>
      <sheetName val="공비대䠚"/>
      <sheetName val="금액내㔀቎"/>
      <sheetName val="하남내역"/>
      <sheetName val="공사비예산서"/>
      <sheetName val="분뇨"/>
      <sheetName val="천방교접속"/>
      <sheetName val="09년실적"/>
      <sheetName val="중사"/>
      <sheetName val=" 소방공사 산출근거"/>
      <sheetName val="단가산출목록표"/>
      <sheetName val="단가(1)"/>
      <sheetName val="##내역서##"/>
      <sheetName val="기성내역서"/>
      <sheetName val="팔당터널(1공구)"/>
      <sheetName val="재료표"/>
      <sheetName val="식재"/>
      <sheetName val="시설물"/>
      <sheetName val="식재출력용"/>
      <sheetName val="유지관리"/>
      <sheetName val="1_설계기준"/>
      <sheetName val="Sheet1_(2)"/>
      <sheetName val="토목내역서 (도급단가)"/>
      <sheetName val="매출단가"/>
      <sheetName val="M-EQPT-Z"/>
      <sheetName val="현장대리인계"/>
      <sheetName val="사업계획1안"/>
      <sheetName val="월별수입"/>
      <sheetName val="바이오"/>
      <sheetName val="잡철물"/>
      <sheetName val="POWER"/>
      <sheetName val="배수관접합및부설  "/>
      <sheetName val="과세면세표"/>
      <sheetName val="인제내역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참조자료"/>
      <sheetName val="Macro(부하)"/>
      <sheetName val="CT "/>
      <sheetName val="공사"/>
      <sheetName val="범용개발순소요비용"/>
      <sheetName val="수량BOQ"/>
      <sheetName val="품종별월계"/>
      <sheetName val="청하배수"/>
      <sheetName val="설계서"/>
      <sheetName val="전부인쇄"/>
      <sheetName val="1.외주공사"/>
      <sheetName val="2.직영공사"/>
      <sheetName val="첨부"/>
      <sheetName val="계산DATA입력"/>
      <sheetName val="제잡비"/>
      <sheetName val="집계(세부총괄)"/>
      <sheetName val="전력구구조물산근2구간"/>
      <sheetName val="식재-외주 (2)"/>
      <sheetName val="유효폭의 계산"/>
      <sheetName val="우,오수"/>
      <sheetName val="card1"/>
      <sheetName val="흙쌓기도수로설치현황(1)"/>
      <sheetName val="첨부파일"/>
      <sheetName val="공사직종별노임"/>
      <sheetName val="선우통상(을)"/>
      <sheetName val="견적서-골조공사"/>
      <sheetName val="원가집계"/>
      <sheetName val="견적시담(송포2공구)"/>
      <sheetName val="귀래방향"/>
      <sheetName val="FCU (2)"/>
      <sheetName val="장비분석"/>
      <sheetName val="주사무실԰_x0000_"/>
      <sheetName val="ꠀ፺"/>
      <sheetName val="BOX ᠀ᶛ"/>
      <sheetName val="저ᚙ"/>
      <sheetName val="ꠀ᪘"/>
      <sheetName val="위치ꠀ᪘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집계표(육상)"/>
      <sheetName val="평균환율-USD"/>
      <sheetName val="인원동원계획"/>
      <sheetName val="왕십리방향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단위수량산출"/>
      <sheetName val="차도부연장현황"/>
      <sheetName val="국도접속 차도부수량"/>
      <sheetName val="원곡IC교 내진성능보강공사 실시설계 용역.xlsx"/>
      <sheetName val="지하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합의서"/>
      <sheetName val="hvac(제어동)"/>
      <sheetName val="노임목록"/>
      <sheetName val="산출명세서"/>
      <sheetName val="2.노무비명세서(수직보垰7埼"/>
      <sheetName val="전체내ꀀፐ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중로근거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4.일위대가목차"/>
      <sheetName val="원하도급내역서(당초)"/>
      <sheetName val="파형강관집계"/>
      <sheetName val="비교1"/>
      <sheetName val="2000_x0005__x0000__x0000_"/>
      <sheetName val="AHU집계"/>
      <sheetName val="공조기휀"/>
      <sheetName val="계양가시설"/>
      <sheetName val="내부수지예산"/>
      <sheetName val="1단계_견적내역서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DAILY"/>
      <sheetName val="일위대가(원본)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콘센트신설"/>
      <sheetName val="전등수량산출"/>
      <sheetName val="수정"/>
      <sheetName val="RING WALL"/>
      <sheetName val="금강견적"/>
      <sheetName val="설치 일위대가(46~԰_x0000_缀_x0000_"/>
      <sheetName val="설계내"/>
      <sheetName val="기초대가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96보완계획7_12"/>
      <sheetName val="전차선로_물량표"/>
      <sheetName val="ITB_COST"/>
      <sheetName val="º¹±¸·®»êÁ¤_¹×_Àü¿ëÈ¸¼±_»ç¿ë"/>
      <sheetName val="4¿ù_½ÇÀûÃßÁ¤(°ÇÃà+Åä¸ñ)"/>
      <sheetName val="4¿ù_½ÇÀûÃßÁ¤(°ÇÃà)"/>
      <sheetName val="외주대비_-석축"/>
      <sheetName val="외주대비-구조물_(2)"/>
      <sheetName val="견적표지_(3)"/>
      <sheetName val="단면_(2)"/>
      <sheetName val="설_계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매입세율"/>
      <sheetName val="표지판현황"/>
      <sheetName val="철탑공사"/>
      <sheetName val="PI_x0000__x0000_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원본(갑지)"/>
      <sheetName val="99 조정금액"/>
      <sheetName val="골재丵〒"/>
      <sheetName val="내역총渀腷"/>
      <sheetName val="견적2001(1분기)"/>
      <sheetName val="cable-data"/>
      <sheetName val="전체내역 (2)"/>
      <sheetName val="keyword"/>
      <sheetName val="Summary"/>
      <sheetName val="1._x005f_x0018_변전설비"/>
      <sheetName val="다곡2교"/>
      <sheetName val="입렀"/>
      <sheetName val="입栀"/>
      <sheetName val="입ꠀ"/>
      <sheetName val="BIDDING-SUM"/>
      <sheetName val="입︀"/>
      <sheetName val="품목납기"/>
      <sheetName val="1._x005f_x005f_x005f_x0018_변전설비"/>
      <sheetName val="YES.XLS"/>
      <sheetName val="장비명"/>
      <sheetName val="경비공통"/>
      <sheetName val="가시설"/>
      <sheetName val="1.취수장"/>
      <sheetName val="상-교대(A1-A2)"/>
      <sheetName val="공사비 내역"/>
      <sheetName val="T13(P68~72,78)"/>
      <sheetName val="㩷"/>
      <sheetName val="렀ⵘ"/>
      <sheetName val="֭_x0000_"/>
      <sheetName val="성곽내역서"/>
      <sheetName val="입찰보Ⳡ"/>
      <sheetName val="H-pile(250x250)"/>
      <sheetName val="H-pile(298x299)"/>
      <sheetName val="방음벽기초(H_xd8d4_ㆂᰀㆃ"/>
      <sheetName val="안정검토(온1)"/>
      <sheetName val="입찰준비계획안(부대)"/>
      <sheetName val="입찰준비계획안(외주)"/>
      <sheetName val="입찰준비계획안(기타견적)"/>
      <sheetName val="장항선4공구직접비집계"/>
      <sheetName val="무전표"/>
      <sheetName val="공통단가"/>
      <sheetName val="운반비"/>
      <sheetName val="´_x0005__x0000_"/>
      <sheetName val="남양내역"/>
      <sheetName val="카렌스센터계량기설치공사"/>
      <sheetName val="설계서(설치)"/>
      <sheetName val="지급자재대"/>
      <sheetName val="토목내역서"/>
      <sheetName val="재료집계표3"/>
      <sheetName val="회사99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재료단가"/>
      <sheetName val="준공정산"/>
      <sheetName val="발전기"/>
      <sheetName val="GEN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도급단가-아파트"/>
      <sheetName val="선수금"/>
      <sheetName val="변경내역"/>
      <sheetName val="AH-1 "/>
      <sheetName val="in"/>
      <sheetName val="0"/>
      <sheetName val="암거단위-1련"/>
      <sheetName val="수안보-墰5壼5"/>
      <sheetName val="파일의이용"/>
      <sheetName val="2.조명기구철거(일괄철거분)"/>
      <sheetName val="자재수량"/>
      <sheetName val="각종양식"/>
      <sheetName val="재료할증"/>
      <sheetName val="배수내역"/>
      <sheetName val="화재 颮㍓씀넖ԯ"/>
      <sheetName val="ÀÏÀ§´ë헾】_x0005__x0000__x0000__x0000_"/>
      <sheetName val="공무공A"/>
      <sheetName val="기계경비(시"/>
      <sheetName val="원가계산(2)"/>
      <sheetName val="o현장경비"/>
      <sheetName val="5"/>
      <sheetName val="2002계약현황"/>
      <sheetName val="PREFACE"/>
      <sheetName val="전등부하"/>
      <sheetName val="도근좌표"/>
      <sheetName val="1.동력공사"/>
      <sheetName val="VXXXXXXX"/>
      <sheetName val="단  가  垨4奜4睮⿩_x0005_"/>
      <sheetName val="OPG_x0005__x0000__x0000_"/>
      <sheetName val="가도䠀"/>
      <sheetName val="가도ԯ"/>
      <sheetName val="가도저"/>
      <sheetName val="인공산출"/>
      <sheetName val="마산방향철근집계"/>
      <sheetName val="시추주상도"/>
      <sheetName val="자(3.0m)"/>
      <sheetName val="1호맨홀수량산출"/>
      <sheetName val="교량명원본"/>
      <sheetName val="BOX제원원본"/>
      <sheetName val="일위대가표(무)"/>
      <sheetName val="일위대가산출기초"/>
      <sheetName val="설계변경내역"/>
      <sheetName val="GTG TR PIT"/>
      <sheetName val="BLR-S"/>
      <sheetName val="제품표준규격"/>
      <sheetName val="피스표"/>
      <sheetName val="할丵〒"/>
      <sheetName val="전기내역서(총계)"/>
      <sheetName val="일위(PN)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심사공종"/>
      <sheetName val="고창방향"/>
      <sheetName val="가격"/>
      <sheetName val="List Of Values"/>
      <sheetName val="Version Control"/>
      <sheetName val="심의대상"/>
      <sheetName val="40총괄"/>
      <sheetName val="40집계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도장"/>
      <sheetName val="실내건축일위대가"/>
      <sheetName val="변수2"/>
      <sheetName val="저항"/>
      <sheetName val="대상공사(조달청)"/>
      <sheetName val="적용환율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원가계산서 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역삼"/>
      <sheetName val="구조물공집계"/>
      <sheetName val="부대집계"/>
      <sheetName val="キ⩙"/>
      <sheetName val="PANEL 내역"/>
      <sheetName val="W-현원가"/>
      <sheetName val="부대토목"/>
      <sheetName val="BREAKDOWN(철거설치)"/>
      <sheetName val="물량증감"/>
      <sheetName val="9902"/>
      <sheetName val="환율"/>
      <sheetName val="주소록"/>
      <sheetName val="조명율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가시설(TYPE-A)"/>
      <sheetName val="1호맨홀가감수량"/>
      <sheetName val="1-1평균터파기고(1)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배관단가조사서"/>
      <sheetName val="조견표"/>
      <sheetName val="관헾"/>
      <sheetName val="원가(1︀"/>
      <sheetName val="원가(1䠀"/>
      <sheetName val="관聈"/>
      <sheetName val="개봉3동하수관"/>
      <sheetName val="관_x0005_"/>
      <sheetName val="36+45-113-18+19+20I"/>
      <sheetName val="측구터파기공수량집계"/>
      <sheetName val="수장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OHU"/>
      <sheetName val="계좌번호"/>
      <sheetName val="파이프류"/>
      <sheetName val="점검내역서(data) (2)"/>
      <sheetName val="96_x0005__x0000_ø"/>
      <sheetName val="99노임기준"/>
      <sheetName val="48산출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EJ"/>
      <sheetName val="선로정수계산"/>
      <sheetName val="진행 DATA (2)"/>
      <sheetName val="외화계약"/>
      <sheetName val="J直_x0004__x0005_"/>
      <sheetName val="ༀༀ̀ఀЀ"/>
      <sheetName val="운동장 (2)"/>
      <sheetName val="투찰금액"/>
      <sheetName val="세목별"/>
      <sheetName val="소개"/>
      <sheetName val="#REF!"/>
      <sheetName val="계열사현황종합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5.단가대비표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수곡내역"/>
      <sheetName val="기본자료"/>
      <sheetName val="206 무장,정비 장비용량 산출"/>
      <sheetName val="노임 단가"/>
      <sheetName val="갑(전기)"/>
      <sheetName val="국별인원"/>
      <sheetName val="설치공사비"/>
      <sheetName val="자재집계 &amp; 총괄표"/>
      <sheetName val="가동비율"/>
      <sheetName val="산업개발안내서"/>
      <sheetName val="미드수량"/>
      <sheetName val="±âÀÚÀç´ëºñÇ¥"/>
      <sheetName val="¿¬°áÀÓ½Ã"/>
      <sheetName val="°ü±Þ"/>
      <sheetName val="옥내소화전계산서"/>
      <sheetName val="Tiburon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견적접수"/>
      <sheetName val="견적내역서"/>
      <sheetName val="01_ 원가계산서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상반기손익차2총괄"/>
      <sheetName val="DRAIN DRUM PIT D-301"/>
      <sheetName val="수리계산(2021)"/>
      <sheetName val="1공구내역서(1)"/>
      <sheetName val="구조물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Macro(전동기)"/>
      <sheetName val="6.2.1 지하차도 조도계산"/>
      <sheetName val="48전력선_x0002__x0000_㣸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품셈총괄표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토공2"/>
      <sheetName val="석재장조사"/>
      <sheetName val="유동표"/>
      <sheetName val="KSHAHU-6"/>
      <sheetName val="M5_S"/>
      <sheetName val="M6_S"/>
      <sheetName val="SRAM_CHIP"/>
      <sheetName val="SRAM_생산"/>
      <sheetName val="YLD"/>
      <sheetName val="토공대비"/>
      <sheetName val="롤러"/>
      <sheetName val="산출서집계"/>
      <sheetName val="대우단가(풍산)"/>
      <sheetName val="교통惨У԰_x0000_"/>
      <sheetName val="6.¾㉀ᩴ蛀"/>
      <sheetName val="WO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청주(철골발주의뢰서)"/>
      <sheetName val="Price List"/>
      <sheetName val="N閞㋁"/>
      <sheetName val="강관산출"/>
      <sheetName val="2000_11¿ù¼³餀㢘ԯ缀"/>
      <sheetName val="인건비_"/>
      <sheetName val="단양_00_아파트-세부내역"/>
      <sheetName val="Vari_by_Vendor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VA橂⼸_x0005_"/>
      <sheetName val="총괄BOQ"/>
      <sheetName val="ᰀ፜"/>
      <sheetName val="N炬≹"/>
      <sheetName val="투찰(하수)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설계서을"/>
      <sheetName val="1층"/>
      <sheetName val="신호등일위대가"/>
      <sheetName val="1._x0018_변︀ᇕ԰"/>
      <sheetName val="°ø±¸¼Õ·_x0000_"/>
      <sheetName val="커튼월(pfg)"/>
      <sheetName val="주식"/>
      <sheetName val="품셈(기초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12_xd8b7_⭎ጀ鮂"/>
      <sheetName val="12좷⭘ጀ鮂"/>
      <sheetName val="대비2"/>
      <sheetName val="패널"/>
      <sheetName val="ORIGN"/>
      <sheetName val="ASEM내역"/>
      <sheetName val="Tenants"/>
      <sheetName val="천마갑지"/>
      <sheetName val="수량산출서 갑지"/>
      <sheetName val="손료기준-공사부구두문의"/>
      <sheetName val="FB25JN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49-11g"/>
      <sheetName val="49-11H"/>
      <sheetName val="접지뀀Ῥ"/>
      <sheetName val="조정금액결과표 (차수별)"/>
      <sheetName val="4.고용보험"/>
      <sheetName val="차선도색수량집계"/>
      <sheetName val="ALINE"/>
      <sheetName val="ꢭ፺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설계내역일위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대운반(철재)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FUSE_MCB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LD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관급자재대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돈암사업"/>
      <sheetName val="단면A-A(TR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10_Ã¶丵⾥"/>
      <sheetName val="10_Ã¶堨û丵⽏"/>
      <sheetName val="Á¶µµ°è»ê¼­_(堨û丵⽏"/>
      <sheetName val="Á¶µµ°è»ê¼­_(헾⼵"/>
      <sheetName val="설계수량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역T형교대栄⿇_x0000__x0000_庨_x0000_"/>
      <sheetName val="역T형교대栄⿇_x0000__x0000__x0000_"/>
      <sheetName val="2004상반기"/>
      <sheetName val="조정율"/>
      <sheetName val="주공 갑지"/>
      <sheetName val="철근집계표"/>
      <sheetName val="LH3 동양시스템"/>
      <sheetName val="평균물량산출서"/>
      <sheetName val="49단_x0005_"/>
      <sheetName val="49단煀"/>
      <sheetName val="KSTAR-M"/>
      <sheetName val="CRUDE RE-bar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가로등산출서 (작업1)"/>
      <sheetName val="을지로철거"/>
      <sheetName val="ÅÍÆÄ±â¹×Àç·"/>
      <sheetName val="관정비교"/>
      <sheetName val="2공종별예산조서"/>
      <sheetName val="123"/>
      <sheetName val="공사비내역 p1"/>
      <sheetName val="일위대가표(DEEP)"/>
      <sheetName val="찍기"/>
      <sheetName val="횡분배정리(DB)"/>
      <sheetName val="방음벽기초-수량"/>
      <sheetName val="수량산출기초(케블등)"/>
      <sheetName val="터널(토공)"/>
      <sheetName val="JUCK֕_x0000_缀"/>
      <sheetName val="작성양식"/>
      <sheetName val="품-(주)코①"/>
      <sheetName val="103동"/>
      <sheetName val="수로단위수량"/>
      <sheetName val="Stem Footing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LANGUAGE"/>
      <sheetName val="관급원내역"/>
      <sheetName val="ꠀ"/>
      <sheetName val=" 갑지"/>
      <sheetName val="여주,이천(명세)"/>
      <sheetName val="N¬_x0000_"/>
      <sheetName val="Ⅱ1-0타"/>
      <sheetName val="POOM_MOTO2"/>
      <sheetName val="역T형교대舨&quot;헾⾪_x0005__x0000_"/>
      <sheetName val="스포회원매출"/>
      <sheetName val="배출수지B"/>
      <sheetName val="산출1-수변전"/>
      <sheetName val="산출1-전력"/>
      <sheetName val="산출6-TRAY"/>
      <sheetName val="산출7-본선1)"/>
      <sheetName val="산출7-본선2"/>
      <sheetName val="산출7-본선3"/>
      <sheetName val="전동기"/>
      <sheetName val="단가산출2"/>
      <sheetName val="8.수량산출 (2)"/>
      <sheetName val="inputarea_ref"/>
      <sheetName val="3F"/>
      <sheetName val="2006기계경렀ﭒ䓬"/>
      <sheetName val="VA_x0000__x0000__x0005_"/>
      <sheetName val="평당자료"/>
      <sheetName val="ࠀ᎚"/>
      <sheetName val="Macro상수"/>
      <sheetName val="신호등"/>
      <sheetName val="미관등"/>
      <sheetName val="DB구축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제일"/>
      <sheetName val="수습"/>
      <sheetName val="Nª_x0000_"/>
      <sheetName val="(4-2)열관류값-2"/>
      <sheetName val="산정기준"/>
      <sheetName val="빙100장비사양"/>
      <sheetName val="22수"/>
      <sheetName val="22단"/>
      <sheetName val="49단"/>
      <sheetName val="기별"/>
      <sheetName val="단가 (2)"/>
      <sheetName val="항목별내賐涙"/>
      <sheetName val="2.노무비명欐_x0016_歜_x0016_丵⽃"/>
      <sheetName val="2.노무비명烨$橂⽲_x0005__x0000_"/>
      <sheetName val="국민연금표"/>
      <sheetName val="DATA(광속)"/>
      <sheetName val="견적서갑지연속"/>
      <sheetName val="심사계산"/>
      <sheetName val="심사물량"/>
      <sheetName val="참고자료등록"/>
      <sheetName val="하자보수보증자료"/>
      <sheetName val="증감대쀀"/>
      <sheetName val="4.말뚝설계"/>
      <sheetName val="폐토수익화_"/>
      <sheetName val="도로구조공사비"/>
      <sheetName val="도로토공공사비"/>
      <sheetName val="여수토공사비"/>
      <sheetName val="(포장)BOQ-실적공사"/>
      <sheetName val="부대공사"/>
      <sheetName val="인부노임"/>
      <sheetName val="신천3호용수로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부하집계"/>
      <sheetName val="주요재료비(원본)"/>
      <sheetName val="[YES.XLS]4/_x0000_䠀"/>
      <sheetName val="[YES.XLS]4쌇栅/"/>
      <sheetName val="REDUCER"/>
      <sheetName val="WE'T"/>
      <sheetName val="기계경비산출"/>
      <sheetName val="조작대(1연)"/>
      <sheetName val="단목"/>
      <sheetName val="토목수량"/>
      <sheetName val="옹벽1"/>
      <sheetName val="AHU-1"/>
      <sheetName val="급탕설비"/>
      <sheetName val="화장실배기팬"/>
      <sheetName val="마산월령동골조물량변경"/>
      <sheetName val="자금청구서 19년 3월 -응암2구역 롯데.xlsm"/>
      <sheetName val="측량요율"/>
      <sheetName val="도봉2지구"/>
      <sheetName val="국내"/>
      <sheetName val="유리"/>
      <sheetName val="익산"/>
      <sheetName val="계약서"/>
      <sheetName val="3차준공"/>
      <sheetName val="Parts"/>
      <sheetName val="Menu A"/>
      <sheetName val="감시제어"/>
      <sheetName val="목차임시"/>
      <sheetName val="을 2"/>
      <sheetName val="을 1"/>
      <sheetName val="전체-원가분리내역"/>
      <sheetName val="계화배수(3대)"/>
      <sheetName val="가격표"/>
      <sheetName val="건축외주"/>
      <sheetName val="시장성초안camera"/>
      <sheetName val="규격"/>
      <sheetName val="수종"/>
      <sheetName val="맨홀공 수량집계표"/>
      <sheetName val="공사비집_x0005_"/>
      <sheetName val="bCord공정"/>
      <sheetName val="d수량"/>
      <sheetName val="e대가"/>
      <sheetName val="g단가"/>
      <sheetName val="h집계"/>
      <sheetName val="자재노임단가"/>
      <sheetName val="크레인5ton"/>
      <sheetName val="단가산출-2"/>
      <sheetName val="기초수량-1"/>
      <sheetName val="단가산출-1"/>
      <sheetName val="[YES.XLS][YES.XLS][YES.XLS]4/_x0000_䠀"/>
      <sheetName val="[YES.XLS][YES.XLS][YES.XLS]4쌇栅/"/>
      <sheetName val="1_x0005_"/>
      <sheetName val="중기비"/>
      <sheetName val="1-최종안"/>
      <sheetName val="사업분석-분양가결정"/>
      <sheetName val="지중자재단가"/>
      <sheetName val="PROCESS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INS-SHEET"/>
      <sheetName val="CAL(1)."/>
      <sheetName val="토공A1"/>
      <sheetName val="member design"/>
      <sheetName val="soil bearing check"/>
      <sheetName val="손익차9월2"/>
      <sheetName val="공통"/>
      <sheetName val="물량 산출 통신 맨홀"/>
      <sheetName val="건축설비"/>
      <sheetName val="검토"/>
      <sheetName val="골조물량"/>
      <sheetName val="MATRLDATA"/>
      <sheetName val="견적집계표"/>
      <sheetName val="4.포장집계"/>
      <sheetName val="대목"/>
      <sheetName val="내역_ver1.0"/>
      <sheetName val="코드관리"/>
      <sheetName val="포장공사"/>
      <sheetName val="현장일반사항"/>
      <sheetName val="현장유지관리비"/>
      <sheetName val="A-8 PD(도로중앙)"/>
      <sheetName val="용집"/>
      <sheetName val="일반수량산출"/>
      <sheetName val="동별집계표(인도대비)"/>
      <sheetName val="설치 일위대가(4԰"/>
      <sheetName val="2000.11¿ù¼³餀㢘ԯ"/>
      <sheetName val="화재 탐지_x0005_"/>
      <sheetName val="갑지(0"/>
      <sheetName val="갑지("/>
      <sheetName val="단ူ"/>
      <sheetName val="현장설က"/>
      <sheetName val="REACTION芨.헾⿁_x0005_"/>
      <sheetName val="설치 일위대가(46~԰"/>
      <sheetName val="노원열병합  건축렀䡟ԯ"/>
      <sheetName val="노원열병합  건축︀ᇕ԰"/>
      <sheetName val="노원열병합  건축ﻕᇕ԰"/>
      <sheetName val="노원열병합  건축렀こ렀䡟ԯ"/>
      <sheetName val="³²¾ç½ÃÀÛµ¿ÀÚ105³ë65±"/>
      <sheetName val="3.2.1 마루높이결정"/>
      <sheetName val="wtdb"/>
      <sheetName val="동결보온"/>
      <sheetName val="원영국도내역"/>
      <sheetName val="검사조堀"/>
      <sheetName val="위치�ᢘ"/>
      <sheetName val="N렀"/>
      <sheetName val="J__LOTUS_9605P_BB_C_BD_OUT_YE_4"/>
      <sheetName val="rate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내역 (2)"/>
      <sheetName val="배수및구조물공1"/>
      <sheetName val="앨범표지"/>
      <sheetName val="물집"/>
      <sheetName val="제조부문배부"/>
      <sheetName val="XREF"/>
      <sheetName val="시공업체명부"/>
      <sheetName val="Direct (공사비대비)"/>
      <sheetName val="전산.평가대상자용"/>
      <sheetName val="EA_x0000__x0000__x0005__x0000_"/>
      <sheetName val="______________________________2"/>
      <sheetName val="철거산출徸〒"/>
      <sheetName val="장비사양"/>
      <sheetName val="??????"/>
      <sheetName val="LKVL-CK-HT-GD1"/>
      <sheetName val="내역갑지"/>
      <sheetName val="CABLE SIZE-1"/>
      <sheetName val="가공사"/>
      <sheetName val="경사수로"/>
      <sheetName val="확정실적"/>
      <sheetName val="EVALUATE물량산출서"/>
      <sheetName val="스라브"/>
      <sheetName val="내역(설계,도급)정이준"/>
      <sheetName val="재료집_x0000_"/>
      <sheetName val="내역서(을지)_2-1공구"/>
      <sheetName val="일반전기"/>
      <sheetName val="횡배수관설치현황"/>
      <sheetName val="별표1"/>
      <sheetName val="INSTR"/>
      <sheetName val="배관"/>
      <sheetName val="TEST1"/>
      <sheetName val="기계내역서"/>
      <sheetName val="Corrib Haz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검색"/>
      <sheetName val="포장자재집계표"/>
      <sheetName val="기က_x0000_退"/>
      <sheetName val="Cover Sht"/>
      <sheetName val="총괄집계 "/>
      <sheetName val="증감내역서"/>
      <sheetName val="하수실행"/>
      <sheetName val="공종별자재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도급FORM"/>
      <sheetName val="하중재하"/>
      <sheetName val="洊⍩"/>
      <sheetName val="_xd808_⢉"/>
      <sheetName val="砈ẋ"/>
      <sheetName val="보온자재단가표"/>
      <sheetName val="적용단가"/>
      <sheetName val="예산M2"/>
      <sheetName val="2.수량산출"/>
      <sheetName val="당초수문"/>
      <sheetName val="일"/>
      <sheetName val="기타"/>
      <sheetName val="이관문서목록표"/>
      <sheetName val="구천"/>
      <sheetName val="기둥"/>
      <sheetName val="저판(버림100)"/>
      <sheetName val="가압장(토목)"/>
      <sheetName val="가시설공(광장부)"/>
      <sheetName val="8. _x0005__x0000__x0000_"/>
      <sheetName val="도급,하도급 예정금액"/>
      <sheetName val="원안"/>
      <sheetName val="목창호"/>
      <sheetName val="포장공총괄수량집계표"/>
      <sheetName val="TOTAL_BOQ"/>
      <sheetName val="5.2코핑"/>
      <sheetName val="일위대가집계표"/>
      <sheetName val="b_balju_ch"/>
      <sheetName val="b_balju_chÈ"/>
      <sheetName val="b_balju_ch_x0005_"/>
      <sheetName val="b_balju_chÛ"/>
      <sheetName val="b_balju_ch("/>
      <sheetName val="자재단가리스트"/>
      <sheetName val="공사내역(총괄)"/>
      <sheetName val="대보~세기"/>
      <sheetName val="기본DATԯ"/>
      <sheetName val="기본DAT頀"/>
      <sheetName val="공종별수량집계"/>
      <sheetName val="옹벽수량집계표"/>
      <sheetName val="수종별인자"/>
      <sheetName val="배수통관(좌)"/>
      <sheetName val="1.1 본체"/>
      <sheetName val="토목 (2)"/>
      <sheetName val="인력터파기"/>
      <sheetName val="실행ࠏE"/>
      <sheetName val="실행ဏ_x0000_"/>
      <sheetName val="Manual Valve List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Summar헾】_x0005__x0000__x0000__x0000__x0000_"/>
      <sheetName val="흄관기초"/>
      <sheetName val="부대공(집계)"/>
      <sheetName val="포장단면별단위수량"/>
      <sheetName val="ACUNIT"/>
      <sheetName val="8.일위대가표(1)"/>
      <sheetName val="8.일위대가표(2)"/>
      <sheetName val="7.청제공기계기구조서"/>
      <sheetName val="일위대가표 (⠋ᡏ"/>
      <sheetName val="Imp-Data"/>
      <sheetName val="내역서 (1차)"/>
      <sheetName val="¿¹Á¤(3က"/>
      <sheetName val="D-RMIL"/>
      <sheetName val="슬래브"/>
      <sheetName val="ÀÏÀ§´ë°¡Ç¥(_x0005__x0000_"/>
      <sheetName val="일위藨-헾"/>
      <sheetName val="새공통(96임금인상기준)"/>
      <sheetName val="수출가격"/>
      <sheetName val="IBL-C"/>
      <sheetName val="변경_x0005__x0006__x0004__x0004_"/>
      <sheetName val="_x0000__x0002__x0000__x0007__x0000__x0004__x0000__x0007__x0000_"/>
      <sheetName val="직급별"/>
      <sheetName val="S1099기장선행WOP"/>
      <sheetName val="94"/>
      <sheetName val="안전시설"/>
      <sheetName val="20-25"/>
      <sheetName val="설치자재"/>
      <sheetName val="단중"/>
      <sheetName val="MEMBER"/>
      <sheetName val="공사별 가중치0_x0000_ꀀâ_x0000__x0000_鬀ӊ㰞"/>
      <sheetName val="말뚝설계"/>
      <sheetName val="입력자료"/>
      <sheetName val="steam table"/>
      <sheetName val="BM"/>
      <sheetName val="05.18"/>
      <sheetName val="5.28"/>
      <sheetName val="FLANGE"/>
      <sheetName val="dwn"/>
      <sheetName val="PIPE(A)"/>
      <sheetName val="한일양산"/>
      <sheetName val="이음개소"/>
      <sheetName val="갑지(가로ﻁ"/>
      <sheetName val="분전반"/>
      <sheetName val="database"/>
      <sheetName val="Paint,Fire-Proof,Insul(48)"/>
      <sheetName val="[YES.XLS][YES.XLS]A__9701A_OU_2"/>
      <sheetName val="NOTE ALL"/>
      <sheetName val="산출근거1"/>
      <sheetName val="5.전사투자계획종함안"/>
      <sheetName val="개요입력"/>
      <sheetName val="수량기준"/>
      <sheetName val="단가기준"/>
      <sheetName val="공감비"/>
      <sheetName val="Sheet2 (2)"/>
      <sheetName val="[YES.XLS][YES.XLS][YES.XLS]/_x0000_"/>
      <sheetName val="[YES.XLS][YES.XLS]/_x0000_"/>
      <sheetName val="사각맨䠓"/>
      <sheetName val="Tool"/>
      <sheetName val="ASP"/>
      <sheetName val="설비공사"/>
      <sheetName val="교사기준면적(중)"/>
      <sheetName val="메뉴"/>
      <sheetName val="조명_x0000__x0000_"/>
      <sheetName val="Result"/>
      <sheetName val="전선관"/>
      <sheetName val="[YES.XLS][YES.XLS]A__9701A_OU_3"/>
      <sheetName val="공예을"/>
      <sheetName val="골재및자재집계표"/>
      <sheetName val="수안보-纈!헾『"/>
      <sheetName val="수안보-丵〒_x0005__x0000_"/>
      <sheetName val="수안보-橂】_x0005__x0000_"/>
      <sheetName val="9-1차_x0005__x0000_"/>
      <sheetName val="업무처리전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5.정산ﵠ"/>
      <sheetName val="교량data"/>
      <sheetName val="파일구성"/>
      <sheetName val="No.2LAB Unit"/>
      <sheetName val="약ྀ︁"/>
      <sheetName val="9G࠯_x0015__x0000__x0000_"/>
      <sheetName val="몰탈쐀/_x0000_"/>
      <sheetName val="시멘트,모래"/>
      <sheetName val="CHIP_O"/>
      <sheetName val="FAB_O"/>
      <sheetName val="PKG_I"/>
      <sheetName val="FT_금액"/>
      <sheetName val="YIELD"/>
      <sheetName val="부재치수입력"/>
      <sheetName val="Key assumption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LCS-SEAT"/>
      <sheetName val="장비단가"/>
      <sheetName val="PO-BOB"/>
      <sheetName val="재료값"/>
      <sheetName val="보차도경계석수량"/>
      <sheetName val="48일위(기존)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 내역"/>
      <sheetName val="제출"/>
      <sheetName val="TCDB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B1(반포1차)"/>
      <sheetName val="경영혁신본부"/>
      <sheetName val="R.C RAHMEN 해석"/>
      <sheetName val="본체 설 계"/>
      <sheetName val="Requirement(Work Crew)"/>
      <sheetName val="방송일위대가"/>
      <sheetName val="2.1 전선굵기"/>
      <sheetName val="준공내역서(을)"/>
      <sheetName val="결과"/>
      <sheetName val="버스운행안姠"/>
      <sheetName val="버스운행안夸"/>
      <sheetName val="버스운행안哈"/>
      <sheetName val="목공사품의서"/>
      <sheetName val="esc(건축)"/>
      <sheetName val="옥룡잡비"/>
      <sheetName val="AILC00þ"/>
      <sheetName val="º¯°æ»çÀX"/>
      <sheetName val="버스운행안_x0005_"/>
      <sheetName val="계장 품셈표"/>
      <sheetName val="BOX1"/>
      <sheetName val="Æ¯º°±³擀睈"/>
      <sheetName val="토목품셈"/>
      <sheetName val="단위량"/>
      <sheetName val="재료집계표2"/>
      <sheetName val="토적집계표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B×a"/>
      <sheetName val="I.설계헾】"/>
      <sheetName val="¼ö¸ñ´헾⿨_x0005_"/>
      <sheetName val="100만평"/>
      <sheetName val="평야부단가"/>
      <sheetName val="비용"/>
      <sheetName val="내역_FILE"/>
      <sheetName val="역공종"/>
      <sheetName val="수량산출(2공구)"/>
      <sheetName val="수량산출 (3공구)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수량산출(비굴착)"/>
      <sheetName val="4-2.전기관급자재(수배전반)내역서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MORTAR생산및타설(1;3)"/>
      <sheetName val="광양방향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수목데이타"/>
      <sheetName val="단가순번"/>
      <sheetName val="목록표"/>
      <sheetName val="재료-CODE"/>
      <sheetName val="9.2단가산출서"/>
      <sheetName val="손료"/>
      <sheetName val="전체공사"/>
      <sheetName val="구조물철거집계 "/>
      <sheetName val="토건"/>
      <sheetName val="철거산䈀㡪ԯ"/>
      <sheetName val="철거산_x0000__x0000_Ԁ"/>
      <sheetName val="도급처리스트"/>
      <sheetName val="[YES.XLS][YES.XLS]A__9701A_OU_4"/>
      <sheetName val="[YES.XLS][YES.XLS]A__9701A_OU_9"/>
      <sheetName val="[YES.XLS][YES.XLS]A__9701A_OU_8"/>
      <sheetName val="[YES.XLS][YES.XLS]A__9701A_OU_5"/>
      <sheetName val="[YES.XLS][YES.XLS]A__9701A_OU_6"/>
      <sheetName val="[YES.XLS][YES.XLS]A__9701A_OU_7"/>
      <sheetName val="[YES.XLS][YES.XLS]A__9701A_O_10"/>
      <sheetName val="RESOURCE"/>
      <sheetName val="내역단가"/>
      <sheetName val="22단傠"/>
      <sheetName val="22단圬"/>
      <sheetName val="토목_x0010__x0000_"/>
      <sheetName val="도담구내 개소별 명세"/>
      <sheetName val="06_BATCH "/>
      <sheetName val="b_sul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간접총괄"/>
      <sheetName val="실행단가철(ems코드적용)"/>
      <sheetName val="몰탈콘크리트"/>
      <sheetName val="철근집계"/>
      <sheetName val="일대-1"/>
      <sheetName val="중질쓰레기"/>
      <sheetName val="간접비계산"/>
      <sheetName val="노무단가"/>
      <sheetName val="제수_x0000__x0000__x0005_"/>
      <sheetName val="bm(CIcable)"/>
      <sheetName val="노무비(DB)"/>
      <sheetName val="수량산출(계측제어)"/>
      <sheetName val="6-4.1일위대가목록"/>
      <sheetName val="강재 수량"/>
      <sheetName val="수지예산"/>
      <sheetName val="conclusion"/>
      <sheetName val="comparables"/>
      <sheetName val="Deduction"/>
      <sheetName val="other"/>
      <sheetName val="SUS"/>
      <sheetName val="기계단가"/>
      <sheetName val="금액내역㠀"/>
      <sheetName val="계약ITEM"/>
      <sheetName val="철물"/>
      <sheetName val="기계경비시ᛅ⾆_x0005__x0000__x0000_"/>
      <sheetName val="pc-tie"/>
      <sheetName val="일반동력(380V)"/>
      <sheetName val="단가조정표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통계연보"/>
      <sheetName val="5.공량산출서"/>
      <sheetName val="설계조_x0000_"/>
      <sheetName val="예산조서-총ԯ"/>
      <sheetName val="예산조서-총頀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수정계획3"/>
      <sheetName val="총_xd8ac_"/>
      <sheetName val="5.모델링"/>
      <sheetName val="단가최종"/>
      <sheetName val="1000 DB구축 부표"/>
      <sheetName val="산근1,2"/>
      <sheetName val="하도급선정의뢰桑〒_x0005__x0000__x0000__x0000_"/>
      <sheetName val="내역서(건축)"/>
      <sheetName val="2006기계䈌ᅪ԰_x0000_缀"/>
      <sheetName val="단위ה_x0000_"/>
      <sheetName val="교량"/>
      <sheetName val="각사별공사비분개 "/>
      <sheetName val="전차선로 물֮_x0000_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신호등신출서 (작업1)"/>
      <sheetName val="육교등산출서(작업1)"/>
      <sheetName val="3련 B梯"/>
      <sheetName val="PI_x0005_"/>
      <sheetName val="수리결과"/>
      <sheetName val="전기일球ꀀ"/>
      <sheetName val="노임단가(직종번호 순)"/>
      <sheetName val="단가입력창"/>
      <sheetName val="공종단가표 "/>
      <sheetName val="시행후면적"/>
      <sheetName val="진흥지역조서(구역밖)"/>
      <sheetName val="건축전기"/>
      <sheetName val="Mc_x0000_"/>
      <sheetName val="철거 일위대가(2_x0000__x0000__x0005__x0000_꼀"/>
      <sheetName val="Mc"/>
      <sheetName val="채권연령분석"/>
      <sheetName val="실행간접비䑲"/>
      <sheetName val="48산출 "/>
      <sheetName val="전산소모"/>
      <sheetName val="맨홀방수수량(변경)"/>
      <sheetName val="공정집계_국별"/>
      <sheetName val="J:\LOTUS\9605P\BB_C-BD\OUT\YES."/>
      <sheetName val="1공구 건정토건_xd803_ᑷᰀ"/>
      <sheetName val="교량현황"/>
      <sheetName val="수문_x0000__x0000_"/>
      <sheetName val="Á¶µµ°è»ê¼­ (µ޸⚴셈ʷ"/>
      <sheetName val="Á¶µµ°è»ê¼­ (µ޸✠셈ʷ"/>
      <sheetName val="3.일위대가"/>
      <sheetName val="실행간접비潠"/>
      <sheetName val="처리단락"/>
      <sheetName val="연령녱⿀"/>
      <sheetName val="청주-교대(A1)"/>
      <sheetName val="pile bearing capa &amp; arrenge"/>
      <sheetName val="BEQ내역"/>
      <sheetName val="단위중기"/>
      <sheetName val="부안변전"/>
      <sheetName val="외"/>
      <sheetName val="장비내역서"/>
      <sheetName val="주현(해보)"/>
      <sheetName val="시멘트 모래 수량산출"/>
      <sheetName val="기중"/>
      <sheetName val="일위2"/>
      <sheetName val="BOX단위철근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»êÃâ⢀㒁氀㒁"/>
      <sheetName val="A_x0005_þ"/>
      <sheetName val="잡철단가대비"/>
      <sheetName val="금액_x0000__x0000_鱀"/>
      <sheetName val="금액׃⼷_x0000_"/>
      <sheetName val="1차증가원가怀፵"/>
      <sheetName val="SLAB&quot;1_x0000_"/>
      <sheetName val="공사설명서외"/>
      <sheetName val="정산"/>
      <sheetName val="8. 안_x0010_"/>
      <sheetName val="월래"/>
      <sheetName val="단가LIST"/>
      <sheetName val="인_x0000_Ԁ"/>
      <sheetName val="VXXXXXX"/>
      <sheetName val="일위(수원)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입상내역"/>
      <sheetName val="Summar"/>
      <sheetName val="Summar䡲ぞ_x0000_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감액︀ᷕԯ"/>
      <sheetName val="2009년설계(안)"/>
      <sheetName val="2002공임"/>
      <sheetName val="2002자재가격"/>
      <sheetName val="예산조서"/>
      <sheetName val="재료_x0000__x0000_Ԁ"/>
      <sheetName val="3.1조명전열 설비공사"/>
      <sheetName val="3.3정보통신 설비공사"/>
      <sheetName val="3.4소방 설비공사"/>
      <sheetName val="일위대가집계표(사급)"/>
      <sheetName val="L_RPT耀侐_x0000_븀끊"/>
      <sheetName val="부대단위수량"/>
      <sheetName val="h-013211-2"/>
      <sheetName val="신공항A-9헾】_x0005_"/>
      <sheetName val="2000,_x0010_"/>
      <sheetName val="2000,"/>
      <sheetName val="2000,徸⽝_x0005_"/>
      <sheetName val="9-1԰"/>
      <sheetName val="성단물량"/>
      <sheetName val="5.개인보호구지급"/>
      <sheetName val="구분"/>
      <sheetName val="판매46"/>
      <sheetName val="남경"/>
      <sheetName val="1.산출근거"/>
      <sheetName val="특수조명기구 단가조사서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단_x0000__x0000_蠀"/>
      <sheetName val="말고개터널조명전압강⣓"/>
      <sheetName val="통신원가"/>
      <sheetName val="점검_x0000__x0000_"/>
      <sheetName val="YES_XLS"/>
      <sheetName val="2F_회의실견적(5_14_일대)1"/>
      <sheetName val="unit_41"/>
      <sheetName val="1_설계조건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단가_및_재료비1"/>
      <sheetName val="준검_내역서1"/>
      <sheetName val="1_수인터널1"/>
      <sheetName val="수목데이타_1"/>
      <sheetName val="변압기_및_발전기_용량1"/>
      <sheetName val="-_INFORMATION_-1"/>
      <sheetName val="5호광장_(만점)1"/>
      <sheetName val="인천국제_(만점)_(2)1"/>
      <sheetName val="설_계1"/>
      <sheetName val="3BL공동구_수량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Á¶µµ°è»ê¼­ (µ_x0000__x0000_Ā_x0000_"/>
      <sheetName val="N۾_x0001_"/>
      <sheetName val="IPS0823"/>
      <sheetName val="일위대가(4층원격)"/>
      <sheetName val="PILE"/>
      <sheetName val="DS-최종"/>
      <sheetName val="건헾⾾_x0005_"/>
      <sheetName val="본체철근표"/>
      <sheetName val="연砀⪜︀"/>
      <sheetName val="연ࠀᢝ䰀"/>
      <sheetName val="반응조"/>
      <sheetName val="5.À_xdcc0_脹¿"/>
      <sheetName val="5.À_x0000__x0000__x0005_"/>
      <sheetName val="5.À贠脹¿"/>
      <sheetName val="Data Vol"/>
      <sheetName val="통신㑈4̆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10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 refreshError="1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 refreshError="1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/>
      <sheetData sheetId="985"/>
      <sheetData sheetId="986"/>
      <sheetData sheetId="987" refreshError="1"/>
      <sheetData sheetId="988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/>
      <sheetData sheetId="2175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/>
      <sheetData sheetId="2208"/>
      <sheetData sheetId="2209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/>
      <sheetData sheetId="2266" refreshError="1"/>
      <sheetData sheetId="2267" refreshError="1"/>
      <sheetData sheetId="2268" refreshError="1"/>
      <sheetData sheetId="2269" refreshError="1"/>
      <sheetData sheetId="2270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/>
      <sheetData sheetId="2386" refreshError="1"/>
      <sheetData sheetId="2387" refreshError="1"/>
      <sheetData sheetId="2388" refreshError="1"/>
      <sheetData sheetId="2389" refreshError="1"/>
      <sheetData sheetId="2390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/>
      <sheetData sheetId="2487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/>
      <sheetData sheetId="2675"/>
      <sheetData sheetId="2676"/>
      <sheetData sheetId="2677"/>
      <sheetData sheetId="2678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/>
      <sheetData sheetId="3004" refreshError="1"/>
      <sheetData sheetId="3005" refreshError="1"/>
      <sheetData sheetId="3006"/>
      <sheetData sheetId="3007"/>
      <sheetData sheetId="3008"/>
      <sheetData sheetId="3009"/>
      <sheetData sheetId="3010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/>
      <sheetData sheetId="3031" refreshError="1"/>
      <sheetData sheetId="3032"/>
      <sheetData sheetId="3033"/>
      <sheetData sheetId="3034"/>
      <sheetData sheetId="3035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/>
      <sheetData sheetId="3599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/>
      <sheetData sheetId="3707" refreshError="1"/>
      <sheetData sheetId="3708" refreshError="1"/>
      <sheetData sheetId="3709" refreshError="1"/>
      <sheetData sheetId="3710"/>
      <sheetData sheetId="371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/>
      <sheetData sheetId="3724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/>
      <sheetData sheetId="4367"/>
      <sheetData sheetId="4368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/>
      <sheetData sheetId="4546" refreshError="1"/>
      <sheetData sheetId="4547" refreshError="1"/>
      <sheetData sheetId="4548" refreshError="1"/>
      <sheetData sheetId="4549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/>
      <sheetData sheetId="5069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/>
      <sheetData sheetId="5101"/>
      <sheetData sheetId="5102"/>
      <sheetData sheetId="5103"/>
      <sheetData sheetId="5104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/>
      <sheetData sheetId="5380"/>
      <sheetData sheetId="5381"/>
      <sheetData sheetId="5382" refreshError="1"/>
      <sheetData sheetId="538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설계설명서"/>
      <sheetName val="설계변경내용"/>
      <sheetName val="토목공사(수량증감대비표)"/>
      <sheetName val="1공구(수량증감대비표)"/>
      <sheetName val="단가조견표"/>
      <sheetName val="기둥(원형)"/>
      <sheetName val="PIER2"/>
      <sheetName val="ABUT수량-A1"/>
      <sheetName val="TYPE-1"/>
      <sheetName val="내역서"/>
      <sheetName val="설계조건"/>
      <sheetName val="안정계산"/>
      <sheetName val="단면검토"/>
      <sheetName val="역T형"/>
      <sheetName val="MFAB"/>
      <sheetName val="MFRT"/>
      <sheetName val="MPKG"/>
      <sheetName val="MPRD"/>
      <sheetName val="SLAB"/>
      <sheetName val="Sheet1"/>
      <sheetName val="TYPE-A"/>
      <sheetName val="날개벽수량표"/>
      <sheetName val="DATE"/>
      <sheetName val="1-1"/>
      <sheetName val="정부노임단가"/>
      <sheetName val="농로수량집계"/>
      <sheetName val="농로토공집계"/>
      <sheetName val="3련 BOX"/>
      <sheetName val="U-TYPE(1)"/>
      <sheetName val="흄관수량"/>
      <sheetName val="3BL공동구 수량"/>
      <sheetName val="골재산출"/>
      <sheetName val="부하계산서"/>
      <sheetName val="다이꾸"/>
      <sheetName val="골재집계"/>
      <sheetName val="교각1"/>
      <sheetName val="터파기및재료"/>
      <sheetName val="ⴭⴭⴭⴭ"/>
      <sheetName val="우각부보강"/>
      <sheetName val="배"/>
      <sheetName val="자재단가"/>
      <sheetName val="Sheet17"/>
      <sheetName val="입찰안"/>
      <sheetName val="배수공 주요자재 집계표"/>
      <sheetName val="BLOCK(1)"/>
      <sheetName val="부하LOAD"/>
      <sheetName val="단위중량"/>
      <sheetName val="토사(PE)"/>
      <sheetName val="입력DATA"/>
      <sheetName val="바닥판"/>
      <sheetName val="수량산출"/>
      <sheetName val="JUCK"/>
      <sheetName val="기초공"/>
      <sheetName val="조명시설"/>
      <sheetName val="깨기"/>
      <sheetName val="양식"/>
      <sheetName val="WORK"/>
      <sheetName val="IN "/>
      <sheetName val="Macro(차단기)"/>
      <sheetName val="노임단가"/>
      <sheetName val="H-pile(298x299)"/>
      <sheetName val="H-pile(250x250)"/>
      <sheetName val="공문"/>
      <sheetName val="내역서 "/>
      <sheetName val="경비산출"/>
      <sheetName val="횡배수관"/>
      <sheetName val="포장수량집계"/>
      <sheetName val="001"/>
      <sheetName val="보차도경계석"/>
      <sheetName val="cost"/>
      <sheetName val="안정검토"/>
      <sheetName val="주형"/>
      <sheetName val="단면가정"/>
      <sheetName val="토 적 표"/>
      <sheetName val="을지"/>
      <sheetName val="안정검토(온1)"/>
      <sheetName val="내역"/>
      <sheetName val="토지조서"/>
      <sheetName val="쌍송교"/>
      <sheetName val="잡비"/>
      <sheetName val="#REF"/>
      <sheetName val="MBR9"/>
      <sheetName val="6PILE  (돌출)"/>
      <sheetName val="하중계산"/>
      <sheetName val="현황산출서"/>
      <sheetName val="옹벽기초자료"/>
      <sheetName val="CODE"/>
      <sheetName val="간선계산"/>
      <sheetName val="토공_(1단)"/>
      <sheetName val="수질정화시설"/>
      <sheetName val="FOOTING단면력"/>
      <sheetName val="원형1호맨홀토공수량"/>
      <sheetName val="일반공사"/>
      <sheetName val="RAHMEN"/>
      <sheetName val="1.설계조건"/>
      <sheetName val="말뚝지지력산정"/>
      <sheetName val="횡배위치"/>
      <sheetName val="공주-교대(A1)"/>
      <sheetName val="특별교실"/>
      <sheetName val="MOTOR"/>
      <sheetName val="piping"/>
      <sheetName val="적용단위길이"/>
      <sheetName val="구천"/>
      <sheetName val="98NS-N"/>
      <sheetName val="마산방향철근집계"/>
      <sheetName val="진주방향"/>
      <sheetName val="마산방향"/>
      <sheetName val="2000전체분"/>
      <sheetName val="2000년1차"/>
      <sheetName val="VXXXXX"/>
      <sheetName val="Sheet2"/>
      <sheetName val="소업1교"/>
      <sheetName val="구조물공집계"/>
      <sheetName val="단위수량"/>
      <sheetName val="input"/>
      <sheetName val="Macro1"/>
      <sheetName val="금액내역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Sheet1"/>
      <sheetName val="실행철강하도"/>
      <sheetName val="LOPCALC"/>
      <sheetName val="수안보-MBR1"/>
      <sheetName val="단면치수"/>
      <sheetName val="흥양2교토공집계표"/>
      <sheetName val="공사비집계"/>
      <sheetName val="BQ(실행)"/>
      <sheetName val="우각부보강"/>
      <sheetName val="Cost bd-&quot;A&quot;"/>
      <sheetName val="설계"/>
      <sheetName val="사용성검토"/>
      <sheetName val="Data&amp;Result"/>
      <sheetName val="기기리스트"/>
      <sheetName val="Sheet7"/>
      <sheetName val="COPING"/>
      <sheetName val="????"/>
      <sheetName val="계수시트"/>
      <sheetName val="원가계산서"/>
      <sheetName val="5.모델링"/>
      <sheetName val="내역서"/>
      <sheetName val="Macro(차단기)"/>
      <sheetName val="외천교"/>
      <sheetName val="Graph (LGEN)"/>
      <sheetName val="out_prog"/>
      <sheetName val="선적schedule (2)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동해title"/>
      <sheetName val="자압"/>
      <sheetName val="1.설계조건"/>
      <sheetName val="#REF"/>
      <sheetName val="가설건물"/>
      <sheetName val="Macro1"/>
      <sheetName val="준검 내역서"/>
      <sheetName val="감가상각"/>
      <sheetName val="MOTOR"/>
      <sheetName val="Dae_Jiju"/>
      <sheetName val="Sikje_ingun"/>
      <sheetName val="TREE_D"/>
      <sheetName val="현금"/>
      <sheetName val="Total"/>
      <sheetName val="Pjny"/>
      <sheetName val="DATE"/>
      <sheetName val="2.단면가정"/>
      <sheetName val="공종단가"/>
      <sheetName val="매입세"/>
      <sheetName val="와동25-3(변경)"/>
      <sheetName val="CONCRETE"/>
      <sheetName val="ELECTRIC"/>
      <sheetName val="부대내역"/>
      <sheetName val="b_balju_cho"/>
      <sheetName val="ITEM"/>
      <sheetName val="지급자재"/>
      <sheetName val="교대"/>
      <sheetName val="내역"/>
      <sheetName val="PIPE내역(FCN)"/>
      <sheetName val="PROJECT BRIEF(EX.NEW)"/>
      <sheetName val="기초계산(Pmax)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회로내역(승인)"/>
      <sheetName val="환율적용표"/>
      <sheetName val="표지 (2)"/>
      <sheetName val="노임"/>
      <sheetName val="JUCKEYK"/>
      <sheetName val="유동표(변경)"/>
      <sheetName val="6PILE  (돌출)"/>
      <sheetName val="UNIT"/>
      <sheetName val="NA"/>
      <sheetName val="집수정(600-700)"/>
      <sheetName val="동원(3)"/>
      <sheetName val="예정(3)"/>
      <sheetName val="Macro2"/>
      <sheetName val="BID"/>
      <sheetName val="10.1"/>
      <sheetName val="MFAB"/>
      <sheetName val="MFRT"/>
      <sheetName val="MPKG"/>
      <sheetName val="MPRD"/>
      <sheetName val="설계조건"/>
      <sheetName val="소상 &quot;1&quot;"/>
      <sheetName val="1공구(을)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S0"/>
      <sheetName val="Sheet3"/>
      <sheetName val="포설list원본"/>
      <sheetName val="세부내역서"/>
      <sheetName val="G.R300경비"/>
      <sheetName val="말뚝지지력산정"/>
      <sheetName val="일반공사"/>
      <sheetName val="Parem"/>
      <sheetName val="2.손익계산서"/>
      <sheetName val="부하(반월)"/>
      <sheetName val="TARGET"/>
      <sheetName val="기계내역"/>
      <sheetName val="Factor"/>
      <sheetName val="Sheet17"/>
      <sheetName val="공사개요"/>
      <sheetName val="MOTOR3"/>
      <sheetName val="일위대가목차"/>
      <sheetName val="공용시설내역"/>
      <sheetName val="플랜트 설치"/>
      <sheetName val="부하LOAD"/>
      <sheetName val="배수내역"/>
      <sheetName val="명세서"/>
      <sheetName val="h-013211-2"/>
      <sheetName val="VESSEL Sh. 1"/>
      <sheetName val="입력DATA"/>
      <sheetName val="A-4"/>
      <sheetName val="교각계산"/>
      <sheetName val="경상비"/>
      <sheetName val="ABUT수량-A1"/>
      <sheetName val="정부노임단가"/>
      <sheetName val="대치판정"/>
      <sheetName val="INPUT"/>
      <sheetName val="본선 토공 분배표"/>
      <sheetName val="입찰내역서"/>
      <sheetName val="차액보증"/>
      <sheetName val="JUCK"/>
      <sheetName val="배수공 주요자재 집계표"/>
      <sheetName val="가도공"/>
      <sheetName val="공사기본자료"/>
      <sheetName val="상세내역,전력산출서"/>
      <sheetName val="데이타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표지(1)"/>
      <sheetName val="청구내역(9807)"/>
      <sheetName val="KL HSMT tinh thieu"/>
      <sheetName val="BSD (2)"/>
      <sheetName val="c_balju"/>
      <sheetName val="노임단가"/>
      <sheetName val="약품설비"/>
      <sheetName val="입고장부 (4)"/>
      <sheetName val="월선수금"/>
      <sheetName val="Sheet6"/>
      <sheetName val="자압1"/>
      <sheetName val="List(rev.B)"/>
      <sheetName val="설계가"/>
      <sheetName val="수질정화시설"/>
      <sheetName val="일위대가 "/>
      <sheetName val="일위대가-1"/>
      <sheetName val="A"/>
      <sheetName val="입력정보"/>
      <sheetName val="Data &amp; Result"/>
      <sheetName val="토공사"/>
      <sheetName val="일위대가"/>
      <sheetName val="품셈집계표"/>
      <sheetName val="자재조사표(참고용)"/>
      <sheetName val="일반부표집계표"/>
      <sheetName val="부하(성남)"/>
      <sheetName val="1을"/>
      <sheetName val="인원투입계획"/>
      <sheetName val="공사개요(사업승인변경)"/>
      <sheetName val="총괄내역"/>
      <sheetName val="EP0618"/>
      <sheetName val="특별교실"/>
      <sheetName val="입찰보고"/>
      <sheetName val="6호기"/>
      <sheetName val="슬래브1"/>
      <sheetName val="적격"/>
      <sheetName val="표지판단위"/>
      <sheetName val="타공종이기"/>
      <sheetName val="산출근거"/>
      <sheetName val="공량산출서"/>
      <sheetName val="기술자료 (광화문)"/>
      <sheetName val="수입"/>
      <sheetName val="설계서(설치)"/>
      <sheetName val="단가"/>
      <sheetName val="POOM_MOTO"/>
      <sheetName val="22-2M단"/>
      <sheetName val="22-1소단"/>
      <sheetName val="현관"/>
      <sheetName val="Y-WORK"/>
      <sheetName val="L형 옹벽"/>
      <sheetName val="2000전체분"/>
      <sheetName val="2000년1차"/>
      <sheetName val="list"/>
      <sheetName val="진로도급"/>
      <sheetName val="Key assumption"/>
      <sheetName val="indirect"/>
      <sheetName val="L_RPTA05_목록"/>
      <sheetName val="LG제품"/>
      <sheetName val="05년"/>
      <sheetName val="cable-data"/>
      <sheetName val="IN"/>
      <sheetName val="견적기준"/>
      <sheetName val="매입부가세율(동림)"/>
      <sheetName val="BACK DATA"/>
      <sheetName val="copy"/>
      <sheetName val="잡비"/>
      <sheetName val="일위대가목록"/>
      <sheetName val="____"/>
      <sheetName val="건축내역서"/>
      <sheetName val="토목내역서"/>
      <sheetName val="매입세율"/>
      <sheetName val="단가대비표"/>
      <sheetName val="분석가정"/>
      <sheetName val="노무비"/>
      <sheetName val="우수"/>
      <sheetName val="주형"/>
      <sheetName val="N賃率-職"/>
      <sheetName val="설비내역서"/>
      <sheetName val="SELTDATA"/>
      <sheetName val="1"/>
      <sheetName val="을지"/>
      <sheetName val="우배수"/>
      <sheetName val="계산식"/>
      <sheetName val="GRACE"/>
      <sheetName val="1-1"/>
      <sheetName val="터파기및재료"/>
      <sheetName val="토목"/>
      <sheetName val="부하계산서"/>
      <sheetName val="기계-설변"/>
      <sheetName val="CALCULATION"/>
      <sheetName val="노무비 "/>
      <sheetName val="수량산출"/>
      <sheetName val="EQT-ESTN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PROJECT BRIEF_EX_NEW_"/>
      <sheetName val="ⴭⴭⴭⴭ"/>
      <sheetName val="구의33고"/>
      <sheetName val="공통가설"/>
      <sheetName val="왕십리방향"/>
      <sheetName val="SG"/>
      <sheetName val="자재수량"/>
      <sheetName val="조정금액결과표 (차수별)"/>
      <sheetName val="토공A"/>
      <sheetName val="411-00 외화장기"/>
      <sheetName val="목차"/>
      <sheetName val="약품공급2"/>
      <sheetName val="Summary - Budget"/>
      <sheetName val="LAB"/>
      <sheetName val="수문일1"/>
      <sheetName val="견적정보"/>
      <sheetName val="MAT"/>
      <sheetName val="전기"/>
      <sheetName val="동력부하(도산)"/>
      <sheetName val="정산내임"/>
      <sheetName val="신관(1)"/>
      <sheetName val="MEXICO-C"/>
      <sheetName val="공통(20-91)"/>
      <sheetName val="입찰안"/>
      <sheetName val="TSS Part List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품셈(기초)"/>
      <sheetName val="참고"/>
      <sheetName val="20관리비율"/>
      <sheetName val="시설일위"/>
      <sheetName val="지수"/>
      <sheetName val="장비내역서"/>
      <sheetName val="cost"/>
      <sheetName val="투찰"/>
      <sheetName val="조도계산"/>
      <sheetName val="조명율데이타"/>
      <sheetName val="TNHCHINH"/>
      <sheetName val="Site Expenses"/>
      <sheetName val="ilch"/>
      <sheetName val="연결관암거"/>
      <sheetName val="기계경비(시간당)"/>
      <sheetName val="램머"/>
      <sheetName val="평가데이터"/>
      <sheetName val="청천내"/>
      <sheetName val="식재총괄"/>
      <sheetName val="일위목록"/>
      <sheetName val="STORAGE"/>
      <sheetName val="전차선로 물량표"/>
      <sheetName val="한강운반비"/>
      <sheetName val="종배수관"/>
      <sheetName val="과천MAIN"/>
      <sheetName val="SRC-B3U2"/>
      <sheetName val="토공집계"/>
      <sheetName val="tggwan(mac)"/>
      <sheetName val="총괄집계표"/>
      <sheetName val="내역(정지)"/>
      <sheetName val="토사(PE)"/>
      <sheetName val="일위대가(계측기설치)"/>
      <sheetName val="3련 BOX"/>
      <sheetName val="견적사양비교표"/>
      <sheetName val="EPro"/>
      <sheetName val="정산K산출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유동표"/>
      <sheetName val="9.3 단면력집계"/>
      <sheetName val="2. 설계단면"/>
      <sheetName val="TABLE"/>
      <sheetName val="쌍송교"/>
      <sheetName val="C3"/>
      <sheetName val="#2_일위대가목록"/>
      <sheetName val="갑지"/>
      <sheetName val="견적"/>
      <sheetName val="중동상가"/>
      <sheetName val="No-&gt;Code"/>
      <sheetName val="2월가격"/>
      <sheetName val="환경기계공정표 (3)"/>
      <sheetName val="통합"/>
      <sheetName val="1,2공구원가계산서"/>
      <sheetName val="2공구산출내역"/>
      <sheetName val="1공구산출내역서"/>
      <sheetName val="&quot;u&quot;_TYPE_구간_조명1"/>
      <sheetName val="&quot;U&quot;TYPE_전압강하1"/>
      <sheetName val="TR용량_(2)1"/>
      <sheetName val="간선굵기_설명1"/>
      <sheetName val="불평형_계산식1"/>
      <sheetName val="OZ049E"/>
      <sheetName val="배수개거재(신)"/>
      <sheetName val="밸브설치"/>
      <sheetName val="실행내역서 "/>
      <sheetName val="96작생능"/>
      <sheetName val="UPDATA"/>
      <sheetName val="Param"/>
      <sheetName val="HVAC"/>
      <sheetName val="설산1.나"/>
      <sheetName val="본사S"/>
      <sheetName val="WORK"/>
      <sheetName val="단가 "/>
      <sheetName val="일위총괄표"/>
      <sheetName val="당초"/>
      <sheetName val="CAT_5"/>
      <sheetName val="P-산#1-1(WOWA1)"/>
      <sheetName val="가로등제어반 설치공사(수량)"/>
      <sheetName val="의왕"/>
      <sheetName val="안정검토(온1)"/>
      <sheetName val="001"/>
      <sheetName val="단중표-ST"/>
      <sheetName val="piping"/>
      <sheetName val="수량산출서"/>
      <sheetName val="2000년하반기"/>
      <sheetName val="우수공"/>
      <sheetName val="철골수량"/>
      <sheetName val="L형측구단위수량"/>
      <sheetName val="L형측구연장조서"/>
      <sheetName val="도로경계블럭단위수량"/>
      <sheetName val="도로경계블럭단위토공"/>
      <sheetName val="집계표"/>
      <sheetName val="품셈TABLE"/>
      <sheetName val="BJJIN"/>
      <sheetName val="의왕F사"/>
      <sheetName val="가공사"/>
      <sheetName val="교대시점"/>
      <sheetName val="도담구내 개소별 명세"/>
      <sheetName val="현황산출서"/>
      <sheetName val="옹벽기초자료"/>
      <sheetName val="집1"/>
      <sheetName val="담당자"/>
      <sheetName val="3.하중산정4.지지력"/>
      <sheetName val="현장관리비 산출내역"/>
      <sheetName val="변수값"/>
      <sheetName val="중기상차"/>
      <sheetName val="AS복구"/>
      <sheetName val="중기터파기"/>
      <sheetName val="공종별집계표"/>
      <sheetName val="154TW"/>
      <sheetName val="원형1호맨홀토공수량"/>
      <sheetName val="경계석"/>
      <sheetName val="2월가격표-ESG-1월"/>
      <sheetName val="SPEC"/>
      <sheetName val="표지"/>
      <sheetName val="XXXXXX"/>
      <sheetName val="배선DATA"/>
      <sheetName val="자재단가"/>
      <sheetName val="기계경비"/>
      <sheetName val="시설물일위"/>
      <sheetName val="Licences"/>
      <sheetName val="골조시행"/>
      <sheetName val="바닥판"/>
      <sheetName val="1.Pre"/>
      <sheetName val="Food court "/>
      <sheetName val="직원동원계획"/>
      <sheetName val="견적조건"/>
      <sheetName val="기초자료입력"/>
      <sheetName val="가로등내역서"/>
      <sheetName val="기준"/>
      <sheetName val="학생내역"/>
      <sheetName val="전기내역서"/>
      <sheetName val="원가"/>
      <sheetName val="건축내역"/>
      <sheetName val="간접비"/>
      <sheetName val="현황CODE"/>
      <sheetName val="손익현황"/>
      <sheetName val="2F 회의실견적(5_14 일대)"/>
      <sheetName val="충주"/>
      <sheetName val="자재"/>
      <sheetName val="CT "/>
      <sheetName val="중갑지"/>
      <sheetName val="기본DATA"/>
      <sheetName val="0001(arch)"/>
      <sheetName val="역삼"/>
      <sheetName val="sw1"/>
      <sheetName val="NOMUBI"/>
      <sheetName val="2000상반기노임"/>
      <sheetName val="문학간접"/>
      <sheetName val="간접"/>
      <sheetName val="보차도경계석"/>
      <sheetName val="적용기준"/>
      <sheetName val="토공집계표"/>
      <sheetName val="설계명세서"/>
      <sheetName val="예산명세서"/>
      <sheetName val="자료입력"/>
      <sheetName val="인건-측정"/>
      <sheetName val="포장복구집계"/>
      <sheetName val="부대토목"/>
      <sheetName val="실행비교"/>
      <sheetName val="WC96709"/>
      <sheetName val="(A)내역서"/>
      <sheetName val="토공(완충)"/>
      <sheetName val="계산근거"/>
      <sheetName val="입력"/>
      <sheetName val="총괄표"/>
      <sheetName val="적용단위길이"/>
      <sheetName val="종배수관(신)"/>
      <sheetName val="3BL공동구 수량"/>
      <sheetName val="FOOTING단면력"/>
      <sheetName val="적정심사"/>
      <sheetName val="금액내역서"/>
      <sheetName val="대로근거"/>
      <sheetName val="중로근거"/>
      <sheetName val="하수BOX이설"/>
      <sheetName val="TYPE-1"/>
      <sheetName val="단위내역서"/>
      <sheetName val="20110404_JRL_성수서비스 Specificatio"/>
      <sheetName val="직재"/>
      <sheetName val="COVER"/>
      <sheetName val="부재치수입력"/>
      <sheetName val="세부내역서(소방)"/>
      <sheetName val="총괄내역서"/>
      <sheetName val="07피뢰침설비공사"/>
      <sheetName val="대포2교접속"/>
      <sheetName val="조명율표"/>
      <sheetName val="계정"/>
      <sheetName val="CAL"/>
      <sheetName val="TONG HOP VL-NC TT"/>
      <sheetName val="CHITIET VL-NC-TT -1p"/>
      <sheetName val="TDTKP1"/>
      <sheetName val="KPVC-BD "/>
      <sheetName val="조도계산서 (도서)"/>
      <sheetName val="보활"/>
      <sheetName val="1NYS(당)"/>
      <sheetName val="401"/>
      <sheetName val="장비집계"/>
      <sheetName val="세부내역서(전기)"/>
      <sheetName val="세부내역"/>
      <sheetName val="작성"/>
      <sheetName val="전기일위대가"/>
      <sheetName val="제수"/>
      <sheetName val="공기"/>
      <sheetName val="계획조정"/>
      <sheetName val="산출근거(통합감시)"/>
      <sheetName val="토공"/>
      <sheetName val="단면"/>
      <sheetName val="1SPAN"/>
      <sheetName val="설계산출표지"/>
      <sheetName val="2.대외공문"/>
      <sheetName val="출근부"/>
      <sheetName val="플랜트_설치"/>
      <sheetName val="소상_&quot;1&quot;"/>
      <sheetName val="VESSEL_Sh__1"/>
      <sheetName val="10_1"/>
      <sheetName val="9902"/>
      <sheetName val="참조"/>
      <sheetName val="옹벽"/>
      <sheetName val="내역표지"/>
      <sheetName val="E01-02(EV-1-LBS)"/>
      <sheetName val="U-TYPE(1)"/>
      <sheetName val="인부노임"/>
      <sheetName val="관급원내역"/>
      <sheetName val="본사업"/>
      <sheetName val="단가산출"/>
      <sheetName val="기계"/>
      <sheetName val="정비손익"/>
      <sheetName val="재료비"/>
      <sheetName val="DHEQSUPT"/>
      <sheetName val="업체별기성내역"/>
      <sheetName val="기초단가"/>
      <sheetName val="APT내역"/>
      <sheetName val="날개벽"/>
      <sheetName val="다이꾸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"/>
      <sheetName val="문화내역"/>
      <sheetName val="건축내역"/>
      <sheetName val="ABUT수량-A1"/>
      <sheetName val="터널조도"/>
      <sheetName val="노임"/>
      <sheetName val="U-TYPE(1)"/>
      <sheetName val="NOMUBI"/>
      <sheetName val="sw1"/>
      <sheetName val="단면치수"/>
      <sheetName val="Macro(차단기)"/>
      <sheetName val="98지급계획"/>
      <sheetName val="Sheet1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77"/>
      <sheetName val="#REF"/>
      <sheetName val="6PILE  (돌출)"/>
      <sheetName val="예정(3)"/>
      <sheetName val="동원(3)"/>
      <sheetName val="설계흐름도"/>
      <sheetName val="TYPE-A"/>
      <sheetName val="8.PILE  (돌출)"/>
      <sheetName val="사용성검토"/>
      <sheetName val="수안보-MBR1"/>
      <sheetName val="도장수량(하1)"/>
      <sheetName val="주형"/>
      <sheetName val="노임"/>
      <sheetName val="터널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터널조도"/>
      <sheetName val="총괄내역서"/>
      <sheetName val="4)유동표"/>
      <sheetName val="입찰안"/>
      <sheetName val="우각부보강"/>
      <sheetName val="동원(3)"/>
      <sheetName val="예정(3)"/>
      <sheetName val="종배수관"/>
      <sheetName val="중산교"/>
      <sheetName val="#REF"/>
      <sheetName val="6PILE  (돌출)"/>
      <sheetName val="원가"/>
      <sheetName val="식재총괄"/>
      <sheetName val="노임"/>
      <sheetName val="설계"/>
      <sheetName val="기본DATA"/>
      <sheetName val="ETC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원형1호맨홀토공수량"/>
      <sheetName val="옹벽철근"/>
      <sheetName val="단위수량(출력X)"/>
      <sheetName val="수량집계"/>
      <sheetName val="200"/>
      <sheetName val="Sheet1"/>
      <sheetName val="일위"/>
      <sheetName val="INPUT"/>
      <sheetName val="일위대가"/>
      <sheetName val="청천내"/>
      <sheetName val="실행철강하도"/>
      <sheetName val="1.설계조건"/>
      <sheetName val="NOMUBI"/>
      <sheetName val="sw1"/>
      <sheetName val="주형"/>
      <sheetName val="배수장토목공사비"/>
      <sheetName val="전신환매도율"/>
      <sheetName val="tggwan(mac)"/>
      <sheetName val="수안보-MBR1"/>
      <sheetName val="1SPAN"/>
      <sheetName val="J형측구단위수량"/>
      <sheetName val="설비"/>
      <sheetName val="단위수량"/>
      <sheetName val="단면치수"/>
      <sheetName val="터파기및재료"/>
      <sheetName val="SG"/>
      <sheetName val="말뚝지지력산정"/>
      <sheetName val="별표집계"/>
      <sheetName val="단위중량"/>
      <sheetName val="眞비상(진주)"/>
      <sheetName val="교각1"/>
      <sheetName val="A-4"/>
      <sheetName val="ASP포장"/>
      <sheetName val="1호맨홀토공"/>
      <sheetName val="Sheet1 (2)"/>
      <sheetName val="BID"/>
      <sheetName val="자재단가"/>
      <sheetName val="토량산출서"/>
      <sheetName val="가시설단위수량"/>
      <sheetName val="산출근거"/>
      <sheetName val="1-1평균터파기고(1)"/>
      <sheetName val="PIER수량m1"/>
      <sheetName val="집계장(대목_실행)"/>
      <sheetName val="전계가"/>
      <sheetName val="품셈TABLE"/>
      <sheetName val="횡배수관토공수량"/>
      <sheetName val="9GNG운반"/>
      <sheetName val="IMPEADENCE MAP 취수장"/>
      <sheetName val="식생블럭단위수량"/>
      <sheetName val="내역서"/>
      <sheetName val="제수"/>
      <sheetName val="도장수량(하1)"/>
      <sheetName val="TYPE-A"/>
      <sheetName val="신기1-LINE별연장"/>
      <sheetName val="공사개요"/>
      <sheetName val="토사(PE)"/>
      <sheetName val="DATE"/>
      <sheetName val="부하계산서"/>
      <sheetName val="변화치수"/>
      <sheetName val="MOTOR"/>
      <sheetName val="공용시설내역"/>
      <sheetName val="SCH"/>
      <sheetName val="A(Rev.3)"/>
      <sheetName val="1-1"/>
      <sheetName val="물가시세"/>
      <sheetName val="말뚝기초"/>
      <sheetName val="Sheet17"/>
      <sheetName val="통합"/>
      <sheetName val="가도공"/>
      <sheetName val="바닥판"/>
      <sheetName val="지장물C"/>
      <sheetName val="계산중"/>
      <sheetName val="횡배위치"/>
      <sheetName val="전체내역 (2)"/>
      <sheetName val="노임단가"/>
      <sheetName val="배수공 주요자재 집계표"/>
      <sheetName val="인건비 "/>
      <sheetName val="자압"/>
      <sheetName val="이토변실(A3-LINE)"/>
      <sheetName val="수질정화시설"/>
      <sheetName val="노임이"/>
      <sheetName val="EACT10"/>
      <sheetName val="기초계산(Pmax)"/>
      <sheetName val="깨기"/>
      <sheetName val="COPING"/>
      <sheetName val="위치조서"/>
      <sheetName val="방음벽기초(H=4m)"/>
      <sheetName val="관로공수량집계표(본선)"/>
      <sheetName val="98수문일위"/>
      <sheetName val="단면 (2)"/>
      <sheetName val="Macro(차단기)"/>
      <sheetName val="입출재고현황 (2)"/>
      <sheetName val="데리네이타현황"/>
      <sheetName val="주beam"/>
      <sheetName val="하수급견적대비"/>
      <sheetName val="좌측"/>
      <sheetName val="수량산출"/>
      <sheetName val="Sheet2"/>
      <sheetName val="Macro1"/>
      <sheetName val="인건-측정"/>
      <sheetName val="3BL공동구 수량"/>
      <sheetName val="공량산출서"/>
      <sheetName val="정부노임단가"/>
      <sheetName val="기둥(원형)"/>
      <sheetName val="공사내역"/>
      <sheetName val="연결임시"/>
      <sheetName val="기존"/>
      <sheetName val="일위대가목차"/>
      <sheetName val="안전노무비(3월)"/>
      <sheetName val="전력구구조물산근2구간"/>
      <sheetName val="플랜트 설치"/>
      <sheetName val="PROJECT BRIEF(EX.NEW)"/>
      <sheetName val="부하(성남)"/>
      <sheetName val="단가비교"/>
      <sheetName val="2000년하반기"/>
      <sheetName val="단면검토"/>
      <sheetName val="설계조건"/>
      <sheetName val="조도계산서 (도서)"/>
      <sheetName val="배수내역 (2)"/>
      <sheetName val="공사비집계"/>
      <sheetName val="입력DATA"/>
      <sheetName val="반중력식옹벽"/>
      <sheetName val="흄관기초"/>
      <sheetName val="조명시설"/>
      <sheetName val="8-3기계경비"/>
      <sheetName val="JUCKEYK"/>
      <sheetName val="J直材4"/>
      <sheetName val="CALCULATION"/>
      <sheetName val="차액보증"/>
      <sheetName val="실행내역서"/>
      <sheetName val="DATA"/>
      <sheetName val="1공구내역서(1)"/>
      <sheetName val="증감대비"/>
      <sheetName val="대치판정"/>
      <sheetName val="실행비교"/>
      <sheetName val="자재단가비교표"/>
      <sheetName val="내역"/>
      <sheetName val="적용단위길이"/>
      <sheetName val="2000년1차"/>
      <sheetName val="DIAPHRAGM"/>
      <sheetName val="기초자료"/>
      <sheetName val="맨홀수량"/>
      <sheetName val="우배수"/>
      <sheetName val="조도계산(1)"/>
      <sheetName val="날개벽"/>
      <sheetName val="일위대가표"/>
      <sheetName val="제잡비.xls"/>
      <sheetName val="일위대가(계측기설치)"/>
      <sheetName val="부안변전"/>
      <sheetName val="중기일위대가"/>
      <sheetName val="안정계산"/>
      <sheetName val="우수"/>
      <sheetName val="70%"/>
      <sheetName val="capbeam(1)"/>
      <sheetName val="일반맨홀수량집계"/>
      <sheetName val="L형옹벽단위수량(25)"/>
      <sheetName val="L형옹벽단위수량(35)"/>
      <sheetName val="도근좌표"/>
      <sheetName val="ITEM"/>
      <sheetName val="지급자재"/>
      <sheetName val="외천교"/>
      <sheetName val="토공1차"/>
      <sheetName val="수량"/>
      <sheetName val="3련 BOX"/>
      <sheetName val="수목단가"/>
      <sheetName val="시설수량표"/>
      <sheetName val="증감내역서"/>
      <sheetName val="일위(PN)"/>
      <sheetName val="가시설수량"/>
      <sheetName val="내역서(당초변경)"/>
      <sheetName val="가설공사비"/>
      <sheetName val="용소리교"/>
      <sheetName val="주방환기"/>
      <sheetName val="SORCE1"/>
      <sheetName val="차선도색현황"/>
      <sheetName val="MFAB"/>
      <sheetName val="MFRT"/>
      <sheetName val="MPKG"/>
      <sheetName val="MPRD"/>
      <sheetName val="자료입력"/>
      <sheetName val="공기"/>
      <sheetName val="상수도토공집계표"/>
      <sheetName val="8.PILE  (돌출)"/>
      <sheetName val="약품설비"/>
      <sheetName val="코드표"/>
      <sheetName val="집수정"/>
      <sheetName val="FOOTING단면력"/>
      <sheetName val="기초공"/>
      <sheetName val="노무비"/>
      <sheetName val="가설건물"/>
      <sheetName val="가시설(TYPE-A)"/>
      <sheetName val="Stem Footing"/>
      <sheetName val="쌍송교"/>
      <sheetName val="ⴭⴭⴭⴭ"/>
      <sheetName val="세목전체"/>
      <sheetName val="집수정(600-700)"/>
      <sheetName val="화산경계"/>
      <sheetName val="경비단가"/>
      <sheetName val="토공집계"/>
      <sheetName val="지장물"/>
      <sheetName val="토지조서"/>
      <sheetName val="단가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anaysis_sheet"/>
      <sheetName val="편입조서"/>
      <sheetName val="계약서"/>
      <sheetName val="SLAB&quot;1&quot;"/>
      <sheetName val="guard(mac)"/>
      <sheetName val="우수맨홀공제단위수량"/>
      <sheetName val="내역서적용수량 (지방도893)"/>
      <sheetName val="평균터파기고(1-2,ASP)"/>
      <sheetName val="부대내역"/>
      <sheetName val="오동"/>
      <sheetName val="대조"/>
      <sheetName val="나한"/>
      <sheetName val="충주"/>
      <sheetName val="기계경비일람"/>
      <sheetName val="양식"/>
      <sheetName val="인건비"/>
      <sheetName val="대로근거"/>
      <sheetName val="중로근거"/>
      <sheetName val="맨홀수량산출"/>
      <sheetName val="상 부"/>
      <sheetName val="Sheet5"/>
      <sheetName val="조정금액결과표 (차수별)"/>
      <sheetName val="부속동"/>
      <sheetName val="단중표"/>
      <sheetName val="취수탑"/>
      <sheetName val="건축-물가변동"/>
      <sheetName val="반중력식옹벽3.5"/>
      <sheetName val="2.단면가정"/>
      <sheetName val="배수관토공산출"/>
      <sheetName val="횡배수관 토공량 산출"/>
      <sheetName val="출입구총집계"/>
      <sheetName val="WORK"/>
      <sheetName val="BOX(1.5X1.5)"/>
      <sheetName val="변경후-SHEET"/>
      <sheetName val="조건표"/>
      <sheetName val="토공정보"/>
      <sheetName val="지구단위계획"/>
      <sheetName val="일반공사"/>
      <sheetName val="원형측구(B-type)"/>
      <sheetName val="용수량(생활용수)"/>
      <sheetName val="산출내역서집계표"/>
      <sheetName val="옹벽(수량)"/>
      <sheetName val="배수통관토공수량"/>
      <sheetName val="JUCK"/>
      <sheetName val="금액내역서"/>
      <sheetName val="1,2공구원가계산서"/>
      <sheetName val="2공구산출내역"/>
      <sheetName val="1공구산출내역서"/>
      <sheetName val="투찰내역"/>
      <sheetName val="공사요율"/>
      <sheetName val="물질수지(2011)"/>
      <sheetName val="C"/>
      <sheetName val="화재 탐지 설비"/>
      <sheetName val="입찰결과보고"/>
      <sheetName val="회사정보"/>
      <sheetName val="변경서식"/>
      <sheetName val="cost"/>
      <sheetName val="도로토적"/>
      <sheetName val="A LINE"/>
      <sheetName val="N賃率-職"/>
      <sheetName val="대창(함평)-창열"/>
      <sheetName val="대창(장성)"/>
      <sheetName val="날개벽(TYPE2)"/>
      <sheetName val="포장공"/>
      <sheetName val="고창방향"/>
      <sheetName val="입력값"/>
      <sheetName val="1.설계기준"/>
      <sheetName val="측구집계"/>
      <sheetName val="설계기준 및 하중계산"/>
      <sheetName val="U-TYPE(1)"/>
      <sheetName val="45,46"/>
      <sheetName val="단면가정"/>
      <sheetName val="b_balju_cho"/>
      <sheetName val="배수통관(좌)"/>
      <sheetName val="4.구조물boq"/>
      <sheetName val="부안일위"/>
      <sheetName val="기술자료 (연수)"/>
      <sheetName val="MSG 수량"/>
      <sheetName val="견적서"/>
      <sheetName val="토적계산서"/>
      <sheetName val="산근"/>
      <sheetName val="단가(반정1교-원주)"/>
      <sheetName val="빌딩 안내"/>
      <sheetName val="기준액"/>
      <sheetName val="포장재료(1)"/>
      <sheetName val="4.고용보험"/>
      <sheetName val="양수장(기계)"/>
      <sheetName val="상부집계표"/>
      <sheetName val="날개벽(시점좌측)"/>
      <sheetName val="ilch"/>
      <sheetName val="입찰"/>
      <sheetName val="현경"/>
      <sheetName val="변경집계표"/>
      <sheetName val="백호우계수"/>
      <sheetName val="EQUIP LIST"/>
      <sheetName val="POOM_MOTO"/>
      <sheetName val="자재집게표 "/>
      <sheetName val="수공기"/>
      <sheetName val="국공유지및사유지"/>
      <sheetName val="내역을"/>
      <sheetName val="관개"/>
      <sheetName val="설계내역서"/>
      <sheetName val="현장관리비 산출내역"/>
      <sheetName val="단가비교표"/>
      <sheetName val="card1"/>
      <sheetName val="건축집계"/>
      <sheetName val="INPUT-DATA"/>
      <sheetName val="물질수지"/>
      <sheetName val="97노임단가"/>
      <sheetName val="샌딩 에폭시 도장"/>
      <sheetName val="단가조사서"/>
      <sheetName val="진접"/>
      <sheetName val="입력"/>
      <sheetName val="기초1"/>
      <sheetName val="지중자재단가"/>
      <sheetName val="수문일1"/>
      <sheetName val="일위_파일"/>
      <sheetName val="신표지1"/>
      <sheetName val="당초내역서"/>
      <sheetName val="배수공1"/>
      <sheetName val="토공"/>
      <sheetName val="철근단면적"/>
      <sheetName val="HANDHOLE(2)"/>
      <sheetName val="가격조사서"/>
      <sheetName val="토목공사일반"/>
      <sheetName val="암거단위"/>
      <sheetName val="횡 연장"/>
      <sheetName val="자압1"/>
      <sheetName val="마산방향"/>
      <sheetName val="진주방향"/>
      <sheetName val="견적접수"/>
      <sheetName val="기초별표"/>
      <sheetName val="경비"/>
      <sheetName val="BEND LOSS"/>
      <sheetName val="견적대비표"/>
      <sheetName val="수원역(전체분)설계서"/>
      <sheetName val="표지"/>
      <sheetName val="투찰"/>
      <sheetName val="방음벽기초"/>
      <sheetName val="직노"/>
      <sheetName val="SKETCH"/>
      <sheetName val="REINF."/>
      <sheetName val="LOADS"/>
      <sheetName val="CHECK1"/>
      <sheetName val="배수공"/>
      <sheetName val="수량이동"/>
      <sheetName val="자료"/>
      <sheetName val="물량집계"/>
      <sheetName val="수량3"/>
      <sheetName val="Type(123)"/>
      <sheetName val="제-노임"/>
      <sheetName val="제직재"/>
      <sheetName val="표층포설및다짐"/>
      <sheetName val="집계표"/>
      <sheetName val="날개벽수량표"/>
      <sheetName val="집계"/>
      <sheetName val="6PILE__(돌출)"/>
      <sheetName val="출입문(C-C)수량_"/>
      <sheetName val="1_설계조건"/>
      <sheetName val="Sheet1_(2)"/>
      <sheetName val="입출재고현황_(2)"/>
      <sheetName val="일위집계표"/>
      <sheetName val="1련박스"/>
      <sheetName val="심사계산"/>
      <sheetName val="심사물량"/>
      <sheetName val="인구밀도산정"/>
      <sheetName val="전기일위대가"/>
      <sheetName val="수량산출서"/>
      <sheetName val="보차도경계석"/>
      <sheetName val="98지급계획"/>
      <sheetName val="피벗테이블데이터분석"/>
      <sheetName val="특수기호강도거푸집"/>
      <sheetName val="종배수관면벽신"/>
      <sheetName val="종배수관(신)"/>
      <sheetName val="구조물철거타공정이월"/>
      <sheetName val="시행후면적"/>
      <sheetName val="제수변실산출근거"/>
      <sheetName val="장비집계"/>
      <sheetName val="품셈"/>
      <sheetName val="재료비"/>
      <sheetName val="상부수량(1)"/>
      <sheetName val="평균높이산출근거"/>
      <sheetName val="항목별세부내역"/>
      <sheetName val="교각토공"/>
      <sheetName val="하나모듈옥외소화전이설"/>
      <sheetName val="공정코드"/>
      <sheetName val="DAN"/>
      <sheetName val="D-3109"/>
      <sheetName val="수량산출서(당초)"/>
      <sheetName val="견적내역서"/>
      <sheetName val="가압장(토목)"/>
      <sheetName val="L형 옹벽"/>
      <sheetName val="cash"/>
      <sheetName val="농로수량집계"/>
      <sheetName val="농로토공집계"/>
      <sheetName val="설계개요"/>
      <sheetName val="주현(해보)"/>
      <sheetName val="주현(영광)"/>
      <sheetName val="양수장내역"/>
      <sheetName val="부대공사비"/>
      <sheetName val="L형옹벽(key)"/>
      <sheetName val="수입"/>
      <sheetName val="수지"/>
      <sheetName val="데이타"/>
      <sheetName val="주관사업"/>
      <sheetName val="법곳동"/>
      <sheetName val="대화동"/>
      <sheetName val="내역(포장)"/>
      <sheetName val="CPM챠트"/>
      <sheetName val="내역전기"/>
      <sheetName val="7단가"/>
      <sheetName val="현장타설맨홀수량산출"/>
      <sheetName val="b_balju"/>
      <sheetName val="L_RPTA05_목록"/>
      <sheetName val="계산식"/>
      <sheetName val="자(3.0m)"/>
      <sheetName val="표지판현황"/>
      <sheetName val="시멘트"/>
      <sheetName val="중기경유지급대장"/>
      <sheetName val="중기잡유공제"/>
      <sheetName val="중기잡유지급대장"/>
      <sheetName val="중기임차료"/>
      <sheetName val="중기경유공제"/>
      <sheetName val="골재산출"/>
      <sheetName val="수지예산"/>
      <sheetName val="감가상각"/>
      <sheetName val="3. 지하차도 물량 집계표"/>
      <sheetName val="건축내역"/>
      <sheetName val="원가계산서"/>
      <sheetName val="A_4"/>
      <sheetName val="대비"/>
      <sheetName val="PARAMETER"/>
      <sheetName val="LEGEND"/>
      <sheetName val="개별직종노임단가(2003.9)"/>
      <sheetName val="PE관"/>
      <sheetName val="도장"/>
      <sheetName val="1"/>
      <sheetName val="STEEL BOX 단면설계(SEC.8)"/>
      <sheetName val="계수시트"/>
      <sheetName val="97 사업추정(WEKI)"/>
      <sheetName val="단가대비표"/>
      <sheetName val="1.3.1절점좌표"/>
      <sheetName val="1.1설계기준"/>
      <sheetName val="000000"/>
      <sheetName val="공정표(2001년)"/>
      <sheetName val="자재조사표(참고용)"/>
      <sheetName val="품셈집계표"/>
      <sheetName val="20관리비율"/>
      <sheetName val="일위대가(가설)"/>
      <sheetName val="맨홀수량집계"/>
      <sheetName val="3.바닥판설계"/>
      <sheetName val="제원.설계조건"/>
      <sheetName val="연결관산출조서"/>
      <sheetName val="약품공급2"/>
      <sheetName val="전기 원가계산서"/>
      <sheetName val="요율"/>
      <sheetName val="RAHMEN"/>
      <sheetName val="토목내역서"/>
      <sheetName val="보도경계블럭"/>
      <sheetName val="집1"/>
      <sheetName val="단가산출"/>
      <sheetName val="전기일위목록"/>
      <sheetName val="공사비예산서(토목분)"/>
      <sheetName val="단가표 "/>
      <sheetName val="설 계"/>
      <sheetName val="PROCESS"/>
      <sheetName val="기계경비"/>
      <sheetName val="c_balju"/>
      <sheetName val="단가 및 재료비"/>
      <sheetName val="횡배수관위치조서"/>
      <sheetName val="금액"/>
      <sheetName val="nys"/>
      <sheetName val="역T형"/>
      <sheetName val="5.모델링"/>
      <sheetName val="지진시"/>
      <sheetName val="과천MAIN"/>
      <sheetName val="총수량집계표"/>
      <sheetName val="간선계산"/>
      <sheetName val="Macro2"/>
      <sheetName val="2"/>
      <sheetName val="수로BOX"/>
      <sheetName val="단 box"/>
      <sheetName val="공사비 내역 (가)"/>
      <sheetName val="PIPE"/>
      <sheetName val="FLANGE"/>
      <sheetName val="VALVE"/>
      <sheetName val="출입문(C-C)수량_4"/>
      <sheetName val="출입문(C-C)수량_1"/>
      <sheetName val="출입문(C-C)수량_2"/>
      <sheetName val="출입문(C-C)수량_3"/>
      <sheetName val="수리계산(2021)"/>
      <sheetName val="구조물공"/>
      <sheetName val="말뚝물량"/>
      <sheetName val="기기리스트"/>
      <sheetName val="1. 설계조건 2.단면가정 3. 하중계산"/>
      <sheetName val="DATA 입력란"/>
      <sheetName val="E.P.T수량산출서"/>
      <sheetName val="(A)내역서"/>
      <sheetName val="Excel"/>
      <sheetName val="9902"/>
      <sheetName val="단가산출2"/>
      <sheetName val="단가산출1"/>
      <sheetName val="관공일위대가"/>
      <sheetName val="Baby일위대가"/>
      <sheetName val="no_1"/>
      <sheetName val="no_2"/>
      <sheetName val="no_3"/>
      <sheetName val="no_4"/>
      <sheetName val="no_5"/>
      <sheetName val="검색"/>
      <sheetName val="BQ(실행)"/>
      <sheetName val="횡날개수집"/>
      <sheetName val="단면A-A(TR)"/>
      <sheetName val="1호인버트수량"/>
      <sheetName val="토공개요"/>
      <sheetName val="토공(1)"/>
      <sheetName val="기계시공"/>
      <sheetName val="표지판단위"/>
      <sheetName val="전기단가조사서"/>
      <sheetName val="낙찰표"/>
      <sheetName val="05년"/>
      <sheetName val="단가표"/>
      <sheetName val="UNIT"/>
      <sheetName val="member design"/>
      <sheetName val="design criteria"/>
      <sheetName val="working load at the btm ft."/>
      <sheetName val="plan&amp;section of foundation"/>
      <sheetName val="횡배수관수량집계"/>
      <sheetName val="견적서(대외) (2)"/>
      <sheetName val="단가조건(02년)"/>
      <sheetName val="단가산출서"/>
      <sheetName val="현황산출서"/>
      <sheetName val="옹벽기초자료"/>
      <sheetName val="표준지"/>
      <sheetName val="명세표"/>
      <sheetName val="Intro2"/>
      <sheetName val="Id"/>
      <sheetName val="변수"/>
      <sheetName val="1월"/>
      <sheetName val="IN"/>
      <sheetName val="간지8)"/>
      <sheetName val="자재집계표"/>
      <sheetName val="노무비단가"/>
      <sheetName val="unitpric"/>
      <sheetName val="noyim"/>
      <sheetName val="junggi"/>
      <sheetName val="관로토공집계표"/>
      <sheetName val="CHITIET VL-NC"/>
      <sheetName val="DON GIA"/>
      <sheetName val="법면단"/>
      <sheetName val="일반맨홀수량집계(A-7 LINE)"/>
      <sheetName val="가람과비교"/>
      <sheetName val="변동률산출"/>
      <sheetName val="횡배수관"/>
      <sheetName val="woo(mac)"/>
      <sheetName val="시화점실행"/>
      <sheetName val="사  업  비  수  지  예  산  서"/>
      <sheetName val="수량산근(출력X)"/>
      <sheetName val="표준화수량집계표(출력X)"/>
      <sheetName val="품셈총괄(출력X)"/>
      <sheetName val="경비산출"/>
      <sheetName val="AHU집계"/>
      <sheetName val="공조기휀"/>
      <sheetName val="공조기"/>
      <sheetName val="대림경상68억"/>
      <sheetName val="5월항목"/>
      <sheetName val="10.1"/>
      <sheetName val="일위대가(뷔페)"/>
      <sheetName val="총괄표"/>
      <sheetName val="토공(우물통,기타) "/>
      <sheetName val="P-산#1-1(WOWA1)"/>
      <sheetName val="활성탄 여과지토공"/>
      <sheetName val="유동표(변경)"/>
      <sheetName val="AS복구"/>
      <sheetName val="중기터파기"/>
      <sheetName val="변수값"/>
      <sheetName val="중기상차"/>
      <sheetName val="중간부"/>
      <sheetName val="공사비예비관리공감측설산출내역"/>
      <sheetName val="공감비"/>
      <sheetName val="최적단면"/>
      <sheetName val="가압장구체수량산출서"/>
      <sheetName val="(폐기물)물량집계표(2구역)"/>
      <sheetName val="판"/>
      <sheetName val="인원계획-미화"/>
      <sheetName val="개별지가"/>
      <sheetName val="이음개소"/>
      <sheetName val="수곡내역"/>
      <sheetName val="부동산(물건 등)의 표시 및 청구내역"/>
      <sheetName val="영업,지장물,이사확인서(개인,법인,종중)"/>
      <sheetName val="실행내역서 "/>
      <sheetName val="손익차총괄2"/>
      <sheetName val="시설이용권명세서"/>
      <sheetName val="포장연장"/>
      <sheetName val="Piping(Methanol)"/>
      <sheetName val="받이단위량"/>
      <sheetName val="I一般比"/>
      <sheetName val="Sheet3"/>
      <sheetName val="4.2유효폭의 계산"/>
      <sheetName val="접속 SLAB,BRACKET 설계"/>
      <sheetName val="98비정기소모"/>
      <sheetName val="토공총괄표"/>
      <sheetName val="※참고자료※"/>
      <sheetName val="기본"/>
      <sheetName val="날개벽(TYPE3)"/>
      <sheetName val="Y-WORK"/>
      <sheetName val="제출내역 (2)"/>
      <sheetName val="빗물받이(910-510-410)"/>
      <sheetName val="CAL"/>
      <sheetName val="1공구"/>
      <sheetName val="와동25-3(변경)"/>
      <sheetName val="Apt내역"/>
      <sheetName val="부대시설"/>
      <sheetName val="토목주소"/>
      <sheetName val="프랜트면허"/>
      <sheetName val="조서입력"/>
      <sheetName val="입력창"/>
      <sheetName val="결과창"/>
      <sheetName val="경비2내역"/>
      <sheetName val="시중노임단가"/>
      <sheetName val="일반부표집계표"/>
      <sheetName val="일위대가모듈"/>
      <sheetName val="암거"/>
      <sheetName val="집수정단"/>
      <sheetName val="허용지지력"/>
      <sheetName val="수로단위수량"/>
      <sheetName val="포장공제집계"/>
      <sheetName val="표  지"/>
      <sheetName val="밸브설치"/>
      <sheetName val="신규일위대가"/>
      <sheetName val="청하배수"/>
      <sheetName val="제수변수량"/>
      <sheetName val="1호맨홀가감수량"/>
      <sheetName val="1호맨홀수량산출"/>
      <sheetName val="GI-LIST"/>
      <sheetName val="뚝토공"/>
      <sheetName val="일위목록"/>
      <sheetName val="품셈총괄표"/>
      <sheetName val="총괄설계내역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총집계표"/>
      <sheetName val="VXXXXX"/>
      <sheetName val="가공비"/>
      <sheetName val="각형우수맨홀"/>
      <sheetName val="6PILE__(돌출)2"/>
      <sheetName val="1_설계조건2"/>
      <sheetName val="8_PILE__(돌출)1"/>
      <sheetName val="3BL공동구_수량1"/>
      <sheetName val="Sheet1_(2)2"/>
      <sheetName val="입출재고현황_(2)1"/>
      <sheetName val="제잡비_xls1"/>
      <sheetName val="현장관리비_산출내역1"/>
      <sheetName val="단면_(2)1"/>
      <sheetName val="조도계산서_(도서)1"/>
      <sheetName val="플랜트_설치1"/>
      <sheetName val="상_부1"/>
      <sheetName val="Stem_Footing1"/>
      <sheetName val="배수내역_(2)1"/>
      <sheetName val="2_단면가정1"/>
      <sheetName val="IMPEADENCE_MAP_취수장1"/>
      <sheetName val="PROJECT_BRIEF(EX_NEW)1"/>
      <sheetName val="배수공_주요자재_집계표1"/>
      <sheetName val="전체내역_(2)1"/>
      <sheetName val="인건비_1"/>
      <sheetName val="A(Rev_3)1"/>
      <sheetName val="3련_BOX1"/>
      <sheetName val="샌딩_에폭시_도장1"/>
      <sheetName val="EQUIP_LIST1"/>
      <sheetName val="단가_및_재료비1"/>
      <sheetName val="4_구조물boq1"/>
      <sheetName val="횡배수관_토공량_산출1"/>
      <sheetName val="자재집게표_1"/>
      <sheetName val="1_설계기준1"/>
      <sheetName val="조정금액결과표_(차수별)1"/>
      <sheetName val="자(3_0m)1"/>
      <sheetName val="화재_탐지_설비1"/>
      <sheetName val="3__지하차도_물량_집계표1"/>
      <sheetName val="2009_06지가변동율1"/>
      <sheetName val="2006_표준지공시지가1"/>
      <sheetName val="기타요인_산출근거1"/>
      <sheetName val="횡_연장1"/>
      <sheetName val="전기_원가계산서1"/>
      <sheetName val="제원_설계조건1"/>
      <sheetName val="공사비_내역_(가)1"/>
      <sheetName val="개별직종노임단가(2003_9)1"/>
      <sheetName val="토공(우물통,기타)_1"/>
      <sheetName val="10_11"/>
      <sheetName val="MSG_수량1"/>
      <sheetName val="6PILE__(돌출)1"/>
      <sheetName val="1_설계조건1"/>
      <sheetName val="8_PILE__(돌출)"/>
      <sheetName val="3BL공동구_수량"/>
      <sheetName val="Sheet1_(2)1"/>
      <sheetName val="제잡비_xls"/>
      <sheetName val="현장관리비_산출내역"/>
      <sheetName val="단면_(2)"/>
      <sheetName val="조도계산서_(도서)"/>
      <sheetName val="플랜트_설치"/>
      <sheetName val="상_부"/>
      <sheetName val="Stem_Footing"/>
      <sheetName val="배수내역_(2)"/>
      <sheetName val="2_단면가정"/>
      <sheetName val="IMPEADENCE_MAP_취수장"/>
      <sheetName val="PROJECT_BRIEF(EX_NEW)"/>
      <sheetName val="배수공_주요자재_집계표"/>
      <sheetName val="전체내역_(2)"/>
      <sheetName val="인건비_"/>
      <sheetName val="A(Rev_3)"/>
      <sheetName val="3련_BOX"/>
      <sheetName val="샌딩_에폭시_도장"/>
      <sheetName val="EQUIP_LIST"/>
      <sheetName val="토PIER수량-2_x0000__x000f_[중산교.XLS]Sheet6_x0000__x0000__x0000__x0000__x000f_"/>
      <sheetName val="단위가격"/>
      <sheetName val="1SGATE97"/>
      <sheetName val="중기사용료"/>
      <sheetName val="2BOX본체"/>
      <sheetName val="969910( R)"/>
      <sheetName val="3지구단위"/>
      <sheetName val="SLAB"/>
      <sheetName val="포장공사"/>
      <sheetName val="LOPCALC"/>
      <sheetName val="퇴직공제부금산출근거"/>
      <sheetName val="토적계산"/>
      <sheetName val="목차"/>
      <sheetName val="DANGA"/>
      <sheetName val="PI"/>
      <sheetName val="원형맨홀수량"/>
      <sheetName val="Dae_Jiju"/>
      <sheetName val="전체원가계산서작업용"/>
      <sheetName val="전체내역작업용"/>
      <sheetName val="이형관집계표"/>
      <sheetName val="깨기 총괄"/>
      <sheetName val="하수실행"/>
      <sheetName val="A"/>
      <sheetName val="경상비"/>
      <sheetName val="노무비(전기)뽑지마세요"/>
      <sheetName val="6.일위대가표(전기)"/>
      <sheetName val="점수계산1-2"/>
      <sheetName val="본체"/>
      <sheetName val="soil bearing check"/>
      <sheetName val="XL4Poppy"/>
      <sheetName val="포장복구집계"/>
      <sheetName val="C.배수관공"/>
      <sheetName val="VXXXXXXX"/>
      <sheetName val="CRUDE RE-bar"/>
      <sheetName val="crude.SLAB RE-bar"/>
      <sheetName val="산근터빈"/>
      <sheetName val="일반수량총괄집계"/>
      <sheetName val="001"/>
      <sheetName val="배수내역"/>
      <sheetName val="EJ"/>
      <sheetName val="설계기준_및_하중계산"/>
      <sheetName val="일위대가목록"/>
      <sheetName val="J01"/>
      <sheetName val="도장수량"/>
      <sheetName val="도체종-상수표"/>
      <sheetName val="PAINT"/>
      <sheetName val="여과지동"/>
      <sheetName val="01"/>
      <sheetName val="기초목록"/>
      <sheetName val="덕전리"/>
      <sheetName val="10월요금선로출력"/>
      <sheetName val="천안IP공장자100노100물량110할증"/>
      <sheetName val="자재목록"/>
      <sheetName val="공통(20-91)"/>
      <sheetName val="전차선로 물량표"/>
      <sheetName val="한강운반비"/>
      <sheetName val="자재"/>
      <sheetName val="시설물기초"/>
      <sheetName val="상수관로단위수량"/>
      <sheetName val="우수관로공조서"/>
      <sheetName val="02 SLAB"/>
      <sheetName val="05 BOX"/>
      <sheetName val="골재집계"/>
      <sheetName val="자재집계표2 "/>
      <sheetName val="조명율"/>
      <sheetName val="Cost bd-&quot;A&quot;"/>
      <sheetName val="발생토"/>
      <sheetName val="횡배수관 토공 조서"/>
      <sheetName val="안정검토"/>
      <sheetName val="Cover"/>
      <sheetName val="규준틀"/>
      <sheetName val="역T형옹벽(3.0)"/>
      <sheetName val="흙쌓기도수로설치현황"/>
      <sheetName val="토공총"/>
      <sheetName val="중기사용료산출근거"/>
      <sheetName val="가드"/>
      <sheetName val="개략"/>
      <sheetName val="내역서1"/>
      <sheetName val="예산내역서"/>
      <sheetName val="공사수행방안"/>
      <sheetName val="수량산출서-2"/>
      <sheetName val="INPUT(덕도방향-시점)"/>
      <sheetName val="sheet4"/>
      <sheetName val="CP-E2 (품셈표)"/>
      <sheetName val="동물이동통로"/>
      <sheetName val="다이꾸"/>
      <sheetName val="공사비명세서"/>
      <sheetName val="2층LOAD"/>
      <sheetName val="산수배수"/>
      <sheetName val="자갈,시멘트,모래산출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주식"/>
      <sheetName val="편입토지조서"/>
      <sheetName val="직접비"/>
      <sheetName val="설계명세서"/>
      <sheetName val="토공계산"/>
      <sheetName val="산출근거1"/>
      <sheetName val="공문"/>
      <sheetName val="실행예산"/>
      <sheetName val="조명율표"/>
      <sheetName val="설직재-1"/>
      <sheetName val="목재동바리"/>
      <sheetName val="BOX형 교대"/>
      <sheetName val="언양휴게소배수관 흄관설치"/>
      <sheetName val="공사비"/>
      <sheetName val="포장공자재집계표"/>
      <sheetName val="몰탈재료산출"/>
      <sheetName val="공사설계"/>
      <sheetName val="맨홀조서"/>
      <sheetName val="우수공"/>
      <sheetName val="6공구(당초)"/>
      <sheetName val="98NS-N"/>
      <sheetName val="BSD (2)"/>
      <sheetName val="보안등"/>
      <sheetName val="횡배수관집현황(2공구)"/>
      <sheetName val="준검 내역서"/>
      <sheetName val="토공계산서(부체도로)"/>
      <sheetName val="포장면적산출"/>
      <sheetName val="당초"/>
      <sheetName val="웅진교-S2"/>
      <sheetName val="설계가"/>
      <sheetName val="논산"/>
      <sheetName val="토공A"/>
      <sheetName val="설계변경내역서"/>
      <sheetName val="예정공정완"/>
      <sheetName val="소야공정계획표"/>
      <sheetName val="Sikje_ingun"/>
      <sheetName val="TREE_D"/>
      <sheetName val="I.설계조건"/>
      <sheetName val="2000전체분"/>
      <sheetName val="GAEYO"/>
      <sheetName val="북방3터널"/>
      <sheetName val="자재일람"/>
      <sheetName val="검토"/>
      <sheetName val="암거날개벽재료집계"/>
      <sheetName val="접속도수량집계표"/>
      <sheetName val="자재조사표"/>
      <sheetName val="상행-교대(A1-A2)"/>
      <sheetName val="일위대가(1)"/>
      <sheetName val="단면설계"/>
      <sheetName val="교대(A1)"/>
      <sheetName val="을지"/>
      <sheetName val="중사"/>
      <sheetName val="설산1.나"/>
      <sheetName val="본사S"/>
      <sheetName val="PSCbeam설계"/>
      <sheetName val="방호벽"/>
      <sheetName val="3차설계"/>
      <sheetName val="자재단가_사급"/>
      <sheetName val="중기적산목록"/>
      <sheetName val="BSD_(2)"/>
      <sheetName val="STEEL_BOX_단면설계(SEC_8)"/>
      <sheetName val="규격"/>
      <sheetName val="수종"/>
      <sheetName val="부대tu"/>
      <sheetName val="파일의이용"/>
      <sheetName val="산출금액내역"/>
      <sheetName val="내역서1999.8최종"/>
      <sheetName val="5.정산서"/>
      <sheetName val="전기"/>
      <sheetName val="라멘"/>
      <sheetName val="기초설계"/>
      <sheetName val="견적대비"/>
      <sheetName val="2000시행"/>
      <sheetName val="기성내역서"/>
      <sheetName val="t형"/>
      <sheetName val="설계예산서"/>
      <sheetName val="안정검토(온1)"/>
      <sheetName val="BOX"/>
      <sheetName val="화재_탐지_설비"/>
      <sheetName val="경산"/>
      <sheetName val="단가일람"/>
      <sheetName val="조경일람"/>
      <sheetName val="노임,재료비"/>
      <sheetName val="수식변수"/>
      <sheetName val="Tenants"/>
      <sheetName val="내역서변경성원"/>
      <sheetName val="일지-H"/>
      <sheetName val="김포IO"/>
      <sheetName val="약전닥트"/>
      <sheetName val="FD"/>
      <sheetName val="건축부하"/>
      <sheetName val="FA설치명세"/>
      <sheetName val="처리단락"/>
      <sheetName val="99관저"/>
      <sheetName val="LD"/>
      <sheetName val="현장관리비내역서"/>
      <sheetName val="Project Brief"/>
      <sheetName val="부대토목(토공)한석"/>
      <sheetName val="기계내역"/>
      <sheetName val="97 사업추◸̀쿆ê䲸ᣕ"/>
      <sheetName val="BACK DATA"/>
      <sheetName val="기초"/>
      <sheetName val="맨홀,터파기"/>
      <sheetName val="도로절단및포장"/>
      <sheetName val="구조"/>
      <sheetName val="Sump,Pit,MH"/>
      <sheetName val="본사업"/>
      <sheetName val="갑지"/>
      <sheetName val="copy"/>
      <sheetName val="Total"/>
      <sheetName val="산#3-2-2"/>
      <sheetName val="현금"/>
      <sheetName val="배수공 시멘트 및 골재량 산출"/>
      <sheetName val="3.구조물공"/>
      <sheetName val="역T형교대(말뚝기초)"/>
      <sheetName val="특별교실"/>
      <sheetName val="토지(열람)"/>
      <sheetName val="STEEL BOX 단면설계(SEC.8_x0000_"/>
      <sheetName val="기경총괄표"/>
      <sheetName val="TOEC"/>
      <sheetName val="집계표(육상)"/>
      <sheetName val="진천방향"/>
      <sheetName val="총계"/>
      <sheetName val="1단계"/>
      <sheetName val="π형PSC 거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/>
      <sheetData sheetId="909"/>
      <sheetData sheetId="910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/>
      <sheetData sheetId="102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6PILE  (돌출)"/>
      <sheetName val="#REF"/>
      <sheetName val="과천MAIN"/>
      <sheetName val="부하계산서"/>
      <sheetName val="CT "/>
      <sheetName val="노임"/>
      <sheetName val="ABUT수량-A1"/>
      <sheetName val="발신정보"/>
      <sheetName val="기본일위"/>
      <sheetName val="단가비교표"/>
      <sheetName val="동원(3)"/>
      <sheetName val="예정(3)"/>
      <sheetName val="J直材4"/>
      <sheetName val="TOTAL"/>
      <sheetName val="2F 회의실견적(5_14 일대)"/>
      <sheetName val="NOMUBI"/>
      <sheetName val="sw1"/>
      <sheetName val="실행철강하도"/>
      <sheetName val="조도계산서 (도서)"/>
      <sheetName val="유기공정"/>
      <sheetName val="I一般比"/>
      <sheetName val="인건-측정"/>
      <sheetName val="동력부하(도산)"/>
      <sheetName val="명세서"/>
      <sheetName val="TABLE"/>
      <sheetName val="품목납기"/>
      <sheetName val="설비"/>
      <sheetName val="Sheet3"/>
      <sheetName val="N賃率-職"/>
      <sheetName val="96물가 CODE"/>
      <sheetName val="Sheet1"/>
      <sheetName val="CP-E2 (품셈표)"/>
      <sheetName val="노임단가"/>
      <sheetName val="U-TYPE(1)"/>
      <sheetName val="터널조도"/>
      <sheetName val="종배수관"/>
      <sheetName val="감가상각"/>
      <sheetName val="연부97-1"/>
      <sheetName val="갑지1"/>
      <sheetName val="70%"/>
      <sheetName val="일위대가목록"/>
      <sheetName val="조도계산(1)"/>
      <sheetName val="전차선로 물량표"/>
      <sheetName val="와동25-3(변경)"/>
      <sheetName val="인건비"/>
      <sheetName val="001"/>
      <sheetName val="60명당사(총괄)"/>
      <sheetName val="반중력식옹벽3.5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시행후면적"/>
      <sheetName val="수지예산"/>
      <sheetName val="터파기및재료"/>
      <sheetName val="수안보-MBR1"/>
      <sheetName val="김재복부장님"/>
      <sheetName val="기초대가"/>
      <sheetName val="97"/>
      <sheetName val="WORK"/>
      <sheetName val="Macro1"/>
      <sheetName val="Macro2"/>
      <sheetName val="중기사용료"/>
      <sheetName val="전기단가조사서"/>
      <sheetName val="자재단가"/>
      <sheetName val="K1자재(3차등)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덕전리"/>
      <sheetName val="선급금신청서"/>
      <sheetName val="ilch"/>
      <sheetName val="여과지동"/>
      <sheetName val="기초자료"/>
      <sheetName val="CONCRETE"/>
      <sheetName val="부하LOAD"/>
      <sheetName val="DATA"/>
      <sheetName val="데이타"/>
      <sheetName val="11월 가격"/>
      <sheetName val="일위대가(1)"/>
      <sheetName val="연수동"/>
      <sheetName val="1000 DB구축 부표"/>
      <sheetName val="청천내"/>
      <sheetName val="일위"/>
      <sheetName val="차액보증"/>
      <sheetName val="10월가격"/>
      <sheetName val="DATE"/>
      <sheetName val="sheets"/>
      <sheetName val="예산M12A"/>
      <sheetName val="일위대가목차"/>
      <sheetName val="경비_원본"/>
      <sheetName val="공사원가계산서"/>
      <sheetName val="FANDBS"/>
      <sheetName val="GRDATA"/>
      <sheetName val="SHAFTDBSE"/>
      <sheetName val="내역"/>
      <sheetName val="주소록"/>
      <sheetName val="견적서"/>
      <sheetName val="노원열병합__건축공사기성내역서"/>
      <sheetName val="plan&amp;section_of_foundation"/>
      <sheetName val="단가조사"/>
      <sheetName val="건축내역"/>
      <sheetName val="설직재-1"/>
      <sheetName val="소상 &quot;1&quot;"/>
      <sheetName val="기계경비산출기준"/>
      <sheetName val="정부노임단가"/>
      <sheetName val="원형1호맨홀토공수량"/>
      <sheetName val="부속동"/>
      <sheetName val="공사개요(좌)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을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1단계"/>
      <sheetName val="FB25JN"/>
      <sheetName val="년도별실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제-노임"/>
      <sheetName val="제직재"/>
      <sheetName val="철거산출근거"/>
      <sheetName val="원본(갑지)"/>
      <sheetName val="판매96"/>
      <sheetName val="단가산출(변경없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임차품의(농조)"/>
      <sheetName val="copy"/>
      <sheetName val="심사물량"/>
      <sheetName val="심사계산"/>
      <sheetName val="단가산출"/>
      <sheetName val="조도계산서 _도서_"/>
      <sheetName val="날개벽수량표"/>
      <sheetName val="단가대비"/>
      <sheetName val="원가 (2)"/>
      <sheetName val="실정공사비단가표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소요자재"/>
      <sheetName val="PROCESS"/>
      <sheetName val="부하(성남)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표지판단위"/>
      <sheetName val="설계"/>
      <sheetName val=" HIT-&gt;HMC 견적(3900)"/>
      <sheetName val="일위대가(4층원격)"/>
      <sheetName val="LOAD-46"/>
      <sheetName val="토공계산서(부체도로)"/>
      <sheetName val="dt0301"/>
      <sheetName val="dtt0301"/>
      <sheetName val="목록"/>
      <sheetName val="단면가정"/>
      <sheetName val="내부부하"/>
      <sheetName val="VE절감"/>
      <sheetName val="물량표S"/>
      <sheetName val="금액내역서"/>
      <sheetName val="물가시세"/>
      <sheetName val="ITEM"/>
      <sheetName val="type-F"/>
      <sheetName val="실행"/>
      <sheetName val="TRE TABLE"/>
      <sheetName val="DRUM"/>
      <sheetName val="건축내역서"/>
      <sheetName val="BOX"/>
      <sheetName val="말뚝지지력산정"/>
      <sheetName val="예산대비"/>
      <sheetName val="공문"/>
      <sheetName val="NEYOK"/>
      <sheetName val="외주가공"/>
      <sheetName val="7단가"/>
      <sheetName val="협조전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dtxl"/>
      <sheetName val="품산출서"/>
      <sheetName val="1-1"/>
      <sheetName val="차도조도계산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1공구(을)"/>
      <sheetName val="시화점실행"/>
      <sheetName val="99총공사내역서"/>
      <sheetName val="변압기 및 발전기 용량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FOOTING단면력"/>
      <sheetName val="_산근2_"/>
      <sheetName val="_산근4_"/>
      <sheetName val="2.재료비"/>
      <sheetName val="1.인건비"/>
      <sheetName val="__MAIN"/>
      <sheetName val="회로내역(승인)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노무비 근거"/>
      <sheetName val="실행내역서_"/>
      <sheetName val="3련 BOX"/>
      <sheetName val="PIPE"/>
      <sheetName val="FLANGE"/>
      <sheetName val="VALVE"/>
      <sheetName val="안정검토(온1)"/>
      <sheetName val="입상내역"/>
      <sheetName val="관급"/>
      <sheetName val="투찰(하수)"/>
      <sheetName val="해상PCB"/>
      <sheetName val="Site Expenses"/>
      <sheetName val="L형 옹벽"/>
      <sheetName val="기력고압전동기"/>
      <sheetName val="일보"/>
      <sheetName val="현장지지물물량"/>
      <sheetName val="물량산출근거"/>
      <sheetName val="COVER"/>
      <sheetName val="Ekog10"/>
      <sheetName val="코드표"/>
      <sheetName val="1을"/>
      <sheetName val="도근좌표"/>
      <sheetName val="오존실배관내역"/>
      <sheetName val="OH공량old"/>
      <sheetName val="7내역"/>
      <sheetName val="BUS제원1"/>
      <sheetName val="단가조사서"/>
      <sheetName val="목차"/>
      <sheetName val="자판실행"/>
      <sheetName val="간선계산"/>
      <sheetName val="소업1교"/>
      <sheetName val="간지"/>
      <sheetName val="배수내역 (2)"/>
      <sheetName val="DHEQSUPT"/>
      <sheetName val="DATA1"/>
      <sheetName val="교통대책내역"/>
      <sheetName val="청주(철골발주의뢰서)"/>
      <sheetName val="정렬"/>
      <sheetName val="분전함신설"/>
      <sheetName val="접지1종"/>
      <sheetName val="전선 및 전선관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단가"/>
      <sheetName val="수량집계"/>
      <sheetName val="수량산출서 (2)"/>
      <sheetName val="맨홀토공"/>
      <sheetName val="EPro"/>
      <sheetName val="Macro(차단기)"/>
      <sheetName val="11"/>
      <sheetName val="목표세부명세"/>
      <sheetName val="샘플표지"/>
      <sheetName val="물가연동제"/>
      <sheetName val="1. 설계조건 2.단면가정 3. 하중계산"/>
      <sheetName val="DATA 입력란"/>
      <sheetName val="I.설계조건"/>
      <sheetName val="자재"/>
      <sheetName val="FAB별"/>
      <sheetName val="암거공"/>
      <sheetName val="실행간접비용"/>
      <sheetName val="시행예산"/>
      <sheetName val="원형맨홀수량"/>
      <sheetName val="기기리스트"/>
      <sheetName val="01"/>
      <sheetName val="연돌일위집계"/>
      <sheetName val="상승노임"/>
      <sheetName val="CAL"/>
      <sheetName val="공주-교대(A1)"/>
      <sheetName val="COVER-P"/>
      <sheetName val="단위중량"/>
      <sheetName val="변화치수"/>
      <sheetName val="BQ_Utl_Off"/>
      <sheetName val="BREAKDOWN(철거설치)"/>
      <sheetName val="연령현황"/>
      <sheetName val="__"/>
      <sheetName val="DIAPHRAGM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금융비용"/>
      <sheetName val="주안3차A-A"/>
      <sheetName val="안정검토"/>
      <sheetName val="H-pile(298x299)"/>
      <sheetName val="H-pile(250x250)"/>
      <sheetName val="일위_파일"/>
      <sheetName val="연결임시"/>
      <sheetName val="단면검토"/>
      <sheetName val="_산근5_"/>
      <sheetName val="기계경비"/>
      <sheetName val="재1"/>
      <sheetName val="자재조사표(참고용)"/>
      <sheetName val="품셈집계표"/>
      <sheetName val="일반부표집계표"/>
      <sheetName val="전체현황"/>
      <sheetName val="견적(갑지)"/>
      <sheetName val="Controls"/>
      <sheetName val="수량산출서 갑지"/>
      <sheetName val="계약내력"/>
      <sheetName val="주요측점"/>
      <sheetName val="공종별내역서"/>
      <sheetName val="3BL공동구 수량"/>
      <sheetName val="작업일정"/>
      <sheetName val="INPUT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집계"/>
      <sheetName val="설계예산서(2016년 보안등 신설공사 단가계약-).xls"/>
      <sheetName val="15100"/>
      <sheetName val="두앙"/>
      <sheetName val="재료비"/>
      <sheetName val="보온자재단가표"/>
      <sheetName val="9호관로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TYPE-A"/>
      <sheetName val="예시 (수정 및 삭제금지)"/>
      <sheetName val="안정계산"/>
      <sheetName val="CALCULATION"/>
      <sheetName val="토사(PE)"/>
      <sheetName val="맨홀토공산출"/>
      <sheetName val="AHU집계"/>
      <sheetName val="본실행경비"/>
      <sheetName val="원계약서"/>
      <sheetName val="총괄내역"/>
      <sheetName val="콘_재료분리(1)"/>
      <sheetName val="SW개발대상목록(기능점수)"/>
      <sheetName val="단가대비표 표지"/>
      <sheetName val="2000시행"/>
      <sheetName val="배수통관(좌)"/>
      <sheetName val="VENDOR LIST"/>
      <sheetName val="배수공 시멘트 및 골재량 산출"/>
      <sheetName val="총요약서"/>
      <sheetName val="Macro(전선)"/>
      <sheetName val="특별교실"/>
      <sheetName val="CATV"/>
      <sheetName val="8-3기계경비"/>
      <sheetName val="소운반"/>
      <sheetName val="Baby일위대가"/>
      <sheetName val="기초자료입력"/>
      <sheetName val="예산내역서"/>
      <sheetName val="가격표"/>
      <sheetName val="Customer Databas"/>
      <sheetName val="유림총괄"/>
      <sheetName val="BOQ(전체)"/>
      <sheetName val="위치조서"/>
      <sheetName val="우수"/>
      <sheetName val="기초안정검토"/>
      <sheetName val="사전공사"/>
      <sheetName val="분류작업"/>
      <sheetName val="기본자료"/>
      <sheetName val="2002상반기노임기준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설명"/>
      <sheetName val="H-PILE수량집계"/>
      <sheetName val="98지급계획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하부철근수량"/>
      <sheetName val="2000년1차"/>
      <sheetName val="적용기준"/>
      <sheetName val="실행내역 "/>
      <sheetName val="단가_1_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우배수"/>
      <sheetName val="98비정기소모"/>
      <sheetName val="교각별수량"/>
      <sheetName val="wing"/>
      <sheetName val="TYPE1"/>
      <sheetName val="입력자료모음"/>
      <sheetName val="원가계산서(공사)"/>
      <sheetName val="구조물철거타공정이월"/>
      <sheetName val="수목데이타 "/>
      <sheetName val="DS기성최종"/>
      <sheetName val="DS설변내역서"/>
      <sheetName val="E.P.T수량산출서"/>
      <sheetName val="ⴭⴭⴭⴭⴭ"/>
      <sheetName val="단가적용기준"/>
      <sheetName val="몰탈재료산출"/>
      <sheetName val="G.R300경비"/>
      <sheetName val="식재가격"/>
      <sheetName val="식재총괄"/>
      <sheetName val="일위목록"/>
      <sheetName val="대로근거"/>
      <sheetName val="일위대가(건축)"/>
      <sheetName val="6. 직접경비"/>
      <sheetName val="지주토목내역서"/>
      <sheetName val="맨홀수량산출"/>
      <sheetName val="단가일람"/>
      <sheetName val="돈암사업"/>
      <sheetName val="산근1"/>
      <sheetName val="장비"/>
      <sheetName val="노무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시중노임(공사)"/>
      <sheetName val="식재"/>
      <sheetName val="시설물"/>
      <sheetName val="식재출력용"/>
      <sheetName val="유지관리"/>
      <sheetName val="단위수량산출"/>
      <sheetName val="단면치수"/>
      <sheetName val="교차구"/>
      <sheetName val="입찰견적보고서"/>
      <sheetName val="일반공사"/>
      <sheetName val="데리네이타현황"/>
      <sheetName val="사  업  비  수  지  예  산  서"/>
      <sheetName val="암거(내역)"/>
      <sheetName val="1,2공구원가계산서"/>
      <sheetName val="2공구산출내역"/>
      <sheetName val="1공구산출내역서"/>
      <sheetName val="지주목시비량산출서"/>
      <sheetName val=" 냉각수펌프"/>
      <sheetName val="직접인건비"/>
      <sheetName val="참조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기초공"/>
      <sheetName val="Proposal"/>
      <sheetName val="마산방향"/>
      <sheetName val="사리부설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일위집계(기존)"/>
      <sheetName val="제경비"/>
      <sheetName val="월말"/>
      <sheetName val="1-3.조건,바닥판 "/>
      <sheetName val="물가"/>
      <sheetName val="8-1"/>
      <sheetName val="guard(mac)"/>
      <sheetName val="일위대가1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대전-교대(A1-A2)"/>
      <sheetName val="견적보고(총액)"/>
      <sheetName val="원가계산하도"/>
      <sheetName val="BSD (2)"/>
      <sheetName val="추가예산"/>
      <sheetName val="공사손익실적"/>
      <sheetName val="TABLE DB"/>
      <sheetName val="쌍용 data base"/>
      <sheetName val="[TOTAL.xls]______D_2001_______3"/>
      <sheetName val="[TOTAL.xls]______D_2001_______2"/>
      <sheetName val="[TOTAL.xls]______D_2001_______4"/>
      <sheetName val="2001년 건설노임"/>
      <sheetName val="매크로"/>
      <sheetName val="설계명세서"/>
      <sheetName val="옹벽1"/>
      <sheetName val="토적표"/>
      <sheetName val="Front"/>
      <sheetName val="출입자명단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사용성검토"/>
      <sheetName val="95년12월말"/>
      <sheetName val="basic_info"/>
      <sheetName val="식재품셈"/>
      <sheetName val="각종양식"/>
      <sheetName val="뚝토공"/>
      <sheetName val="일위목차"/>
      <sheetName val="24.보증금(전신전화가입권)"/>
      <sheetName val="계정code"/>
      <sheetName val="시산표"/>
      <sheetName val="비교1"/>
      <sheetName val="물량표"/>
      <sheetName val="평가데이터"/>
      <sheetName val="원형측구(B-type)"/>
      <sheetName val="3.공통공사대비"/>
      <sheetName val="Sheet4"/>
      <sheetName val="통합"/>
      <sheetName val="기성내역서"/>
      <sheetName val="깨기수량"/>
      <sheetName val="보험료산출"/>
      <sheetName val="PIPE내역(FCN)"/>
      <sheetName val="설비내역서"/>
      <sheetName val="전기내역서"/>
      <sheetName val="9.1지하2층하부보"/>
      <sheetName val="anchor"/>
      <sheetName val="서울대규장각_가시설흙막이_"/>
      <sheetName val="40총괄"/>
      <sheetName val="40집계"/>
      <sheetName val="첨부1-1"/>
      <sheetName val="제품별"/>
      <sheetName val="[TOTAL.xls]______D_2001_______5"/>
      <sheetName val="데이터"/>
      <sheetName val=" 내역"/>
      <sheetName val="경비2내역"/>
      <sheetName val="잔공사현황"/>
      <sheetName val="지급자재조서"/>
      <sheetName val="[TOTAL.xls]______D_2001_______6"/>
      <sheetName val="[TOTAL.xls]______D_2001_______7"/>
      <sheetName val="소요자재명세서2"/>
      <sheetName val="총蚨ϖ"/>
      <sheetName val="총蓨ώ"/>
      <sheetName val="총벝l"/>
      <sheetName val="총벝ê"/>
      <sheetName val="우棌"/>
      <sheetName val="총_x0000_ϭ"/>
      <sheetName val="우륀"/>
      <sheetName val="식재ط"/>
      <sheetName val="TARGET"/>
      <sheetName val="총_x0002__x0000_"/>
      <sheetName val="회사기초자료"/>
      <sheetName val="기본DATA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단漰_x001d_潼"/>
      <sheetName val="C.배수관공"/>
      <sheetName val="비용"/>
      <sheetName val="4.2.1 마루높이 검토"/>
      <sheetName val="타견적(을)"/>
      <sheetName val="SANTOGO"/>
      <sheetName val="SANBAISU"/>
      <sheetName val="3.현장배치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STEEL BOX 단면설계(SEC.8)"/>
      <sheetName val="1.2.1 마루높이결정"/>
      <sheetName val="F4-F7"/>
      <sheetName val="현장식당(1)"/>
      <sheetName val="가시설단위수량"/>
      <sheetName val="eq_data"/>
      <sheetName val="현장관리비"/>
      <sheetName val="부적합유형"/>
      <sheetName val="부적합 유형"/>
      <sheetName val="6공구(당초)"/>
      <sheetName val="이름정의"/>
      <sheetName val="증감내역서"/>
      <sheetName val="교량data"/>
      <sheetName val="군자4교하부-Ö_x0000_"/>
      <sheetName val="11.자재단가"/>
      <sheetName val="NEGO"/>
      <sheetName val="본사공가현황"/>
      <sheetName val="직접경비"/>
      <sheetName val="역T형교대(말뚝기초)"/>
      <sheetName val="실행예산서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우수공"/>
      <sheetName val="물가자료"/>
      <sheetName val="부대집계1"/>
      <sheetName val="가도단위"/>
      <sheetName val="기계경비일람"/>
      <sheetName val="관로공표지"/>
      <sheetName val="종합단가표"/>
      <sheetName val="범례표"/>
      <sheetName val="투찰"/>
      <sheetName val="전기자료"/>
      <sheetName val="내역_ver1.0"/>
      <sheetName val="일위총괄표"/>
      <sheetName val="05년"/>
      <sheetName val="Calcs"/>
      <sheetName val="시설물일위"/>
      <sheetName val="woo(mac)"/>
      <sheetName val="근생APT-신마감"/>
      <sheetName val="복지관_FIART"/>
      <sheetName val="근생APT-FIART"/>
      <sheetName val="근생-FIART"/>
      <sheetName val="설계내역"/>
      <sheetName val="23"/>
      <sheetName val="단락전류-A"/>
      <sheetName val="1.개요"/>
      <sheetName val="수목단가"/>
      <sheetName val="시설수량표"/>
      <sheetName val="식재수량표"/>
      <sheetName val="설계서을"/>
      <sheetName val="가압장구체수량산출서"/>
    </sheetNames>
    <sheetDataSet>
      <sheetData sheetId="0">
        <row r="1">
          <cell r="A1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/>
      <sheetData sheetId="934" refreshError="1"/>
      <sheetData sheetId="935" refreshError="1"/>
      <sheetData sheetId="936" refreshError="1"/>
      <sheetData sheetId="937" refreshError="1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/>
      <sheetData sheetId="1010"/>
      <sheetData sheetId="1011"/>
      <sheetData sheetId="1012"/>
      <sheetData sheetId="1013" refreshError="1"/>
      <sheetData sheetId="1014"/>
      <sheetData sheetId="1015"/>
      <sheetData sheetId="1016"/>
      <sheetData sheetId="1017" refreshError="1"/>
      <sheetData sheetId="1018"/>
      <sheetData sheetId="1019"/>
      <sheetData sheetId="1020"/>
      <sheetData sheetId="1021"/>
      <sheetData sheetId="1022" refreshError="1"/>
      <sheetData sheetId="1023" refreshError="1"/>
      <sheetData sheetId="1024"/>
      <sheetData sheetId="1025" refreshError="1"/>
      <sheetData sheetId="1026" refreshError="1"/>
      <sheetData sheetId="1027" refreshError="1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N賃率-職"/>
      <sheetName val="코드표"/>
      <sheetName val="원형1호맨홀토공수량"/>
      <sheetName val="주차구획선수량"/>
      <sheetName val="단가비교표"/>
      <sheetName val="1안"/>
      <sheetName val="샘플표지"/>
      <sheetName val="과천MAIN"/>
      <sheetName val="일위"/>
      <sheetName val="노임"/>
      <sheetName val="매립"/>
      <sheetName val="I一般比"/>
      <sheetName val="원가 (2)"/>
      <sheetName val="ABUT수량-A1"/>
      <sheetName val="품목납기"/>
      <sheetName val="내역서1999.8최종"/>
      <sheetName val="2F 회의실견적(5_14 일대)"/>
      <sheetName val="J直材4"/>
      <sheetName val="Sheet2"/>
      <sheetName val="신우"/>
      <sheetName val="예가표"/>
      <sheetName val="일위대가목차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노무비"/>
      <sheetName val="정부노임단가"/>
      <sheetName val="자재단가"/>
      <sheetName val="동원(3)"/>
      <sheetName val="예정(3)"/>
      <sheetName val="PANEL_중량산출"/>
      <sheetName val="원가_(2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약품설비"/>
      <sheetName val="부대공Ⅱ"/>
      <sheetName val="인건비"/>
      <sheetName val="설계명세서(선로)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Total"/>
      <sheetName val="부하(성남)"/>
      <sheetName val="부대내역"/>
      <sheetName val="부하LOAD"/>
      <sheetName val="ITEM"/>
      <sheetName val="OPT7"/>
      <sheetName val="외천교"/>
      <sheetName val="종배수관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갑"/>
      <sheetName val="Sheet3"/>
      <sheetName val="한전고리-을"/>
      <sheetName val="호남2"/>
      <sheetName val="소요자재"/>
      <sheetName val="10월가격"/>
      <sheetName val="기타유틸리티설비"/>
      <sheetName val="명세서"/>
      <sheetName val="일위대가목록"/>
      <sheetName val="2F_회의실견적(5_14_일대)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실행철강하도"/>
      <sheetName val="COVER"/>
      <sheetName val="DATE"/>
      <sheetName val="총괄"/>
      <sheetName val="K1자재(3차등)"/>
      <sheetName val="금호"/>
      <sheetName val="약품공급2"/>
      <sheetName val="운동장 (2)"/>
      <sheetName val="Sheet4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우각부보강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원가계산서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근"/>
      <sheetName val="WIND"/>
      <sheetName val="날개벽수량표"/>
      <sheetName val="단면치수"/>
      <sheetName val="001"/>
      <sheetName val="기판현황  "/>
      <sheetName val="OH공량old"/>
      <sheetName val="PROCESS"/>
      <sheetName val="6호기"/>
      <sheetName val="재무가정"/>
      <sheetName val="anaysis_sheet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8.PILE  (돌출)"/>
      <sheetName val="PROJECT BRIEF(EX.NEW)"/>
      <sheetName val="공사개요"/>
      <sheetName val="참고"/>
      <sheetName val="List"/>
      <sheetName val="갑지(추정)"/>
      <sheetName val="견적3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소상 &quot;1&quot;"/>
      <sheetName val="MFAB"/>
      <sheetName val="MFRT"/>
      <sheetName val="MPKG"/>
      <sheetName val="MPRD"/>
      <sheetName val="공통(20-91)"/>
      <sheetName val="pbs_lambda"/>
      <sheetName val="Matériel embarqué PVC"/>
      <sheetName val="MOTOR"/>
      <sheetName val="투찰"/>
      <sheetName val="해체"/>
      <sheetName val="danga"/>
      <sheetName val="ilch"/>
      <sheetName val="맨홀"/>
      <sheetName val="견적내용입력"/>
      <sheetName val="cost"/>
      <sheetName val="A-4"/>
      <sheetName val="구조물철거타공정이월"/>
      <sheetName val="YES-T"/>
      <sheetName val="XL4Poppy"/>
      <sheetName val="분석"/>
      <sheetName val="시나리오2"/>
      <sheetName val="1기 비용"/>
      <sheetName val="시나리오"/>
      <sheetName val="xxxxxx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노원열병합__건축공사기성내역서"/>
      <sheetName val="고창방향"/>
      <sheetName val="5.모델링"/>
      <sheetName val="L형측구단위수량"/>
      <sheetName val="L형측구연장조서"/>
      <sheetName val="도로경계블럭단위수량"/>
      <sheetName val="도로경계블럭단위토공"/>
      <sheetName val="조명시설"/>
      <sheetName val="단"/>
      <sheetName val="대비"/>
      <sheetName val="Tool"/>
      <sheetName val="1을"/>
      <sheetName val="공비대비"/>
      <sheetName val="CP-E2 (품셈표)"/>
      <sheetName val="기술자료 (연수)"/>
      <sheetName val="와동25-3(변경)"/>
      <sheetName val="IN"/>
      <sheetName val="저장품 토탈2월"/>
      <sheetName val="외화계약"/>
      <sheetName val="8-3기계경비"/>
      <sheetName val="대로근거"/>
      <sheetName val="플랜트 설치"/>
      <sheetName val="배수내역 (2)"/>
    </sheetNames>
    <sheetDataSet>
      <sheetData sheetId="0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>
        <row r="3">
          <cell r="A3">
            <v>3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STORAGE"/>
      <sheetName val="YES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동원(3)"/>
      <sheetName val="예정(3)"/>
      <sheetName val="주형"/>
      <sheetName val="3.바닥판설계"/>
      <sheetName val="터널조도"/>
      <sheetName val="조명율표"/>
      <sheetName val="Sheet1 (2)"/>
      <sheetName val="1.설계기준"/>
      <sheetName val="현황CODE"/>
      <sheetName val="손익현황"/>
      <sheetName val="노임"/>
      <sheetName val="3차설계"/>
      <sheetName val="기둥(원형)"/>
      <sheetName val="Sheet2"/>
      <sheetName val="단가비교표"/>
      <sheetName val="ABUT수량-A1"/>
      <sheetName val="DATA"/>
      <sheetName val="옹벽"/>
      <sheetName val="밸브설치"/>
      <sheetName val="JUCK"/>
      <sheetName val="6PILE  (돌출)"/>
      <sheetName val="MOTOR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#REF"/>
      <sheetName val="터파기및재료"/>
      <sheetName val="BID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견적서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봉양~조차장간고하개명(신설)"/>
      <sheetName val="t형"/>
      <sheetName val="내역"/>
      <sheetName val="대비"/>
      <sheetName val="직공비"/>
      <sheetName val="부대공사비"/>
      <sheetName val="수량산출"/>
      <sheetName val="6호기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2F 회의실견적(5_14 일대)"/>
      <sheetName val="부하계산서"/>
      <sheetName val="견적조건"/>
      <sheetName val="견적조건(을지)"/>
      <sheetName val="식생블럭단위수량"/>
      <sheetName val="을지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표지 (2)"/>
      <sheetName val="가로등부표"/>
      <sheetName val="001"/>
      <sheetName val="산출내역서집계표"/>
      <sheetName val="노무비"/>
      <sheetName val="총계"/>
      <sheetName val="본선차로수량집계표"/>
      <sheetName val="준검 내역서"/>
      <sheetName val="기계경비"/>
      <sheetName val="단가 및 재료비"/>
      <sheetName val="주상도"/>
      <sheetName val="INPUT"/>
      <sheetName val="하조서"/>
      <sheetName val="보증수수료산출"/>
      <sheetName val="1.수인터널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2000년1차"/>
      <sheetName val="부대내역"/>
      <sheetName val="입찰보고"/>
      <sheetName val="노무비단가"/>
      <sheetName val="매립"/>
      <sheetName val="내력서"/>
      <sheetName val="1.설계조건"/>
      <sheetName val="일위대가목차"/>
      <sheetName val="3-1.CB"/>
      <sheetName val="MAIN_TABLE"/>
      <sheetName val="재료"/>
      <sheetName val="제경비율"/>
      <sheetName val="조도계산서 (도서)"/>
      <sheetName val="LOPCALC"/>
      <sheetName val="아산추가1220"/>
      <sheetName val="당초"/>
      <sheetName val="인건비"/>
      <sheetName val="98지급계획"/>
      <sheetName val="XL4Poppy"/>
      <sheetName val="본공사"/>
      <sheetName val="DANGA"/>
      <sheetName val="BQ"/>
      <sheetName val="일위대가(가설)"/>
      <sheetName val="BID-도로"/>
      <sheetName val="실행내역서"/>
      <sheetName val="설 계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JUCKEYK"/>
      <sheetName val="WORK"/>
      <sheetName val="연습"/>
      <sheetName val="수주현황2월"/>
      <sheetName val="토공유동표"/>
      <sheetName val="교각계산"/>
      <sheetName val="단면 (2)"/>
      <sheetName val="ASP포장"/>
      <sheetName val="단가산출서(기계)"/>
      <sheetName val="정부노임단가"/>
      <sheetName val="내역서(전기)"/>
      <sheetName val="3BL공동구 수량"/>
      <sheetName val="일위대가표"/>
      <sheetName val="에너지동"/>
      <sheetName val="Total"/>
      <sheetName val="스톱로그내역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주관사업"/>
      <sheetName val="JJ"/>
      <sheetName val="조건표"/>
      <sheetName val="설계"/>
      <sheetName val="수문일1"/>
      <sheetName val="건축공사"/>
      <sheetName val="1차설계변경내역"/>
      <sheetName val="발주설계서(당초)"/>
      <sheetName val="가설건물"/>
      <sheetName val="토공"/>
      <sheetName val="교각1"/>
      <sheetName val="ETC"/>
      <sheetName val="돌망태단위수량"/>
      <sheetName val="요율"/>
      <sheetName val="자재대"/>
      <sheetName val="소요자재"/>
      <sheetName val="노무산출서"/>
      <sheetName val="코드표"/>
      <sheetName val="품셈"/>
      <sheetName val="8. 안정검토"/>
      <sheetName val="수안보-MBR1"/>
      <sheetName val="입력DATA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공사기본자료"/>
      <sheetName val="STBOX"/>
      <sheetName val="인건-측정"/>
      <sheetName val="통합"/>
      <sheetName val="BOX"/>
      <sheetName val="변경서식"/>
      <sheetName val="설계조건"/>
      <sheetName val="산출(전주P7)"/>
      <sheetName val="9GNG운반"/>
      <sheetName val="시공계획"/>
      <sheetName val="날개벽(TYPE3)"/>
      <sheetName val="비교표"/>
      <sheetName val="대창(함평)-창열"/>
      <sheetName val="대창(장성)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정화조동내역"/>
      <sheetName val="IMP(MAIN)"/>
      <sheetName val="IMP (REACTOR)"/>
      <sheetName val="전기일위대가"/>
      <sheetName val="시설물일위"/>
      <sheetName val="단면(RW1)"/>
      <sheetName val="소비자가"/>
      <sheetName val="ilch"/>
      <sheetName val="A-4"/>
      <sheetName val="차액보증"/>
      <sheetName val="오산갈곳"/>
      <sheetName val="맨홀수량집계"/>
      <sheetName val="BLOCK(1)"/>
      <sheetName val="1SPAN"/>
      <sheetName val="工완성공사율"/>
      <sheetName val="Macro(차단기)"/>
      <sheetName val="연습장소"/>
      <sheetName val="하중계산"/>
      <sheetName val="SLAB"/>
      <sheetName val="유기공정"/>
      <sheetName val="우각부보강"/>
      <sheetName val="부안일위"/>
      <sheetName val="공사비총괄표"/>
      <sheetName val="과천MAIN"/>
      <sheetName val="조건"/>
      <sheetName val="Ampecity Data"/>
      <sheetName val="H PILE수량"/>
      <sheetName val="H-PILE수량집계"/>
      <sheetName val="TC표지"/>
      <sheetName val="여흥"/>
      <sheetName val="전기혼잡제경비(45)"/>
      <sheetName val="현장지지물물량"/>
      <sheetName val="현금"/>
      <sheetName val="현장"/>
      <sheetName val="공사진행"/>
      <sheetName val="Piping Design Data"/>
      <sheetName val="wall"/>
      <sheetName val="가공비"/>
      <sheetName val="nys"/>
      <sheetName val="종배수관"/>
      <sheetName val="철근량 검토"/>
      <sheetName val="원형1호맨홀토공수량"/>
      <sheetName val="설비"/>
      <sheetName val="원가계산서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안정계산"/>
      <sheetName val="단면검토"/>
      <sheetName val="경비2내역"/>
      <sheetName val="현장관리비내역서"/>
      <sheetName val="포장복구집계"/>
      <sheetName val="조명시설"/>
      <sheetName val="일위대가목록"/>
      <sheetName val="DATA1"/>
      <sheetName val="Testing"/>
      <sheetName val="REACTION(USD지진시)"/>
      <sheetName val="안정검토"/>
      <sheetName val="REACTION(USE평시)"/>
      <sheetName val="단가대비표"/>
      <sheetName val="일위대가표 (2)"/>
      <sheetName val="계화배수"/>
      <sheetName val="I一般比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동력부하(도산)"/>
      <sheetName val="신우"/>
      <sheetName val="말뚝물량"/>
      <sheetName val="우수맨홀공제단위수량"/>
      <sheetName val="공구원가계산"/>
      <sheetName val="2000전체분"/>
      <sheetName val="입찰결과(DATA)"/>
      <sheetName val="일반수량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총괄내역서"/>
      <sheetName val="일위대가 집계표"/>
      <sheetName val="횡배수관토공수량"/>
      <sheetName val="원가"/>
      <sheetName val="품셈TABLE"/>
      <sheetName val="지급자재"/>
      <sheetName val="DATE"/>
      <sheetName val="70%"/>
      <sheetName val="NOMUBI"/>
      <sheetName val="sw1"/>
      <sheetName val="단면치수"/>
      <sheetName val="7.1유효폭"/>
      <sheetName val="품의서"/>
      <sheetName val="물가시세"/>
      <sheetName val="SG"/>
      <sheetName val="전신환매도율"/>
      <sheetName val="물가자료"/>
      <sheetName val="EACT10"/>
      <sheetName val="원가계산서 (총괄)"/>
      <sheetName val="원가계산서 (건축)"/>
      <sheetName val="(총괄집계)"/>
      <sheetName val="방음벽기초(H=4m)"/>
      <sheetName val="guard(mac)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와동25-3(변경)"/>
      <sheetName val="기계"/>
      <sheetName val="TYPE-A"/>
      <sheetName val="단가일람"/>
      <sheetName val="조경일람"/>
      <sheetName val="영업소실적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예산갑지"/>
      <sheetName val="부속동"/>
      <sheetName val="단가조사서"/>
      <sheetName val="적용(기계)"/>
      <sheetName val="CTEMCOST"/>
      <sheetName val="Mc1"/>
      <sheetName val="2000,9월 일위"/>
      <sheetName val="점검총괄"/>
      <sheetName val="1차증가원가계산"/>
      <sheetName val="물량산출근거"/>
      <sheetName val="토목내역"/>
      <sheetName val="CONCRETE"/>
      <sheetName val="설산1.나"/>
      <sheetName val="본사S"/>
      <sheetName val="전압강하계산"/>
      <sheetName val="D-3503"/>
      <sheetName val="8.PILE  (돌출)"/>
      <sheetName val="기준액"/>
      <sheetName val="교량하부공"/>
      <sheetName val="본체"/>
      <sheetName val="토공계산서(부체도로)"/>
      <sheetName val="J直材4"/>
      <sheetName val="감가상각"/>
    </sheetNames>
    <definedNames>
      <definedName name="Macro9" sheetId="0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 refreshError="1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xz"/>
      <sheetName val="준공기별"/>
      <sheetName val="노무비"/>
      <sheetName val="cost9809"/>
      <sheetName val="자재산출내역"/>
      <sheetName val="노무산출내역서"/>
      <sheetName val="광케이블 피스표"/>
      <sheetName val="광케이블접속물량"/>
      <sheetName val="케이블바인딩"/>
      <sheetName val="OFD,접속함체선번장"/>
      <sheetName val="평면도"/>
      <sheetName val="인입도1"/>
      <sheetName val="인입도"/>
      <sheetName val="시험성적서"/>
      <sheetName val="데이타양식"/>
      <sheetName val="광계통도"/>
      <sheetName val="루트도"/>
      <sheetName val="현장사진첩"/>
      <sheetName val="공정보고"/>
      <sheetName val="타이틀"/>
      <sheetName val="목차"/>
      <sheetName val="공사설명서 "/>
      <sheetName val="예산총괄"/>
      <sheetName val="예산내역서"/>
      <sheetName val="공정량산출"/>
      <sheetName val="공구"/>
      <sheetName val="공구총괄"/>
      <sheetName val="일위대가"/>
      <sheetName val="운반비"/>
      <sheetName val="지입자재"/>
      <sheetName val="자재총괄"/>
      <sheetName val="지입자재단가"/>
      <sheetName val="광피스표(세부)"/>
      <sheetName val="광피스표(총괄)"/>
      <sheetName val="지입자재조서"/>
      <sheetName val="사급자재조서"/>
      <sheetName val="광접속산출"/>
      <sheetName val="기계손료산출"/>
      <sheetName val="기계손료산출근거"/>
      <sheetName val="기별"/>
      <sheetName val="광피스표"/>
      <sheetName val="자재내역"/>
      <sheetName val="Sheet1"/>
      <sheetName val="Sheet2"/>
      <sheetName val="Sheet3"/>
      <sheetName val="기별-철거"/>
      <sheetName val="XXXXXX"/>
      <sheetName val="laroux"/>
      <sheetName val="광케이블총괄"/>
      <sheetName val="기별총괄"/>
      <sheetName val="남동~동부천전화국앞 "/>
      <sheetName val="신천~시흥(광피스)(1)"/>
      <sheetName val="KT접속점"/>
      <sheetName val="신천접속점~시흥연성 간(2)"/>
      <sheetName val="접속~만수(광피스)(1)"/>
      <sheetName val="만수간기별"/>
      <sheetName val="접속점~만수(1,2)"/>
      <sheetName val="남동소방~풍림(3)"/>
      <sheetName val="접속~동양기전(4)"/>
      <sheetName val="하나로~산업유통(5)"/>
      <sheetName val="신세계(6)"/>
      <sheetName val="연수링"/>
      <sheetName val="부천간"/>
      <sheetName val="시흥연성간"/>
      <sheetName val="만수동간"/>
      <sheetName val="풍림간"/>
      <sheetName val="산업유통간"/>
      <sheetName val="신세계A"/>
      <sheetName val="하나로연수링"/>
      <sheetName val="연수(광피스) (1)"/>
      <sheetName val="연수링망구성) (2)"/>
      <sheetName val="효성상아"/>
      <sheetName val="접속점~신동아"/>
      <sheetName val="현대MDF"/>
      <sheetName val="접속점~쌍용MDF"/>
      <sheetName val="내역서"/>
      <sheetName val="소요자재"/>
      <sheetName val="노무산출"/>
      <sheetName val="코아접속"/>
      <sheetName val="바인드"/>
      <sheetName val="피스표"/>
      <sheetName val="종합분"/>
      <sheetName val="하판분기-용수리분기"/>
      <sheetName val="성주분기-왜관분기"/>
      <sheetName val="왜관분기-북삼삼거리"/>
      <sheetName val="북삼삼거리-남면분기"/>
      <sheetName val="남면분기-성주분기"/>
      <sheetName val="성주분기-벽진분기"/>
      <sheetName val="벽진분기-벽진3"/>
      <sheetName val="벽진분기-금수초교"/>
      <sheetName val="금수초교-금수분기"/>
      <sheetName val="금수분기-조마분기"/>
      <sheetName val="금수분기-증산분기"/>
      <sheetName val="증산분기-지례분기"/>
      <sheetName val="대덕-부항분기"/>
      <sheetName val="부항분기-영동분기"/>
      <sheetName val="영동분기-조마분기"/>
      <sheetName val="화원분기-고령분기"/>
      <sheetName val="공성분기-상주대분기"/>
      <sheetName val="임대국사-낙동분기"/>
      <sheetName val="낙동분기-일선교분기"/>
      <sheetName val="금수분기-신평리분기"/>
      <sheetName val="지례분기-STI지례"/>
      <sheetName val="무을분기-공성분기"/>
      <sheetName val="상주분기-임대국사"/>
      <sheetName val="공성분기~모서분기"/>
      <sheetName val="준공검사보고서"/>
      <sheetName val="정산내역서"/>
      <sheetName val="자재,노무비 산출내역"/>
      <sheetName val="주요설비내역"/>
      <sheetName val="망계통도(위치)"/>
      <sheetName val="장비결선도"/>
      <sheetName val="망구성도"/>
      <sheetName val="사진대장"/>
      <sheetName val="검사보고서"/>
      <sheetName val="사급자재시설현황"/>
      <sheetName val="집계표"/>
      <sheetName val="정산비교"/>
      <sheetName val="소요자재(신설)"/>
      <sheetName val="소요자재(철거)"/>
      <sheetName val="노무산출서(신설)"/>
      <sheetName val="노무산출서(철거)"/>
      <sheetName val="바인드 물량"/>
      <sheetName val="코아접속 물량"/>
      <sheetName val="종합자재"/>
      <sheetName val="광케이블 내역"/>
      <sheetName val="자재사용(송죽회관)"/>
      <sheetName val="자재사용(죽정리)"/>
      <sheetName val="자재사용(반암리)"/>
      <sheetName val="자재사용(동호리)"/>
      <sheetName val="자재사용(양양공항)"/>
      <sheetName val="자재사용(주문진)"/>
      <sheetName val="자재사용(부연지)"/>
      <sheetName val="자재사용(송신소)"/>
      <sheetName val="자재사용(법수한전)"/>
      <sheetName val="자재사용(법수도로)"/>
      <sheetName val="자재사용(인구)"/>
      <sheetName val="자재사용(양양12)"/>
      <sheetName val="자재사용(양양24)"/>
      <sheetName val="자재사용(조양동)"/>
      <sheetName val="자재사용(장사동)"/>
      <sheetName val="자재사용(삽교지)"/>
      <sheetName val="자재사용(홍제동)"/>
      <sheetName val="자재사용(태백)"/>
      <sheetName val="자재사용(야촌리)"/>
      <sheetName val="자재사용(평창운교)"/>
      <sheetName val="자재사용(평창재산)"/>
      <sheetName val="자재사용(수하리)"/>
      <sheetName val="자재사용(횡계109)"/>
      <sheetName val="자재사용(이목정)"/>
      <sheetName val="자재사용(속사리)"/>
      <sheetName val="자재사용(주암교)"/>
      <sheetName val="자재사용(횡계SKT)"/>
      <sheetName val="자재사용(화일지)"/>
      <sheetName val="자재사용(속초지중)"/>
      <sheetName val="자재사용(동우대)"/>
      <sheetName val="자재사용(속초부영)"/>
      <sheetName val="자재사용(개수지)"/>
      <sheetName val="종합기별 (철거)"/>
      <sheetName val="종합기별(신설)"/>
      <sheetName val="철거(강릉국도송죽회관)"/>
      <sheetName val="신설(강릉국도송죽회관)"/>
      <sheetName val="철거(강릉국도죽정)"/>
      <sheetName val="신설(강릉국도죽정)"/>
      <sheetName val="철거(강릉국도반암)"/>
      <sheetName val="신설(강릉국도반암)"/>
      <sheetName val="철거(양양동호리)"/>
      <sheetName val="신설(양양동호리)"/>
      <sheetName val="철거(양양공항)"/>
      <sheetName val="신설(양양공항)"/>
      <sheetName val="철거(주문진)"/>
      <sheetName val="신설(주문진)"/>
      <sheetName val="철거(부연지)"/>
      <sheetName val="신설(부연지)"/>
      <sheetName val="철거(수산지)"/>
      <sheetName val="신설(수산지)"/>
      <sheetName val="철거(법수치)"/>
      <sheetName val="신설(법수치)"/>
      <sheetName val="철거(법수치2)"/>
      <sheetName val="신설(법수치2)"/>
      <sheetName val="철거(인구지장)"/>
      <sheetName val="신설(인구지장)"/>
      <sheetName val="철거(양수발전소12)"/>
      <sheetName val="신설(양수발전소12)"/>
      <sheetName val="철거(양수발전소24C)"/>
      <sheetName val="신설(양수발전소24C) "/>
      <sheetName val="철거(대포간)"/>
      <sheetName val="신설(대포간)"/>
      <sheetName val="철거(교동)"/>
      <sheetName val="신설(교동)"/>
      <sheetName val="철거(삽교지)"/>
      <sheetName val="신설(삽교지)"/>
      <sheetName val="철거(인구간)"/>
      <sheetName val="신설(인구간)"/>
      <sheetName val="철거(화전지)"/>
      <sheetName val="신설(화전지)"/>
      <sheetName val="철거(야촌리)"/>
      <sheetName val="신설(야촌리)"/>
      <sheetName val="철거(평창)"/>
      <sheetName val="신설(평창)"/>
      <sheetName val="철거(재산리)"/>
      <sheetName val="신설(재산리)"/>
      <sheetName val="철거(수화리)"/>
      <sheetName val="신설(수화리)"/>
      <sheetName val="철거(109연대)"/>
      <sheetName val="신설(109연대)"/>
      <sheetName val="철거(이목정)"/>
      <sheetName val="신설(이목정)"/>
      <sheetName val="철거(속사)"/>
      <sheetName val="신설(속사)"/>
      <sheetName val="철거(주암교)"/>
      <sheetName val="신설(주암교)"/>
      <sheetName val="철거(SKT앞)"/>
      <sheetName val="신설(SKT앞)"/>
      <sheetName val="철거(화일지)"/>
      <sheetName val="신설(화일지)"/>
      <sheetName val="철거(지중화24)"/>
      <sheetName val="신설(지중화24)"/>
      <sheetName val="철거(지중화동우대6)"/>
      <sheetName val="신설(지중화동우대12)"/>
      <sheetName val="철거(지중화부영)"/>
      <sheetName val="신설(지중화부영)"/>
      <sheetName val="철거(개수지)"/>
      <sheetName val="신설(개수지)"/>
      <sheetName val="철거(SKT앞©"/>
      <sheetName val="신설(SKT앞)_x0007_ꀁ烌⢬吀糖샇⧉܀Ā신설(화일지)_x0009_ꀁ烌⢬쀀ᇉ"/>
      <sheetName val="신설(SKT앞)_x0007_ꀁ烌⢬吀糖샇⧉܀Ā신설(화일지) ꀁ烌⢬쀀ᇉ"/>
      <sheetName val="증감대비"/>
    </sheetNames>
    <definedNames>
      <definedName name="print_net"/>
      <definedName name="select_bg"/>
      <definedName name="select_gg"/>
      <definedName name="select_gi"/>
      <definedName name="select_gjj3"/>
      <definedName name="select_gjp" sheetId="0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표지)"/>
      <sheetName val="1.설계기준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3BL공동구 수량"/>
      <sheetName val="신규일위대가"/>
      <sheetName val="내역서(포장공)4차 고창I.C구간 실정보고"/>
      <sheetName val="ABUT수량-A1"/>
      <sheetName val="관리동"/>
      <sheetName val="BID"/>
      <sheetName val="Excel"/>
      <sheetName val="2000전체분"/>
      <sheetName val="2000년1차"/>
      <sheetName val="실행철강하도"/>
      <sheetName val="#REF"/>
      <sheetName val="김동덕 자산 IF3"/>
      <sheetName val="DATE"/>
      <sheetName val="토공(완충)"/>
      <sheetName val="CON기초"/>
      <sheetName val="부대내역"/>
      <sheetName val="현황CODE"/>
      <sheetName val="손익현황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  <sheetName val="시설일위"/>
      <sheetName val="코드표"/>
      <sheetName val="96보완계획7.12"/>
      <sheetName val="총괄표"/>
      <sheetName val="내역서"/>
      <sheetName val="터파기및재료"/>
      <sheetName val="실행철강하도"/>
      <sheetName val="#REF"/>
      <sheetName val="산출근거"/>
      <sheetName val="suk(mac)"/>
      <sheetName val="A"/>
      <sheetName val="97kdRoad2"/>
      <sheetName val="설비"/>
      <sheetName val="노임단가"/>
      <sheetName val="S0"/>
      <sheetName val="토공(우물통,기타) "/>
      <sheetName val="수량산출"/>
      <sheetName val="대치판정"/>
      <sheetName val="중기"/>
      <sheetName val="정부노임단가"/>
      <sheetName val="2000전체분"/>
      <sheetName val="2000년1차"/>
      <sheetName val="자동제어"/>
      <sheetName val="COPING"/>
      <sheetName val="4차원가계산서"/>
      <sheetName val="Sheet1"/>
      <sheetName val="조명시설"/>
      <sheetName val="SLAB"/>
      <sheetName val="기초경사,전단키있음"/>
      <sheetName val="단가표"/>
      <sheetName val="단가"/>
      <sheetName val="충주"/>
      <sheetName val="ABUT수량-A1"/>
      <sheetName val="공종별자재"/>
      <sheetName val="96보완계획7_12"/>
      <sheetName val="동해title"/>
      <sheetName val="집수A"/>
      <sheetName val="표지 (2)"/>
      <sheetName val="한강운반비"/>
      <sheetName val="집계표"/>
      <sheetName val="T13(P68~72,78)"/>
      <sheetName val="단가산출서"/>
      <sheetName val="8.석축단위(H=1.5M)"/>
      <sheetName val="입찰안"/>
      <sheetName val="1.설계기준"/>
      <sheetName val="철근량"/>
      <sheetName val="연습"/>
      <sheetName val="외부EV"/>
      <sheetName val="기본단가표"/>
      <sheetName val="차선도색-연장,수량(1)"/>
      <sheetName val="주차구획선수량"/>
      <sheetName val="가시설수량"/>
      <sheetName val="단위수량"/>
      <sheetName val="ITEM"/>
      <sheetName val="신규일위대가"/>
      <sheetName val="Y-WORK"/>
      <sheetName val="일위대가"/>
      <sheetName val="(C)원내역"/>
      <sheetName val="1.수인터널"/>
      <sheetName val="자재단가"/>
      <sheetName val="호선별집계"/>
      <sheetName val="연장및면적(좌측)"/>
      <sheetName val="주요공사"/>
      <sheetName val="백호우계수"/>
      <sheetName val="97 사업추정(WEKI)"/>
      <sheetName val="우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73604593</v>
          </cell>
          <cell r="H6">
            <v>216640258</v>
          </cell>
          <cell r="J6">
            <v>98712358</v>
          </cell>
          <cell r="K6">
            <v>388957209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10244531</v>
          </cell>
          <cell r="H8">
            <v>393302784</v>
          </cell>
          <cell r="J8">
            <v>298171241</v>
          </cell>
          <cell r="K8">
            <v>701718556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0</v>
          </cell>
          <cell r="H10">
            <v>12217870</v>
          </cell>
          <cell r="J10">
            <v>25254380</v>
          </cell>
          <cell r="K10">
            <v>37472250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83849124</v>
          </cell>
          <cell r="H12">
            <v>622160912</v>
          </cell>
          <cell r="J12">
            <v>422137979</v>
          </cell>
          <cell r="K12">
            <v>1128148015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87102500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44572900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1259823415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62991100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1322814515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185802569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69830452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1578447536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157844754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3780000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10027710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1750100000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146810480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1896910480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648</v>
          </cell>
          <cell r="F74">
            <v>972000</v>
          </cell>
          <cell r="G74">
            <v>531</v>
          </cell>
          <cell r="H74">
            <v>796500</v>
          </cell>
          <cell r="I74">
            <v>66</v>
          </cell>
          <cell r="J74">
            <v>99000</v>
          </cell>
          <cell r="K74">
            <v>1867500</v>
          </cell>
          <cell r="L74" t="str">
            <v>27호표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721</v>
          </cell>
          <cell r="F76">
            <v>21630</v>
          </cell>
          <cell r="G76">
            <v>559</v>
          </cell>
          <cell r="H76">
            <v>16770</v>
          </cell>
          <cell r="I76">
            <v>67</v>
          </cell>
          <cell r="J76">
            <v>2010</v>
          </cell>
          <cell r="K76">
            <v>40410</v>
          </cell>
          <cell r="L76" t="str">
            <v>26호표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5859</v>
          </cell>
          <cell r="F78">
            <v>585900</v>
          </cell>
          <cell r="G78">
            <v>117196</v>
          </cell>
          <cell r="H78">
            <v>11719600</v>
          </cell>
          <cell r="I78">
            <v>0</v>
          </cell>
          <cell r="J78">
            <v>0</v>
          </cell>
          <cell r="K78">
            <v>12305500</v>
          </cell>
          <cell r="L78" t="str">
            <v>14호표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902</v>
          </cell>
          <cell r="F80">
            <v>90200</v>
          </cell>
          <cell r="G80">
            <v>6664</v>
          </cell>
          <cell r="H80">
            <v>666400</v>
          </cell>
          <cell r="I80">
            <v>3495</v>
          </cell>
          <cell r="J80">
            <v>349500</v>
          </cell>
          <cell r="K80">
            <v>1106100</v>
          </cell>
          <cell r="L80" t="str">
            <v>15호표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902</v>
          </cell>
          <cell r="F82">
            <v>90200</v>
          </cell>
          <cell r="G82">
            <v>4760</v>
          </cell>
          <cell r="H82">
            <v>476000</v>
          </cell>
          <cell r="I82">
            <v>3495</v>
          </cell>
          <cell r="J82">
            <v>349500</v>
          </cell>
          <cell r="K82">
            <v>915700</v>
          </cell>
          <cell r="L82" t="str">
            <v>15-1호표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6939</v>
          </cell>
          <cell r="F84">
            <v>104085</v>
          </cell>
          <cell r="G84">
            <v>138786</v>
          </cell>
          <cell r="H84">
            <v>2081790</v>
          </cell>
          <cell r="I84">
            <v>0</v>
          </cell>
          <cell r="J84">
            <v>0</v>
          </cell>
          <cell r="K84">
            <v>2185875</v>
          </cell>
          <cell r="L84" t="str">
            <v>13호표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0</v>
          </cell>
          <cell r="F86">
            <v>0</v>
          </cell>
          <cell r="G86">
            <v>10763</v>
          </cell>
          <cell r="H86">
            <v>20664960</v>
          </cell>
          <cell r="I86">
            <v>0</v>
          </cell>
          <cell r="J86">
            <v>0</v>
          </cell>
          <cell r="K86">
            <v>20664960</v>
          </cell>
          <cell r="L86" t="str">
            <v>8호표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0</v>
          </cell>
          <cell r="F88">
            <v>0</v>
          </cell>
          <cell r="G88">
            <v>12720</v>
          </cell>
          <cell r="H88">
            <v>36977040</v>
          </cell>
          <cell r="I88">
            <v>0</v>
          </cell>
          <cell r="J88">
            <v>0</v>
          </cell>
          <cell r="K88">
            <v>36977040</v>
          </cell>
          <cell r="L88" t="str">
            <v>9호표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137</v>
          </cell>
          <cell r="F90">
            <v>211665</v>
          </cell>
          <cell r="G90">
            <v>1834</v>
          </cell>
          <cell r="H90">
            <v>2833530</v>
          </cell>
          <cell r="I90">
            <v>354</v>
          </cell>
          <cell r="J90">
            <v>546930</v>
          </cell>
          <cell r="K90">
            <v>3592125</v>
          </cell>
          <cell r="L90" t="str">
            <v>10호표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137</v>
          </cell>
          <cell r="F92">
            <v>211665</v>
          </cell>
          <cell r="G92">
            <v>1310</v>
          </cell>
          <cell r="H92">
            <v>2023950</v>
          </cell>
          <cell r="I92">
            <v>354</v>
          </cell>
          <cell r="J92">
            <v>546930</v>
          </cell>
          <cell r="K92">
            <v>2782545</v>
          </cell>
          <cell r="L92" t="str">
            <v>10-1호표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162</v>
          </cell>
          <cell r="F94">
            <v>268434</v>
          </cell>
          <cell r="G94">
            <v>917</v>
          </cell>
          <cell r="H94">
            <v>1519469</v>
          </cell>
          <cell r="I94">
            <v>391</v>
          </cell>
          <cell r="J94">
            <v>647887</v>
          </cell>
          <cell r="K94">
            <v>2435790</v>
          </cell>
          <cell r="L94" t="str">
            <v>11호표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162</v>
          </cell>
          <cell r="F96">
            <v>273294</v>
          </cell>
          <cell r="G96">
            <v>655</v>
          </cell>
          <cell r="H96">
            <v>1104985</v>
          </cell>
          <cell r="I96">
            <v>391</v>
          </cell>
          <cell r="J96">
            <v>659617</v>
          </cell>
          <cell r="K96">
            <v>2037896</v>
          </cell>
          <cell r="L96" t="str">
            <v>11-1호표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624</v>
          </cell>
          <cell r="F98">
            <v>3012048</v>
          </cell>
          <cell r="G98">
            <v>11691</v>
          </cell>
          <cell r="H98">
            <v>56432457</v>
          </cell>
          <cell r="I98">
            <v>2120</v>
          </cell>
          <cell r="J98">
            <v>10233240</v>
          </cell>
          <cell r="K98">
            <v>69677745</v>
          </cell>
          <cell r="L98" t="str">
            <v>16호표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798</v>
          </cell>
          <cell r="F100">
            <v>1232910</v>
          </cell>
          <cell r="G100">
            <v>4904</v>
          </cell>
          <cell r="H100">
            <v>7576680</v>
          </cell>
          <cell r="I100">
            <v>1662</v>
          </cell>
          <cell r="J100">
            <v>2567790</v>
          </cell>
          <cell r="K100">
            <v>11377380</v>
          </cell>
          <cell r="L100" t="str">
            <v>17호표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798</v>
          </cell>
          <cell r="F102">
            <v>1232910</v>
          </cell>
          <cell r="G102">
            <v>3503</v>
          </cell>
          <cell r="H102">
            <v>5412135</v>
          </cell>
          <cell r="I102">
            <v>1662</v>
          </cell>
          <cell r="J102">
            <v>2567790</v>
          </cell>
          <cell r="K102">
            <v>9212835</v>
          </cell>
          <cell r="L102" t="str">
            <v>17-1호표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5691</v>
          </cell>
          <cell r="F104">
            <v>9429987</v>
          </cell>
          <cell r="G104">
            <v>7959</v>
          </cell>
          <cell r="H104">
            <v>13188063</v>
          </cell>
          <cell r="I104">
            <v>7327</v>
          </cell>
          <cell r="J104">
            <v>12140839</v>
          </cell>
          <cell r="K104">
            <v>34758889</v>
          </cell>
          <cell r="L104" t="str">
            <v>18호표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5691</v>
          </cell>
          <cell r="F106">
            <v>9600717</v>
          </cell>
          <cell r="G106">
            <v>5685</v>
          </cell>
          <cell r="H106">
            <v>9590595</v>
          </cell>
          <cell r="I106">
            <v>7327</v>
          </cell>
          <cell r="J106">
            <v>12360649</v>
          </cell>
          <cell r="K106">
            <v>31551961</v>
          </cell>
          <cell r="L106" t="str">
            <v>18-1호표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5844</v>
          </cell>
          <cell r="F108">
            <v>46266948</v>
          </cell>
          <cell r="G108">
            <v>5502</v>
          </cell>
          <cell r="H108">
            <v>43559334</v>
          </cell>
          <cell r="I108">
            <v>7028</v>
          </cell>
          <cell r="J108">
            <v>55640676</v>
          </cell>
          <cell r="K108">
            <v>145466958</v>
          </cell>
          <cell r="L108" t="str">
            <v>19호표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F110">
            <v>73604593</v>
          </cell>
          <cell r="H110">
            <v>216640258</v>
          </cell>
          <cell r="J110">
            <v>98712358</v>
          </cell>
          <cell r="K110">
            <v>388957209</v>
          </cell>
        </row>
        <row r="111">
          <cell r="K111">
            <v>0</v>
          </cell>
        </row>
        <row r="114">
          <cell r="E114">
            <v>1405</v>
          </cell>
          <cell r="F114">
            <v>122235</v>
          </cell>
          <cell r="G114">
            <v>28016</v>
          </cell>
          <cell r="H114">
            <v>2437392</v>
          </cell>
          <cell r="I114">
            <v>965</v>
          </cell>
          <cell r="J114">
            <v>83955</v>
          </cell>
          <cell r="K114">
            <v>2643582</v>
          </cell>
          <cell r="L114" t="str">
            <v>28호표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1460</v>
          </cell>
          <cell r="F116">
            <v>13140</v>
          </cell>
          <cell r="G116">
            <v>18677</v>
          </cell>
          <cell r="H116">
            <v>168093</v>
          </cell>
          <cell r="I116">
            <v>635</v>
          </cell>
          <cell r="J116">
            <v>5715</v>
          </cell>
          <cell r="K116">
            <v>186948</v>
          </cell>
          <cell r="L116" t="str">
            <v>29호표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1458</v>
          </cell>
          <cell r="F118">
            <v>87480</v>
          </cell>
          <cell r="G118">
            <v>24362</v>
          </cell>
          <cell r="H118">
            <v>1461720</v>
          </cell>
          <cell r="I118">
            <v>3626</v>
          </cell>
          <cell r="J118">
            <v>217560</v>
          </cell>
          <cell r="K118">
            <v>1766760</v>
          </cell>
          <cell r="L118" t="str">
            <v>30호표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1458</v>
          </cell>
          <cell r="F120">
            <v>96228</v>
          </cell>
          <cell r="G120">
            <v>17402</v>
          </cell>
          <cell r="H120">
            <v>1148532</v>
          </cell>
          <cell r="I120">
            <v>3626</v>
          </cell>
          <cell r="J120">
            <v>239316</v>
          </cell>
          <cell r="K120">
            <v>1484076</v>
          </cell>
          <cell r="L120" t="str">
            <v>30-1호표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4431</v>
          </cell>
          <cell r="F122">
            <v>8862</v>
          </cell>
          <cell r="G122">
            <v>258186</v>
          </cell>
          <cell r="H122">
            <v>516372</v>
          </cell>
          <cell r="I122">
            <v>441837</v>
          </cell>
          <cell r="J122">
            <v>883674</v>
          </cell>
          <cell r="K122">
            <v>1408908</v>
          </cell>
          <cell r="L122" t="str">
            <v>34호표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E124">
            <v>8862</v>
          </cell>
          <cell r="F124">
            <v>239274</v>
          </cell>
          <cell r="G124">
            <v>516373</v>
          </cell>
          <cell r="H124">
            <v>13942071</v>
          </cell>
          <cell r="I124">
            <v>883674</v>
          </cell>
          <cell r="J124">
            <v>23859198</v>
          </cell>
          <cell r="K124">
            <v>38040543</v>
          </cell>
          <cell r="L124" t="str">
            <v>38호표</v>
          </cell>
        </row>
        <row r="125">
          <cell r="F125">
            <v>0</v>
          </cell>
          <cell r="H125">
            <v>0</v>
          </cell>
          <cell r="J125">
            <v>0</v>
          </cell>
          <cell r="K125">
            <v>0</v>
          </cell>
        </row>
        <row r="126">
          <cell r="E126">
            <v>8680</v>
          </cell>
          <cell r="F126">
            <v>164920</v>
          </cell>
          <cell r="G126">
            <v>521920</v>
          </cell>
          <cell r="H126">
            <v>9916480</v>
          </cell>
          <cell r="I126">
            <v>898976</v>
          </cell>
          <cell r="J126">
            <v>17080544</v>
          </cell>
          <cell r="K126">
            <v>27161944</v>
          </cell>
          <cell r="L126" t="str">
            <v>39호표</v>
          </cell>
        </row>
        <row r="127">
          <cell r="F127">
            <v>0</v>
          </cell>
          <cell r="H127">
            <v>0</v>
          </cell>
          <cell r="J127">
            <v>0</v>
          </cell>
          <cell r="K127">
            <v>0</v>
          </cell>
        </row>
        <row r="128">
          <cell r="E128">
            <v>8680</v>
          </cell>
          <cell r="F128">
            <v>86800</v>
          </cell>
          <cell r="G128">
            <v>521920</v>
          </cell>
          <cell r="H128">
            <v>5219200</v>
          </cell>
          <cell r="I128">
            <v>453755</v>
          </cell>
          <cell r="J128">
            <v>4537550</v>
          </cell>
          <cell r="K128">
            <v>9843550</v>
          </cell>
          <cell r="L128" t="str">
            <v>40호표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8680</v>
          </cell>
          <cell r="F130">
            <v>95480</v>
          </cell>
          <cell r="G130">
            <v>372800</v>
          </cell>
          <cell r="H130">
            <v>4100800</v>
          </cell>
          <cell r="I130">
            <v>453755</v>
          </cell>
          <cell r="J130">
            <v>4991305</v>
          </cell>
          <cell r="K130">
            <v>9187585</v>
          </cell>
          <cell r="L130" t="str">
            <v>40-1호표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10762</v>
          </cell>
          <cell r="F132">
            <v>204478</v>
          </cell>
          <cell r="G132">
            <v>672096</v>
          </cell>
          <cell r="H132">
            <v>12769824</v>
          </cell>
          <cell r="I132">
            <v>1177674</v>
          </cell>
          <cell r="J132">
            <v>22375806</v>
          </cell>
          <cell r="K132">
            <v>35350108</v>
          </cell>
          <cell r="L132" t="str">
            <v>42호표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13248</v>
          </cell>
          <cell r="F134">
            <v>158976</v>
          </cell>
          <cell r="G134">
            <v>723860</v>
          </cell>
          <cell r="H134">
            <v>8686320</v>
          </cell>
          <cell r="I134">
            <v>1202798</v>
          </cell>
          <cell r="J134">
            <v>14433576</v>
          </cell>
          <cell r="K134">
            <v>23278872</v>
          </cell>
          <cell r="L134" t="str">
            <v>43호표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13248</v>
          </cell>
          <cell r="F136">
            <v>79488</v>
          </cell>
          <cell r="G136">
            <v>723860</v>
          </cell>
          <cell r="H136">
            <v>4343160</v>
          </cell>
          <cell r="I136">
            <v>609170</v>
          </cell>
          <cell r="J136">
            <v>3655020</v>
          </cell>
          <cell r="K136">
            <v>8077668</v>
          </cell>
          <cell r="L136" t="str">
            <v>44호표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13248</v>
          </cell>
          <cell r="F138">
            <v>79488</v>
          </cell>
          <cell r="G138">
            <v>517043</v>
          </cell>
          <cell r="H138">
            <v>3102258</v>
          </cell>
          <cell r="I138">
            <v>609170</v>
          </cell>
          <cell r="J138">
            <v>3655020</v>
          </cell>
          <cell r="K138">
            <v>6836766</v>
          </cell>
          <cell r="L138" t="str">
            <v>44-1호표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5381</v>
          </cell>
          <cell r="F140">
            <v>505814</v>
          </cell>
          <cell r="G140">
            <v>448599</v>
          </cell>
          <cell r="H140">
            <v>42168306</v>
          </cell>
          <cell r="I140">
            <v>629892</v>
          </cell>
          <cell r="J140">
            <v>59209848</v>
          </cell>
          <cell r="K140">
            <v>101883968</v>
          </cell>
          <cell r="L140" t="str">
            <v>48호표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6624</v>
          </cell>
          <cell r="F142">
            <v>397440</v>
          </cell>
          <cell r="G142">
            <v>474481</v>
          </cell>
          <cell r="H142">
            <v>28468860</v>
          </cell>
          <cell r="I142">
            <v>642454</v>
          </cell>
          <cell r="J142">
            <v>38547240</v>
          </cell>
          <cell r="K142">
            <v>67413540</v>
          </cell>
          <cell r="L142" t="str">
            <v>49호표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6624</v>
          </cell>
          <cell r="F144">
            <v>218592</v>
          </cell>
          <cell r="G144">
            <v>474481</v>
          </cell>
          <cell r="H144">
            <v>15657873</v>
          </cell>
          <cell r="I144">
            <v>327242</v>
          </cell>
          <cell r="J144">
            <v>10798986</v>
          </cell>
          <cell r="K144">
            <v>26675451</v>
          </cell>
          <cell r="L144" t="str">
            <v>50호표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6624</v>
          </cell>
          <cell r="F146">
            <v>218592</v>
          </cell>
          <cell r="G146">
            <v>338915</v>
          </cell>
          <cell r="H146">
            <v>11184195</v>
          </cell>
          <cell r="I146">
            <v>327242</v>
          </cell>
          <cell r="J146">
            <v>10798986</v>
          </cell>
          <cell r="K146">
            <v>22201773</v>
          </cell>
          <cell r="L146" t="str">
            <v>50-1호표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C148">
            <v>75</v>
          </cell>
          <cell r="E148">
            <v>19679</v>
          </cell>
          <cell r="F148">
            <v>1475925</v>
          </cell>
          <cell r="G148">
            <v>509775</v>
          </cell>
          <cell r="H148">
            <v>38233125</v>
          </cell>
          <cell r="I148">
            <v>235518</v>
          </cell>
          <cell r="J148">
            <v>17663850</v>
          </cell>
          <cell r="K148">
            <v>57372900</v>
          </cell>
          <cell r="L148" t="str">
            <v>65호표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C150">
            <v>48</v>
          </cell>
          <cell r="E150">
            <v>19601</v>
          </cell>
          <cell r="F150">
            <v>940848</v>
          </cell>
          <cell r="G150">
            <v>429261</v>
          </cell>
          <cell r="H150">
            <v>20604528</v>
          </cell>
          <cell r="I150">
            <v>244323</v>
          </cell>
          <cell r="J150">
            <v>11727504</v>
          </cell>
          <cell r="K150">
            <v>33272880</v>
          </cell>
          <cell r="L150" t="str">
            <v>66호표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C152">
            <v>27</v>
          </cell>
          <cell r="E152">
            <v>19601</v>
          </cell>
          <cell r="F152">
            <v>529227</v>
          </cell>
          <cell r="G152">
            <v>429261</v>
          </cell>
          <cell r="H152">
            <v>11590047</v>
          </cell>
          <cell r="I152">
            <v>102135</v>
          </cell>
          <cell r="J152">
            <v>2757645</v>
          </cell>
          <cell r="K152">
            <v>14876919</v>
          </cell>
          <cell r="L152" t="str">
            <v>67호표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C154">
            <v>27</v>
          </cell>
          <cell r="E154">
            <v>19601</v>
          </cell>
          <cell r="F154">
            <v>529227</v>
          </cell>
          <cell r="G154">
            <v>398523</v>
          </cell>
          <cell r="H154">
            <v>10760121</v>
          </cell>
          <cell r="I154">
            <v>102135</v>
          </cell>
          <cell r="J154">
            <v>2757645</v>
          </cell>
          <cell r="K154">
            <v>14046993</v>
          </cell>
          <cell r="L154" t="str">
            <v>67-1호표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C156">
            <v>19</v>
          </cell>
          <cell r="E156">
            <v>24059</v>
          </cell>
          <cell r="F156">
            <v>457121</v>
          </cell>
          <cell r="G156">
            <v>565807</v>
          </cell>
          <cell r="H156">
            <v>10750333</v>
          </cell>
          <cell r="I156">
            <v>467828</v>
          </cell>
          <cell r="J156">
            <v>8888732</v>
          </cell>
          <cell r="K156">
            <v>20096186</v>
          </cell>
          <cell r="L156" t="str">
            <v>69호표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C158">
            <v>12</v>
          </cell>
          <cell r="E158">
            <v>23903</v>
          </cell>
          <cell r="F158">
            <v>286836</v>
          </cell>
          <cell r="G158">
            <v>501283</v>
          </cell>
          <cell r="H158">
            <v>6015396</v>
          </cell>
          <cell r="I158">
            <v>485438</v>
          </cell>
          <cell r="J158">
            <v>5825256</v>
          </cell>
          <cell r="K158">
            <v>12127488</v>
          </cell>
          <cell r="L158" t="str">
            <v>70호표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C160">
            <v>6</v>
          </cell>
          <cell r="E160">
            <v>23903</v>
          </cell>
          <cell r="F160">
            <v>143418</v>
          </cell>
          <cell r="G160">
            <v>501283</v>
          </cell>
          <cell r="H160">
            <v>3007698</v>
          </cell>
          <cell r="I160">
            <v>201063</v>
          </cell>
          <cell r="J160">
            <v>1206378</v>
          </cell>
          <cell r="K160">
            <v>4357494</v>
          </cell>
          <cell r="L160" t="str">
            <v>71호표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C162">
            <v>6</v>
          </cell>
          <cell r="E162">
            <v>23903</v>
          </cell>
          <cell r="F162">
            <v>143418</v>
          </cell>
          <cell r="G162">
            <v>449967</v>
          </cell>
          <cell r="H162">
            <v>2699802</v>
          </cell>
          <cell r="I162">
            <v>201063</v>
          </cell>
          <cell r="J162">
            <v>1206378</v>
          </cell>
          <cell r="K162">
            <v>4049598</v>
          </cell>
          <cell r="L162" t="str">
            <v>71-1호표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11546</v>
          </cell>
          <cell r="F164">
            <v>1085324</v>
          </cell>
          <cell r="G164">
            <v>604720</v>
          </cell>
          <cell r="H164">
            <v>56843680</v>
          </cell>
          <cell r="I164">
            <v>161344</v>
          </cell>
          <cell r="J164">
            <v>15166336</v>
          </cell>
          <cell r="K164">
            <v>73095340</v>
          </cell>
          <cell r="L164" t="str">
            <v>73호표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12450</v>
          </cell>
          <cell r="F166">
            <v>747000</v>
          </cell>
          <cell r="G166">
            <v>507466</v>
          </cell>
          <cell r="H166">
            <v>30447960</v>
          </cell>
          <cell r="I166">
            <v>169594</v>
          </cell>
          <cell r="J166">
            <v>10175640</v>
          </cell>
          <cell r="K166">
            <v>41370600</v>
          </cell>
          <cell r="L166" t="str">
            <v>74호표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12450</v>
          </cell>
          <cell r="F168">
            <v>410850</v>
          </cell>
          <cell r="G168">
            <v>507466</v>
          </cell>
          <cell r="H168">
            <v>16746378</v>
          </cell>
          <cell r="I168">
            <v>71713</v>
          </cell>
          <cell r="J168">
            <v>2366529</v>
          </cell>
          <cell r="K168">
            <v>19523757</v>
          </cell>
          <cell r="L168" t="str">
            <v>75호표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12450</v>
          </cell>
          <cell r="F170">
            <v>410850</v>
          </cell>
          <cell r="G170">
            <v>480494</v>
          </cell>
          <cell r="H170">
            <v>15856302</v>
          </cell>
          <cell r="I170">
            <v>71713</v>
          </cell>
          <cell r="J170">
            <v>2366529</v>
          </cell>
          <cell r="K170">
            <v>18633681</v>
          </cell>
          <cell r="L170" t="str">
            <v>75-1호표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153600</v>
          </cell>
          <cell r="F172">
            <v>307200</v>
          </cell>
          <cell r="G172">
            <v>2227979</v>
          </cell>
          <cell r="H172">
            <v>4455958</v>
          </cell>
          <cell r="I172">
            <v>344760</v>
          </cell>
          <cell r="J172">
            <v>689520</v>
          </cell>
          <cell r="K172">
            <v>5452678</v>
          </cell>
          <cell r="L172" t="str">
            <v>54호표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F174">
            <v>10244531</v>
          </cell>
          <cell r="H174">
            <v>393302784</v>
          </cell>
          <cell r="J174">
            <v>298171241</v>
          </cell>
          <cell r="K174">
            <v>701718556</v>
          </cell>
        </row>
        <row r="175">
          <cell r="K175">
            <v>0</v>
          </cell>
        </row>
        <row r="178">
          <cell r="F178">
            <v>0</v>
          </cell>
          <cell r="H178">
            <v>0</v>
          </cell>
          <cell r="I178">
            <v>65550</v>
          </cell>
          <cell r="J178">
            <v>1966500</v>
          </cell>
          <cell r="K178">
            <v>1966500</v>
          </cell>
          <cell r="L178" t="str">
            <v>120호표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F180">
            <v>0</v>
          </cell>
          <cell r="H180">
            <v>0</v>
          </cell>
          <cell r="I180">
            <v>39372</v>
          </cell>
          <cell r="J180">
            <v>1574880</v>
          </cell>
          <cell r="K180">
            <v>1574880</v>
          </cell>
          <cell r="L180" t="str">
            <v>121호표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F182">
            <v>0</v>
          </cell>
          <cell r="H182">
            <v>0</v>
          </cell>
          <cell r="I182">
            <v>5500</v>
          </cell>
          <cell r="J182">
            <v>2200000</v>
          </cell>
          <cell r="K182">
            <v>2200000</v>
          </cell>
          <cell r="L182" t="str">
            <v>118호표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1397</v>
          </cell>
          <cell r="J184">
            <v>1397000</v>
          </cell>
          <cell r="K184">
            <v>1397000</v>
          </cell>
          <cell r="L184" t="str">
            <v>119호표</v>
          </cell>
        </row>
        <row r="185">
          <cell r="F185">
            <v>0</v>
          </cell>
          <cell r="H185">
            <v>0</v>
          </cell>
          <cell r="J185">
            <v>0</v>
          </cell>
          <cell r="K185">
            <v>0</v>
          </cell>
        </row>
        <row r="186">
          <cell r="F186">
            <v>0</v>
          </cell>
          <cell r="H186">
            <v>0</v>
          </cell>
          <cell r="I186">
            <v>130581</v>
          </cell>
          <cell r="J186">
            <v>6529050</v>
          </cell>
          <cell r="K186">
            <v>6529050</v>
          </cell>
          <cell r="L186" t="str">
            <v>114호표</v>
          </cell>
        </row>
        <row r="187">
          <cell r="F187">
            <v>0</v>
          </cell>
          <cell r="H187">
            <v>0</v>
          </cell>
          <cell r="J187">
            <v>0</v>
          </cell>
          <cell r="K187">
            <v>0</v>
          </cell>
        </row>
        <row r="188"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5791</v>
          </cell>
          <cell r="J188">
            <v>11582000</v>
          </cell>
          <cell r="K188">
            <v>11582000</v>
          </cell>
          <cell r="L188" t="str">
            <v>112호표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0</v>
          </cell>
          <cell r="F190">
            <v>0</v>
          </cell>
          <cell r="G190">
            <v>59231</v>
          </cell>
          <cell r="H190">
            <v>11846200</v>
          </cell>
          <cell r="I190">
            <v>0</v>
          </cell>
          <cell r="J190">
            <v>0</v>
          </cell>
          <cell r="K190">
            <v>11846200</v>
          </cell>
          <cell r="L190" t="str">
            <v>113호표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0</v>
          </cell>
          <cell r="F192">
            <v>0</v>
          </cell>
          <cell r="G192">
            <v>12389</v>
          </cell>
          <cell r="H192">
            <v>371670</v>
          </cell>
          <cell r="I192">
            <v>165</v>
          </cell>
          <cell r="J192">
            <v>4950</v>
          </cell>
          <cell r="K192">
            <v>376620</v>
          </cell>
          <cell r="L192" t="str">
            <v>123호표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F194">
            <v>0</v>
          </cell>
          <cell r="H194">
            <v>12217870</v>
          </cell>
          <cell r="J194">
            <v>25254380</v>
          </cell>
          <cell r="K194">
            <v>37472250</v>
          </cell>
        </row>
        <row r="195">
          <cell r="K195">
            <v>0</v>
          </cell>
        </row>
        <row r="196">
          <cell r="F196">
            <v>83849124</v>
          </cell>
          <cell r="H196">
            <v>622160912</v>
          </cell>
          <cell r="J196">
            <v>422137979</v>
          </cell>
          <cell r="K196">
            <v>1128148015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K198">
            <v>87102500</v>
          </cell>
        </row>
        <row r="199">
          <cell r="K199">
            <v>0</v>
          </cell>
        </row>
        <row r="200">
          <cell r="K200">
            <v>44572900</v>
          </cell>
        </row>
        <row r="201">
          <cell r="K201">
            <v>0</v>
          </cell>
        </row>
        <row r="202">
          <cell r="K202">
            <v>1259823415</v>
          </cell>
        </row>
        <row r="203">
          <cell r="K203">
            <v>0</v>
          </cell>
        </row>
        <row r="204">
          <cell r="K204">
            <v>62991100</v>
          </cell>
        </row>
        <row r="205">
          <cell r="K205">
            <v>0</v>
          </cell>
        </row>
        <row r="206">
          <cell r="K206">
            <v>1322814515</v>
          </cell>
        </row>
        <row r="207">
          <cell r="K207">
            <v>0</v>
          </cell>
        </row>
        <row r="208">
          <cell r="K208">
            <v>185802569</v>
          </cell>
        </row>
        <row r="209">
          <cell r="K209">
            <v>0</v>
          </cell>
        </row>
        <row r="210">
          <cell r="K210">
            <v>69830452</v>
          </cell>
        </row>
        <row r="211">
          <cell r="K211">
            <v>0</v>
          </cell>
        </row>
        <row r="212">
          <cell r="K212">
            <v>1578447536</v>
          </cell>
        </row>
        <row r="213">
          <cell r="K213">
            <v>0</v>
          </cell>
        </row>
        <row r="214">
          <cell r="K214">
            <v>157844754</v>
          </cell>
        </row>
        <row r="215">
          <cell r="K215">
            <v>0</v>
          </cell>
        </row>
        <row r="216">
          <cell r="I216">
            <v>12000</v>
          </cell>
          <cell r="J216">
            <v>3780000</v>
          </cell>
          <cell r="K216">
            <v>3780000</v>
          </cell>
        </row>
        <row r="217">
          <cell r="J217">
            <v>0</v>
          </cell>
          <cell r="K217">
            <v>0</v>
          </cell>
        </row>
        <row r="218">
          <cell r="I218">
            <v>14470</v>
          </cell>
          <cell r="J218">
            <v>10027710</v>
          </cell>
          <cell r="K218">
            <v>10027710</v>
          </cell>
        </row>
        <row r="219">
          <cell r="J219">
            <v>0</v>
          </cell>
          <cell r="K219">
            <v>0</v>
          </cell>
        </row>
        <row r="220">
          <cell r="K220">
            <v>1750100000</v>
          </cell>
        </row>
        <row r="221">
          <cell r="K221">
            <v>0</v>
          </cell>
        </row>
        <row r="222">
          <cell r="K222">
            <v>146810480</v>
          </cell>
        </row>
        <row r="223">
          <cell r="K223">
            <v>0</v>
          </cell>
        </row>
        <row r="224">
          <cell r="K224">
            <v>1896910480</v>
          </cell>
        </row>
        <row r="242">
          <cell r="E242">
            <v>21320</v>
          </cell>
          <cell r="F242">
            <v>54408640</v>
          </cell>
          <cell r="K242">
            <v>54408640</v>
          </cell>
        </row>
        <row r="243">
          <cell r="F243">
            <v>0</v>
          </cell>
          <cell r="K243">
            <v>0</v>
          </cell>
        </row>
        <row r="244">
          <cell r="E244">
            <v>17060</v>
          </cell>
          <cell r="F244">
            <v>78510120</v>
          </cell>
          <cell r="K244">
            <v>78510120</v>
          </cell>
        </row>
        <row r="245">
          <cell r="F245">
            <v>0</v>
          </cell>
          <cell r="K245">
            <v>0</v>
          </cell>
        </row>
        <row r="246">
          <cell r="E246">
            <v>2035</v>
          </cell>
          <cell r="F246">
            <v>396825</v>
          </cell>
          <cell r="K246">
            <v>396825</v>
          </cell>
        </row>
        <row r="247">
          <cell r="F247">
            <v>0</v>
          </cell>
          <cell r="K247">
            <v>0</v>
          </cell>
        </row>
        <row r="248">
          <cell r="E248">
            <v>4950</v>
          </cell>
          <cell r="F248">
            <v>148500</v>
          </cell>
          <cell r="K248">
            <v>148500</v>
          </cell>
        </row>
        <row r="249">
          <cell r="F249">
            <v>0</v>
          </cell>
          <cell r="K249">
            <v>0</v>
          </cell>
        </row>
        <row r="250">
          <cell r="F250">
            <v>133464080</v>
          </cell>
          <cell r="K250">
            <v>133464080</v>
          </cell>
        </row>
        <row r="251">
          <cell r="F251">
            <v>0</v>
          </cell>
          <cell r="K251">
            <v>0</v>
          </cell>
        </row>
        <row r="252">
          <cell r="F252">
            <v>13346400</v>
          </cell>
          <cell r="K252">
            <v>13346400</v>
          </cell>
        </row>
        <row r="253">
          <cell r="F253">
            <v>0</v>
          </cell>
          <cell r="K253">
            <v>0</v>
          </cell>
        </row>
        <row r="254">
          <cell r="F254">
            <v>146810480</v>
          </cell>
          <cell r="K254">
            <v>146810480</v>
          </cell>
        </row>
        <row r="255">
          <cell r="F255">
            <v>0</v>
          </cell>
          <cell r="K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K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K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K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K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K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K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K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  <cell r="K269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K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K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K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K273">
            <v>0</v>
          </cell>
        </row>
        <row r="276">
          <cell r="E276">
            <v>4117</v>
          </cell>
          <cell r="F276">
            <v>41120596</v>
          </cell>
          <cell r="K276">
            <v>41120596</v>
          </cell>
        </row>
        <row r="277">
          <cell r="F277">
            <v>0</v>
          </cell>
          <cell r="K277">
            <v>0</v>
          </cell>
        </row>
        <row r="278">
          <cell r="E278">
            <v>3636</v>
          </cell>
          <cell r="F278">
            <v>28709856</v>
          </cell>
          <cell r="K278">
            <v>28709856</v>
          </cell>
        </row>
        <row r="279">
          <cell r="F279">
            <v>0</v>
          </cell>
          <cell r="K279">
            <v>0</v>
          </cell>
        </row>
        <row r="280">
          <cell r="F280">
            <v>69830452</v>
          </cell>
          <cell r="K280">
            <v>69830452</v>
          </cell>
        </row>
        <row r="281">
          <cell r="K281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1.설계기준"/>
      <sheetName val="S0"/>
      <sheetName val="동해title"/>
      <sheetName val="ABUT수량-A1"/>
      <sheetName val="BID"/>
      <sheetName val="견적조건"/>
      <sheetName val="FT_금액"/>
      <sheetName val="FAB_O"/>
      <sheetName val="SUS"/>
      <sheetName val="신규일위대가"/>
      <sheetName val="5.3 단면가정"/>
      <sheetName val="input"/>
      <sheetName val="2.대외공문"/>
    </sheetNames>
    <sheetDataSet>
      <sheetData sheetId="0" refreshError="1">
        <row r="39">
          <cell r="P39">
            <v>1100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내역서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말뚝지지력산정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INPUT"/>
      <sheetName val="토공정보"/>
      <sheetName val="터파기및재료"/>
      <sheetName val="현장"/>
      <sheetName val="1.설계조건"/>
      <sheetName val="5.3 단면가정"/>
      <sheetName val="주차구획선수량"/>
      <sheetName val="3BL공동구 수량"/>
      <sheetName val="ABUT수량-A1"/>
      <sheetName val="tggwan(mac)"/>
      <sheetName val="S0"/>
      <sheetName val="suk(mac)"/>
      <sheetName val="Sheet1"/>
      <sheetName val="수량산출서"/>
      <sheetName val="우수공"/>
      <sheetName val="1.설계기준"/>
      <sheetName val="Sheet1 (2)"/>
      <sheetName val="#REF"/>
      <sheetName val="공종별자재"/>
      <sheetName val="DATE"/>
      <sheetName val="1.CB"/>
      <sheetName val="변수"/>
      <sheetName val="보차도경계석"/>
      <sheetName val="수량산출"/>
      <sheetName val="SLAB"/>
      <sheetName val="BID"/>
      <sheetName val="데리네이타현황"/>
      <sheetName val="SG"/>
      <sheetName val="조명시설"/>
      <sheetName val="명세서"/>
      <sheetName val="투수(정수위)"/>
      <sheetName val="우각부보강"/>
      <sheetName val="신당동집계표"/>
      <sheetName val="토공"/>
      <sheetName val="6PILE  (돌출)"/>
      <sheetName val="96배수"/>
      <sheetName val="배수내역"/>
      <sheetName val="플랜트 설치"/>
      <sheetName val="원형1호맨홀토공수량"/>
      <sheetName val="단위중량"/>
      <sheetName val="bm(CIcable)"/>
      <sheetName val="주현(해보)"/>
      <sheetName val="주현(영광)"/>
      <sheetName val="COPING"/>
      <sheetName val="단가대비표"/>
      <sheetName val="설비"/>
      <sheetName val="터널조도"/>
      <sheetName val="결재판"/>
      <sheetName val="Total"/>
      <sheetName val="crude.SLAB RE-bar"/>
      <sheetName val="토공집계(rp)"/>
      <sheetName val="현장유지관리비"/>
      <sheetName val="총괄집계표"/>
      <sheetName val="대비"/>
      <sheetName val="설계예산서"/>
      <sheetName val="일위"/>
      <sheetName val="list"/>
      <sheetName val="MUK-List"/>
      <sheetName val="작성방법"/>
      <sheetName val="1호토공"/>
      <sheetName val="3도로"/>
      <sheetName val="노임단가"/>
      <sheetName val="DATA-UPS"/>
      <sheetName val="특판제외"/>
      <sheetName val="교각1"/>
      <sheetName val="3.3 사용성검토"/>
      <sheetName val="설계조건"/>
      <sheetName val="동해title"/>
      <sheetName val="CTEMCOST"/>
      <sheetName val="정자"/>
      <sheetName val="화해(함평)"/>
      <sheetName val="화해(장성)"/>
      <sheetName val="역T형교대(말뚝기초)"/>
      <sheetName val="INPUTDATA"/>
      <sheetName val="개략"/>
      <sheetName val="단가"/>
      <sheetName val="(A)내역서"/>
      <sheetName val="참조자료"/>
      <sheetName val="잡철물"/>
      <sheetName val="지구단위계획"/>
      <sheetName val="CODE1"/>
      <sheetName val="TYPE-A"/>
      <sheetName val="교각(P1)수량"/>
      <sheetName val="용소리교"/>
      <sheetName val="설계예시"/>
      <sheetName val="2000년1차"/>
      <sheetName val="2000전체분"/>
      <sheetName val="용산1(해보)"/>
      <sheetName val="단가산출서"/>
      <sheetName val="산출"/>
      <sheetName val="요율"/>
      <sheetName val="투찰내역"/>
      <sheetName val="암거날개벽재료집계"/>
      <sheetName val="ⴭⴭⴭⴭ"/>
      <sheetName val="내역"/>
      <sheetName val="EQT-ESTN"/>
      <sheetName val="세목전체"/>
      <sheetName val="3.골재원검토의견서 갑지"/>
      <sheetName val="지수표"/>
      <sheetName val="96.12"/>
      <sheetName val="2.대외공문"/>
      <sheetName val="Template"/>
      <sheetName val="hp5월가격"/>
      <sheetName val="노무비"/>
      <sheetName val="Initial Input Variable"/>
      <sheetName val="Assumptions"/>
      <sheetName val="Tenants"/>
      <sheetName val="토지만(명세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정코드"/>
      <sheetName val="자재코드"/>
      <sheetName val="Sheet1"/>
      <sheetName val="일위대가 (2)"/>
      <sheetName val="단가산출서단가"/>
      <sheetName val="AS복구"/>
      <sheetName val="기계경비(시간당)"/>
      <sheetName val="중기터파기"/>
      <sheetName val="램머"/>
      <sheetName val="포장깨기"/>
      <sheetName val="포장절단"/>
      <sheetName val="소형브레이카"/>
      <sheetName val="골재원"/>
      <sheetName val="내용"/>
      <sheetName val="변수값"/>
      <sheetName val="중기상차"/>
      <sheetName val="G.R300합계"/>
      <sheetName val="G.R300경비"/>
      <sheetName val="본체"/>
      <sheetName val="국내조달(통합-1)"/>
      <sheetName val="전력구구조물산근"/>
      <sheetName val="01"/>
      <sheetName val="일위대가"/>
      <sheetName val="예산내역서(안)"/>
      <sheetName val="경산"/>
      <sheetName val="수량집계"/>
      <sheetName val="청천내"/>
      <sheetName val="CTEMCOST"/>
      <sheetName val="2000년1차"/>
      <sheetName val="내역서"/>
      <sheetName val="효성CB 1P기초"/>
      <sheetName val="BID"/>
      <sheetName val="MOTOR"/>
      <sheetName val="10.1"/>
      <sheetName val="공사개요"/>
      <sheetName val="PRESS공사(을)"/>
      <sheetName val="토사(PE)"/>
      <sheetName val="내역"/>
      <sheetName val="1호인버트수량"/>
      <sheetName val="적용공정"/>
      <sheetName val="조명시설"/>
      <sheetName val="공종단가"/>
      <sheetName val="계수시트"/>
      <sheetName val="우수공"/>
      <sheetName val="포장복구집계"/>
      <sheetName val="TOTAL_BOQ"/>
      <sheetName val="표지"/>
      <sheetName val="공종목록표"/>
      <sheetName val="오수토공"/>
      <sheetName val="현장관리비"/>
      <sheetName val="장비비"/>
      <sheetName val="관로부문"/>
      <sheetName val="제품중량"/>
      <sheetName val="1"/>
      <sheetName val="2"/>
      <sheetName val="Y-WORK"/>
      <sheetName val="관급_File"/>
      <sheetName val="평가데이터"/>
      <sheetName val="ABUT수량-A1"/>
      <sheetName val="실행대비"/>
      <sheetName val="내역(정지)"/>
      <sheetName val="Cal"/>
      <sheetName val="견적"/>
      <sheetName val="총괄"/>
      <sheetName val="wall"/>
      <sheetName val="하수처리장(토목)"/>
      <sheetName val="#REF"/>
      <sheetName val="투입(관수_건축)"/>
      <sheetName val="작성지침서2)"/>
      <sheetName val="투입(APT500)"/>
      <sheetName val="투입(분당)"/>
      <sheetName val="투입스케쥴양식"/>
      <sheetName val="투입(APT1200)"/>
      <sheetName val="투입(평촌)"/>
      <sheetName val="투입(APT1000)"/>
      <sheetName val="건축내역서"/>
      <sheetName val="집계표"/>
      <sheetName val="설비내역서"/>
      <sheetName val="전기내역서"/>
      <sheetName val="JUCKEYK"/>
      <sheetName val="원가계산서"/>
      <sheetName val="노무비"/>
      <sheetName val="단가비교표"/>
      <sheetName val="일위단위"/>
      <sheetName val="상세"/>
      <sheetName val="입찰안"/>
      <sheetName val="재료"/>
      <sheetName val="자재실행"/>
      <sheetName val="유동표"/>
      <sheetName val="가도공"/>
      <sheetName val="3절_CheckList_구분"/>
      <sheetName val="수량산출서"/>
      <sheetName val="노무비단가"/>
      <sheetName val="공사비예산서(토목분)"/>
      <sheetName val="2000전체분"/>
      <sheetName val="9GNG운반"/>
      <sheetName val="선로분"/>
      <sheetName val="Baby일위대가"/>
      <sheetName val="설치공사비"/>
      <sheetName val="터파기및재료"/>
      <sheetName val="설명서 "/>
      <sheetName val="토목"/>
      <sheetName val="이형관"/>
      <sheetName val="Total"/>
      <sheetName val="갑(전기)"/>
      <sheetName val="물가대비표"/>
      <sheetName val="견"/>
      <sheetName val="제잡비산출내역(총괄)"/>
      <sheetName val="Customer Databas"/>
      <sheetName val="견적업체"/>
      <sheetName val="파일의이용"/>
      <sheetName val="동해title"/>
      <sheetName val="심사공종"/>
      <sheetName val="총괄집계표"/>
      <sheetName val="C3"/>
      <sheetName val="의정부문예회관변경내역"/>
      <sheetName val="성단물량"/>
      <sheetName val="구조물공집계"/>
      <sheetName val="도급-집계"/>
      <sheetName val="부대집계"/>
      <sheetName val="교사기준면적(초등)"/>
      <sheetName val="Price List"/>
      <sheetName val="일위"/>
      <sheetName val="설계내역서"/>
      <sheetName val="(A)내역서"/>
      <sheetName val="관급자재"/>
      <sheetName val="변경관급자재"/>
      <sheetName val="원가서"/>
      <sheetName val="날개벽(시점좌측)"/>
      <sheetName val="1.설계조건"/>
      <sheetName val="전체철근집계"/>
      <sheetName val="현장경비"/>
      <sheetName val="적점"/>
      <sheetName val="옹벽"/>
      <sheetName val="산출근거"/>
      <sheetName val="COVER"/>
      <sheetName val="DATE"/>
      <sheetName val="실행간접비용"/>
      <sheetName val="1-최종안"/>
      <sheetName val="사업분석-분양가결정"/>
      <sheetName val="연결임시"/>
      <sheetName val="대비"/>
      <sheetName val="관로토공"/>
      <sheetName val="청하배수"/>
      <sheetName val="총사업비명세"/>
      <sheetName val="요약&amp;결과"/>
      <sheetName val="총괄표"/>
      <sheetName val="흄관기초"/>
      <sheetName val="일산실행내역"/>
      <sheetName val="교육종류"/>
      <sheetName val="archi(본사)"/>
      <sheetName val="공리일"/>
      <sheetName val="원가"/>
      <sheetName val="관보호공단위수량"/>
      <sheetName val="DATA"/>
      <sheetName val="건축내역"/>
      <sheetName val="BSD (2)"/>
      <sheetName val="빌딩 안내"/>
      <sheetName val="8.PILE  (돌출)"/>
      <sheetName val="당초"/>
      <sheetName val="INPUTDATA"/>
      <sheetName val="SG"/>
      <sheetName val="토공연장"/>
      <sheetName val="자재"/>
      <sheetName val="노임단가"/>
      <sheetName val="투찰내역"/>
      <sheetName val="도급"/>
      <sheetName val="6.7.8.우물통"/>
      <sheetName val="유림골조"/>
      <sheetName val="INPUT"/>
      <sheetName val="터널조도"/>
      <sheetName val="AS포장복구 "/>
      <sheetName val="금액"/>
      <sheetName val="조명율표"/>
      <sheetName val="잡철단가대비"/>
      <sheetName val="출력X"/>
      <sheetName val="기초자료입력"/>
      <sheetName val="준공정산"/>
      <sheetName val="Sheet5"/>
      <sheetName val="(4-2)열관류값-2"/>
      <sheetName val="S0"/>
      <sheetName val="SLAB"/>
      <sheetName val="견적서"/>
      <sheetName val="요율"/>
      <sheetName val="자재대"/>
      <sheetName val="특수선일위대가"/>
      <sheetName val="Sheet2"/>
      <sheetName val="단가산출서"/>
      <sheetName val="L_RPTB02_01"/>
      <sheetName val="Schedule"/>
      <sheetName val="데이타"/>
      <sheetName val="2공구산출내역"/>
      <sheetName val="1.수량집계(토목)"/>
      <sheetName val="설계내역2"/>
      <sheetName val="단가조사"/>
      <sheetName val="장비집계"/>
      <sheetName val="공사비내역서"/>
      <sheetName val="명단원자료(이전)"/>
      <sheetName val="비교1"/>
      <sheetName val="일위(토목)"/>
      <sheetName val="견적내역서"/>
      <sheetName val="REACTION(USE평시)"/>
      <sheetName val="ELECTRIC"/>
      <sheetName val="공통가설"/>
      <sheetName val="기타시설"/>
      <sheetName val="판매시설"/>
      <sheetName val="아파트"/>
      <sheetName val="주민복지관"/>
      <sheetName val="지하주차장"/>
      <sheetName val="총투입계"/>
      <sheetName val="FORM"/>
      <sheetName val="기초일위"/>
      <sheetName val="시설일위"/>
      <sheetName val="조명일위"/>
      <sheetName val="단"/>
      <sheetName val="설계가"/>
      <sheetName val="공통가설_8"/>
      <sheetName val="아파트_9"/>
      <sheetName val="직접공사비집계표_7"/>
      <sheetName val="소비자가"/>
      <sheetName val="횡배수공토공집계"/>
      <sheetName val="현장경상비"/>
      <sheetName val="화재 탐지 설비"/>
      <sheetName val="방배동내역(리라)"/>
      <sheetName val="방배동내역 (총괄)"/>
      <sheetName val="부대공사총괄"/>
      <sheetName val="설계예산서"/>
      <sheetName val="예산내역서"/>
      <sheetName val="예정공정표"/>
      <sheetName val="EQT-ESTN"/>
      <sheetName val="INPUT DATA"/>
      <sheetName val="견적조건"/>
      <sheetName val="품셈TABLE"/>
      <sheetName val="제원및배치"/>
      <sheetName val="6PILE  (돌출)"/>
      <sheetName val="차액보증"/>
      <sheetName val="STBOX"/>
      <sheetName val="작성"/>
      <sheetName val="TEL"/>
      <sheetName val="guard(mac)"/>
      <sheetName val="자동제어"/>
      <sheetName val="간지"/>
      <sheetName val="품셈(기초)"/>
      <sheetName val="ITEM"/>
      <sheetName val="bm(CIcable)"/>
      <sheetName val="진주방향"/>
      <sheetName val="설계내역(2000)"/>
      <sheetName val="단가대비표"/>
      <sheetName val="Front"/>
      <sheetName val="RangeObject"/>
      <sheetName val="갑"/>
      <sheetName val="분뇨"/>
      <sheetName val="소요자재명세서"/>
      <sheetName val="호남2"/>
      <sheetName val="설계산출표지"/>
      <sheetName val="99총공사내역서"/>
      <sheetName val="증감대비"/>
      <sheetName val="예정(3)"/>
      <sheetName val="동원(3)"/>
      <sheetName val="설계조건"/>
      <sheetName val="작업보고"/>
      <sheetName val="설비"/>
      <sheetName val="GI-LIST"/>
      <sheetName val="실행기초"/>
      <sheetName val="tggwan(mac)"/>
      <sheetName val="건축공사"/>
      <sheetName val="시방"/>
      <sheetName val="6.관급자재조서"/>
      <sheetName val="역T형"/>
      <sheetName val="내역서01"/>
      <sheetName val="공종별자재"/>
      <sheetName val="하도정산계약분"/>
      <sheetName val="주현(해보)"/>
      <sheetName val="동원인원"/>
      <sheetName val="시행예산"/>
      <sheetName val="내역1"/>
      <sheetName val="EP0618"/>
      <sheetName val="기둥(원형)"/>
      <sheetName val="수량산출"/>
      <sheetName val="J100"/>
      <sheetName val="울산시산표"/>
      <sheetName val="70%"/>
      <sheetName val="자재단가"/>
      <sheetName val="접도구역경계표주현황"/>
      <sheetName val="갑(계장)"/>
      <sheetName val="c_balju"/>
      <sheetName val="내2"/>
      <sheetName val="제출계산서"/>
      <sheetName val="범례표"/>
      <sheetName val="노임"/>
      <sheetName val="실행철강하도"/>
      <sheetName val="계정"/>
      <sheetName val="공사노임"/>
      <sheetName val="단가"/>
      <sheetName val="프랜트면허"/>
      <sheetName val="투찰금액"/>
      <sheetName val="약전닥트"/>
      <sheetName val="내역_FILE"/>
      <sheetName val="9.2단가산출서"/>
      <sheetName val="손료"/>
      <sheetName val="단가표"/>
      <sheetName val="재료-CODE"/>
      <sheetName val="APT"/>
      <sheetName val="2.대외공문"/>
      <sheetName val="foxz"/>
      <sheetName val="제잡비(본선)"/>
      <sheetName val="수정계획3"/>
      <sheetName val="2호맨홀공제수량"/>
      <sheetName val="공사설계서"/>
      <sheetName val="일위대가목록"/>
      <sheetName val="총괄집계 "/>
      <sheetName val="단가(반정1교-원주)"/>
      <sheetName val="공용정보"/>
      <sheetName val="준검 내역서"/>
      <sheetName val="3.집계및내역"/>
      <sheetName val="건축공사 집계표"/>
      <sheetName val="골조"/>
      <sheetName val="FACTOR"/>
      <sheetName val="한일양산"/>
      <sheetName val="코드"/>
      <sheetName val="기계내역"/>
      <sheetName val="DB"/>
      <sheetName val="000 단가"/>
      <sheetName val="세부내역"/>
      <sheetName val="RFP007"/>
      <sheetName val="RFP009"/>
      <sheetName val="과세면세표"/>
      <sheetName val="세원견적서"/>
      <sheetName val="남대문빌딩"/>
      <sheetName val="SCH"/>
      <sheetName val="수목표준대가"/>
      <sheetName val=" 견적서"/>
      <sheetName val="부대대비"/>
      <sheetName val="냉연집계"/>
      <sheetName val="gVL"/>
      <sheetName val="P&amp;L01-02GR"/>
      <sheetName val="전기"/>
      <sheetName val="외자배분"/>
      <sheetName val="예비품"/>
      <sheetName val="외자내역"/>
      <sheetName val="주식"/>
      <sheetName val="Sheet1 (2)"/>
      <sheetName val="저"/>
      <sheetName val="설치자재"/>
      <sheetName val="설치품셈"/>
      <sheetName val="노임단가표"/>
      <sheetName val="인부임"/>
      <sheetName val="수량산출1"/>
      <sheetName val="자재단가표"/>
      <sheetName val="노무비명세서"/>
      <sheetName val="공사비산출서"/>
      <sheetName val="FCM"/>
      <sheetName val="단위집계표"/>
      <sheetName val="갑지"/>
      <sheetName val="제출내역 (2)"/>
      <sheetName val="견적공통"/>
      <sheetName val="기기리스트"/>
      <sheetName val="보할공정"/>
      <sheetName val="1.설계기준"/>
      <sheetName val="산근1,2"/>
      <sheetName val="우각부보강"/>
      <sheetName val="POOM_MOTO"/>
      <sheetName val="POOM_MOTO2"/>
      <sheetName val="조도계산"/>
      <sheetName val="설계"/>
      <sheetName val="설계예시"/>
      <sheetName val="3련 BOX"/>
      <sheetName val="건축공사집계표"/>
      <sheetName val="부대내역"/>
      <sheetName val="4.5 휨응력"/>
      <sheetName val="수안보-MBR1"/>
      <sheetName val="내역(한신APT)"/>
      <sheetName val="경비"/>
      <sheetName val="공종별지급자재"/>
      <sheetName val="대비2"/>
      <sheetName val="협력업체"/>
      <sheetName val="일위대가_(2)"/>
      <sheetName val="G_R300합계"/>
      <sheetName val="G_R300경비"/>
      <sheetName val="효성CB_1P기초"/>
      <sheetName val="10_1"/>
      <sheetName val="실행예산"/>
      <sheetName val="2002상반기노임기준"/>
      <sheetName val="중기"/>
      <sheetName val="우수"/>
      <sheetName val="Macro1"/>
      <sheetName val="가설공사내역"/>
      <sheetName val="401"/>
      <sheetName val="WORK"/>
      <sheetName val="세부내역서(전기)"/>
      <sheetName val="뚝토공"/>
      <sheetName val="2000용수잠관-수량집계"/>
      <sheetName val="환율"/>
      <sheetName val="공종구간"/>
      <sheetName val="산출내역서"/>
      <sheetName val="주형"/>
      <sheetName val="남평내역"/>
      <sheetName val="BQ"/>
      <sheetName val="생산수량"/>
      <sheetName val="시작4"/>
      <sheetName val="적격"/>
      <sheetName val="중갑지"/>
      <sheetName val="배수공집계표"/>
      <sheetName val="woo(mac)"/>
      <sheetName val="인사자료총집계"/>
      <sheetName val="플랜트 설치"/>
      <sheetName val="96.12"/>
      <sheetName val="목표세부명세"/>
      <sheetName val="PAC"/>
      <sheetName val="검측서"/>
      <sheetName val="산출내역총괄"/>
      <sheetName val="충주"/>
      <sheetName val="XXXXXXXX"/>
      <sheetName val="7.경제성결과"/>
      <sheetName val="개요"/>
      <sheetName val="견적의뢰"/>
      <sheetName val="투입비"/>
      <sheetName val="공사개요(사업승인변경)"/>
      <sheetName val="골조시행"/>
      <sheetName val="1NYS(당)"/>
      <sheetName val="토공집계표"/>
      <sheetName val="Totowa commitment"/>
      <sheetName val="이름"/>
      <sheetName val="직원투입계획"/>
      <sheetName val="공통부대관리"/>
      <sheetName val="하도급대금지급보증서"/>
      <sheetName val="일위대가(1)"/>
      <sheetName val="물가시세"/>
      <sheetName val="변수"/>
      <sheetName val="터널 조서"/>
      <sheetName val="개착터널 조서"/>
      <sheetName val="비중 (2)"/>
      <sheetName val="공종별집계표"/>
      <sheetName val="말뚝지지력산정"/>
      <sheetName val="구천"/>
      <sheetName val="(포장)BOQ-실적공사"/>
      <sheetName val="도면자료제출일정"/>
      <sheetName val="기존구조물철거집계계표"/>
      <sheetName val="A"/>
      <sheetName val="총투자비산정"/>
      <sheetName val="실행"/>
      <sheetName val="조경"/>
      <sheetName val="정보"/>
      <sheetName val=""/>
      <sheetName val="Cover sheet"/>
      <sheetName val="sheeet2"/>
      <sheetName val="산근"/>
      <sheetName val="Template"/>
      <sheetName val="고정자산원본"/>
      <sheetName val="5"/>
      <sheetName val="Sheet3"/>
      <sheetName val="간접비내역-1"/>
      <sheetName val="KPI sheet"/>
      <sheetName val="부표총괄"/>
      <sheetName val="P-산#1-1(WOWA1)"/>
      <sheetName val="HVAC"/>
      <sheetName val="총괄내역서"/>
      <sheetName val="공사비_NDE"/>
      <sheetName val="45,46"/>
      <sheetName val="용수량(생활용수)"/>
      <sheetName val="전력간선(신설)"/>
      <sheetName val="견적을지"/>
      <sheetName val="3.공통공사대비"/>
      <sheetName val="배수내역"/>
      <sheetName val="손익분석"/>
      <sheetName val="노무단가"/>
      <sheetName val="추가 품셈표"/>
      <sheetName val="CP(1)"/>
      <sheetName val="이토변실(A3-LINE)"/>
      <sheetName val="도로토적"/>
      <sheetName val="b_gs"/>
      <sheetName val="건축부하"/>
      <sheetName val="FA설치명세"/>
      <sheetName val="FD"/>
      <sheetName val="도급내역"/>
      <sheetName val="List"/>
      <sheetName val="내역서(교량)전체"/>
      <sheetName val="HORI. VESSEL"/>
      <sheetName val="별제권_정리담보권1"/>
      <sheetName val="당정동경상이수"/>
      <sheetName val="당정동공통이수"/>
      <sheetName val="표지 (2)"/>
      <sheetName val="전선 및 전선관"/>
      <sheetName val="동축분 종합설계서"/>
      <sheetName val="재고AR"/>
      <sheetName val="직접공사비집계표"/>
      <sheetName val="MAT"/>
      <sheetName val="공량산출서"/>
      <sheetName val="Tool"/>
      <sheetName val="그림"/>
      <sheetName val="기본자료입력"/>
      <sheetName val="소방일위 "/>
      <sheetName val="AP1"/>
      <sheetName val="산업"/>
      <sheetName val="MUK-List"/>
      <sheetName val="ASSUMPTIONS"/>
      <sheetName val="심사계산"/>
      <sheetName val="심사물량"/>
      <sheetName val="광피스표세부"/>
      <sheetName val="설계명세서"/>
      <sheetName val="CABLE 전체구성내역"/>
      <sheetName val="수입평가"/>
      <sheetName val="토목주소"/>
      <sheetName val="1호토공"/>
      <sheetName val="PT_ED"/>
      <sheetName val="SUM"/>
      <sheetName val="공사명입력"/>
      <sheetName val="근로자자료입력"/>
      <sheetName val="참고자료"/>
      <sheetName val="이월정산실행"/>
      <sheetName val="카렌스센터계량기설치공사"/>
      <sheetName val="현장유지관리비"/>
      <sheetName val="선수금"/>
      <sheetName val="증감내역서"/>
      <sheetName val="주방동력"/>
      <sheetName val="타견적(을)"/>
      <sheetName val="IW-LIST"/>
      <sheetName val="찍기"/>
      <sheetName val="목차"/>
      <sheetName val="TARGET"/>
      <sheetName val="하수급견적대비"/>
      <sheetName val="입찰보고"/>
      <sheetName val="자재 집계표"/>
      <sheetName val="Customer_Databas"/>
      <sheetName val="설명서_"/>
      <sheetName val="BSD_(2)"/>
      <sheetName val="빌딩_안내"/>
      <sheetName val="8_PILE__(돌출)"/>
      <sheetName val="1_설계조건"/>
      <sheetName val="Price_List"/>
      <sheetName val="AS포장복구_"/>
      <sheetName val="1_수량집계(토목)"/>
      <sheetName val="화재_탐지_설비"/>
      <sheetName val="방배동내역_(총괄)"/>
      <sheetName val="6_7_8_우물통"/>
      <sheetName val="INPUT_DATA"/>
      <sheetName val="6PILE__(돌출)"/>
      <sheetName val="NOMUBI"/>
      <sheetName val="장비경비"/>
      <sheetName val="경영혁신본부"/>
      <sheetName val="단면가정"/>
      <sheetName val="견적의뢰서"/>
      <sheetName val="200"/>
      <sheetName val="간선계산"/>
      <sheetName val="스케즐"/>
      <sheetName val="CABLE"/>
      <sheetName val="여과지동"/>
      <sheetName val="기초자료"/>
      <sheetName val="조건"/>
      <sheetName val="Sheet22"/>
      <sheetName val="위치조서"/>
      <sheetName val="DHEQSUPT"/>
      <sheetName val="예산"/>
      <sheetName val="Sheet2 (2)"/>
      <sheetName val="금융비용"/>
      <sheetName val="자료"/>
      <sheetName val="명세서"/>
      <sheetName val="날개벽"/>
      <sheetName val="국산화"/>
      <sheetName val="처리계획서"/>
      <sheetName val="수탁처리능력확인서"/>
      <sheetName val="공휴일"/>
      <sheetName val="이름지정"/>
      <sheetName val="우수관로집계"/>
      <sheetName val="______C_SK_Seong_xls_DACOM____2"/>
      <sheetName val="Data&amp;Result"/>
      <sheetName val="월래"/>
      <sheetName val="품셈 "/>
      <sheetName val="PAINT"/>
      <sheetName val="방화도료"/>
      <sheetName val="전통건설"/>
      <sheetName val="일위(PN)"/>
      <sheetName val="m"/>
      <sheetName val="Sump,Pit,M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>
        <row r="6">
          <cell r="F6">
            <v>28600</v>
          </cell>
        </row>
        <row r="15">
          <cell r="F15">
            <v>9615</v>
          </cell>
        </row>
        <row r="17">
          <cell r="F17">
            <v>20319</v>
          </cell>
        </row>
        <row r="25">
          <cell r="F25">
            <v>10122</v>
          </cell>
        </row>
        <row r="34">
          <cell r="F34">
            <v>12590</v>
          </cell>
        </row>
        <row r="39">
          <cell r="F39">
            <v>10159</v>
          </cell>
        </row>
        <row r="50">
          <cell r="F50">
            <v>4486</v>
          </cell>
        </row>
        <row r="59">
          <cell r="F59">
            <v>3192</v>
          </cell>
        </row>
        <row r="64">
          <cell r="F64">
            <v>8716</v>
          </cell>
        </row>
        <row r="75">
          <cell r="F75">
            <v>3344</v>
          </cell>
        </row>
        <row r="84">
          <cell r="F84">
            <v>3192</v>
          </cell>
        </row>
        <row r="89">
          <cell r="F89">
            <v>8716</v>
          </cell>
        </row>
        <row r="95">
          <cell r="F95">
            <v>728</v>
          </cell>
        </row>
        <row r="103">
          <cell r="F103">
            <v>2494</v>
          </cell>
        </row>
        <row r="109">
          <cell r="F109">
            <v>765</v>
          </cell>
        </row>
        <row r="114">
          <cell r="F114">
            <v>25348</v>
          </cell>
        </row>
        <row r="125">
          <cell r="F125">
            <v>104700</v>
          </cell>
        </row>
        <row r="131">
          <cell r="F131">
            <v>52100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수시트"/>
      <sheetName val="수목집계"/>
      <sheetName val="녹지잔디면적"/>
      <sheetName val="산출내역서"/>
      <sheetName val="원가계산서"/>
      <sheetName val="요율"/>
      <sheetName val="4GONGGU"/>
      <sheetName val="단가"/>
      <sheetName val="시설물일위"/>
      <sheetName val="교대시점"/>
      <sheetName val="설계예시"/>
      <sheetName val="간접"/>
      <sheetName val="데이타"/>
      <sheetName val="식재인부"/>
      <sheetName val="가도공"/>
      <sheetName val="총괄내역서"/>
      <sheetName val="물가시세"/>
      <sheetName val="노임단가"/>
      <sheetName val="(A)내역서"/>
      <sheetName val="S0"/>
      <sheetName val="간지"/>
    </sheetNames>
    <sheetDataSet>
      <sheetData sheetId="0" refreshError="1">
        <row r="1">
          <cell r="B1">
            <v>0.22600000000000001</v>
          </cell>
        </row>
        <row r="2">
          <cell r="B2">
            <v>0.127</v>
          </cell>
        </row>
        <row r="4">
          <cell r="B4">
            <v>5.6000000000000001E-2</v>
          </cell>
        </row>
        <row r="5">
          <cell r="B5">
            <v>3.5999999999999997E-2</v>
          </cell>
        </row>
        <row r="6">
          <cell r="B6">
            <v>2.7E-2</v>
          </cell>
        </row>
        <row r="7">
          <cell r="B7">
            <v>0.02</v>
          </cell>
        </row>
        <row r="8">
          <cell r="B8">
            <v>1.4E-2</v>
          </cell>
        </row>
        <row r="9">
          <cell r="B9">
            <v>6.0000000000000001E-3</v>
          </cell>
        </row>
        <row r="10">
          <cell r="B10">
            <v>1.0999999999999999E-2</v>
          </cell>
        </row>
        <row r="11">
          <cell r="B11">
            <v>1.7000000000000001E-2</v>
          </cell>
        </row>
        <row r="12">
          <cell r="B12">
            <v>2.5000000000000001E-2</v>
          </cell>
        </row>
        <row r="13">
          <cell r="B13">
            <v>0.04</v>
          </cell>
        </row>
        <row r="14">
          <cell r="B14">
            <v>0.06</v>
          </cell>
        </row>
        <row r="15">
          <cell r="B15">
            <v>0.1</v>
          </cell>
        </row>
        <row r="16">
          <cell r="B16">
            <v>1.24</v>
          </cell>
        </row>
        <row r="17">
          <cell r="B17">
            <v>0.69</v>
          </cell>
        </row>
        <row r="19">
          <cell r="B19">
            <v>0.3</v>
          </cell>
        </row>
        <row r="20">
          <cell r="B20">
            <v>0.19</v>
          </cell>
        </row>
        <row r="21">
          <cell r="B21">
            <v>0.14000000000000001</v>
          </cell>
        </row>
        <row r="22">
          <cell r="B22">
            <v>0.11</v>
          </cell>
        </row>
        <row r="23">
          <cell r="B23">
            <v>7.0000000000000007E-2</v>
          </cell>
        </row>
        <row r="24">
          <cell r="B24">
            <v>0.06</v>
          </cell>
        </row>
        <row r="25">
          <cell r="B25">
            <v>0.11</v>
          </cell>
        </row>
        <row r="26">
          <cell r="B26">
            <v>0.16</v>
          </cell>
        </row>
        <row r="27">
          <cell r="B27">
            <v>0.25</v>
          </cell>
        </row>
        <row r="28">
          <cell r="B28">
            <v>0.4</v>
          </cell>
        </row>
        <row r="29">
          <cell r="B29">
            <v>0.66</v>
          </cell>
        </row>
        <row r="30">
          <cell r="B30">
            <v>1</v>
          </cell>
        </row>
      </sheetData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기리스트"/>
      <sheetName val="축산 기기리스트"/>
      <sheetName val="견적대비표"/>
      <sheetName val="GI-LIST"/>
      <sheetName val="화재 탐지 설비"/>
      <sheetName val="계수시트"/>
      <sheetName val="원가계산서"/>
      <sheetName val="우수공"/>
      <sheetName val="JUCKEYK"/>
      <sheetName val="총괄"/>
      <sheetName val="S0"/>
      <sheetName val="전기일위대가"/>
      <sheetName val="일위대가목차"/>
      <sheetName val="EQT-ESTN"/>
      <sheetName val="일위(PN)"/>
      <sheetName val="노무비단가"/>
      <sheetName val="시설일위"/>
      <sheetName val="ABUT수량-A1"/>
      <sheetName val="G.R300경비"/>
      <sheetName val="참조"/>
      <sheetName val="교대시점"/>
      <sheetName val="대치판정"/>
      <sheetName val="STEEL BOX 단면설계(SEC.8)"/>
      <sheetName val="터파기및재료"/>
      <sheetName val="tggwan(mac)"/>
      <sheetName val="가도공"/>
      <sheetName val="설비"/>
      <sheetName val="축산_기기리스트"/>
      <sheetName val="내역"/>
      <sheetName val="(전기)설계예산서"/>
      <sheetName val="수량산출"/>
      <sheetName val="산출근거"/>
      <sheetName val="수량산출서"/>
      <sheetName val="マージン"/>
      <sheetName val="수입"/>
      <sheetName val="RangeObject"/>
      <sheetName val="1.설계조건"/>
      <sheetName val="SG"/>
      <sheetName val="NOMUBI"/>
      <sheetName val="BID"/>
      <sheetName val="우각부보강"/>
      <sheetName val="BID-도로"/>
      <sheetName val="내역서"/>
      <sheetName val="교각(P1)수량"/>
      <sheetName val="TARGET"/>
      <sheetName val="집계표(육상)"/>
      <sheetName val="공사개요"/>
      <sheetName val="약품공급2"/>
      <sheetName val="A"/>
      <sheetName val="자재단가"/>
      <sheetName val="Baby일위대가"/>
      <sheetName val="대가수량"/>
      <sheetName val="IW-LIST"/>
      <sheetName val="Sheet1"/>
      <sheetName val="단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LX-JU"/>
      <sheetName val="동해title"/>
      <sheetName val="집수정(600-700)"/>
      <sheetName val="토공집계표"/>
      <sheetName val="계수시트"/>
      <sheetName val="원가계산서"/>
      <sheetName val="BID"/>
      <sheetName val="기기리스트"/>
      <sheetName val="EQT-ESTN"/>
      <sheetName val="SG"/>
      <sheetName val="cable-data"/>
      <sheetName val="횡배수공토공집계"/>
      <sheetName val="본체"/>
      <sheetName val="DATE"/>
      <sheetName val="tggwan(mac)"/>
      <sheetName val="S0"/>
      <sheetName val="JUCKEYK"/>
      <sheetName val="우수공"/>
      <sheetName val="2.손익계산서"/>
      <sheetName val="MOTOR"/>
      <sheetName val="G.R300경비"/>
      <sheetName val="수입"/>
      <sheetName val="배수내역"/>
      <sheetName val="하수급견적대비"/>
      <sheetName val="적격"/>
      <sheetName val="입찰내역서"/>
      <sheetName val="CAL"/>
      <sheetName val="견적대비"/>
      <sheetName val="일위대가목차"/>
      <sheetName val="ITEM"/>
      <sheetName val="부하LOAD"/>
      <sheetName val="교대시점"/>
      <sheetName val="슬래브"/>
      <sheetName val="N賃率-職"/>
      <sheetName val="2.대외공문"/>
      <sheetName val="우각부보강"/>
      <sheetName val="C3"/>
      <sheetName val="가도공"/>
      <sheetName val="실행내역서 "/>
      <sheetName val="자재단가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BID-도로"/>
      <sheetName val="설계가"/>
      <sheetName val="견적조건"/>
      <sheetName val="집계표"/>
      <sheetName val="전기일위대가"/>
      <sheetName val="단가대비표"/>
      <sheetName val="단중표-ST"/>
      <sheetName val="Sensitivity and GC Value"/>
      <sheetName val="예정(3)"/>
      <sheetName val="동원(3)"/>
      <sheetName val="A"/>
      <sheetName val="유동표"/>
      <sheetName val="단가비교표"/>
      <sheetName val="견적서"/>
      <sheetName val="비교표"/>
      <sheetName val="차액보증"/>
      <sheetName val="수량산출"/>
      <sheetName val="대치판정"/>
      <sheetName val="견적을"/>
      <sheetName val="제출내역 (2)"/>
      <sheetName val="터널조도"/>
      <sheetName val="설계조건"/>
      <sheetName val="충주"/>
      <sheetName val="총괄집계표"/>
      <sheetName val="TARGET"/>
      <sheetName val="TDTKP"/>
      <sheetName val="DK-KH"/>
      <sheetName val="Factor"/>
      <sheetName val="7.PILE  (돌출)"/>
      <sheetName val="22수량"/>
      <sheetName val="Baby일위대가"/>
      <sheetName val="3차설계"/>
      <sheetName val="토목"/>
      <sheetName val="전체철근집계"/>
      <sheetName val="1경간당 상부수량"/>
      <sheetName val="교대"/>
      <sheetName val="3련 BOX"/>
      <sheetName val="왕십리방향"/>
      <sheetName val="1.설계조건"/>
      <sheetName val="EP0618"/>
      <sheetName val="일위대가"/>
      <sheetName val="내역(정지)"/>
      <sheetName val="1NYS(당)"/>
      <sheetName val="건축공사"/>
      <sheetName val="총괄"/>
      <sheetName val="LOPCALC"/>
      <sheetName val="노무비 근거"/>
      <sheetName val="청하배수"/>
      <sheetName val="#REF"/>
      <sheetName val="부하계산서"/>
      <sheetName val="JUCK"/>
      <sheetName val="COVER"/>
      <sheetName val="2_대외공문"/>
      <sheetName val="부대내역"/>
      <sheetName val="내역서"/>
      <sheetName val="연결관산출조서"/>
      <sheetName val="원형1호맨홀토공수량"/>
      <sheetName val="bm(CIcable)"/>
      <sheetName val="도면자료제출일정"/>
      <sheetName val="공량산출서"/>
      <sheetName val="ABUT수량-A1"/>
      <sheetName val="음봉방향"/>
      <sheetName val="단가"/>
      <sheetName val="명세서"/>
      <sheetName val="UPDATA"/>
      <sheetName val="빌딩 안내"/>
      <sheetName val="단중표"/>
      <sheetName val="INPUT"/>
      <sheetName val="시설일위"/>
      <sheetName val="중갑지"/>
      <sheetName val="품셈(기초)"/>
      <sheetName val="단면 (2)"/>
      <sheetName val="COPING"/>
      <sheetName val="인건-측정"/>
      <sheetName val="Áý¼öÁ¤(600-700)"/>
      <sheetName val="Åä°øÁý°èÇ¥"/>
      <sheetName val="°è¼ö½ÃÆ®"/>
      <sheetName val="¿ø°¡°è»ê¼­"/>
      <sheetName val="울산시산표"/>
      <sheetName val="WORK"/>
      <sheetName val="내역1"/>
      <sheetName val="CA"/>
      <sheetName val="b t mong"/>
      <sheetName val="화재 탐지 설비"/>
      <sheetName val="노임"/>
      <sheetName val="갑지(추정)"/>
      <sheetName val="수량산출(수평맹암거)"/>
      <sheetName val="지수"/>
      <sheetName val="입찰안"/>
      <sheetName val="토공A"/>
      <sheetName val="기계경비(시간당)"/>
      <sheetName val="램머"/>
      <sheetName val="설계내역(2000)"/>
      <sheetName val="내역"/>
      <sheetName val="잡철물"/>
      <sheetName val="가설공사내역"/>
      <sheetName val="401"/>
      <sheetName val="품셈TABLE"/>
      <sheetName val="가설건물"/>
      <sheetName val="간접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주현(해보)"/>
      <sheetName val="주현(영광)"/>
      <sheetName val="노임단가"/>
      <sheetName val="설계명세서"/>
      <sheetName val="예산명세서"/>
      <sheetName val="자료입력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청구내역(9807)"/>
      <sheetName val="노무비단가"/>
      <sheetName val="지명송금"/>
      <sheetName val="환율"/>
      <sheetName val="001"/>
      <sheetName val="의정부문예회관변경내역"/>
      <sheetName val="SUMMARY"/>
      <sheetName val="suk(mac)"/>
      <sheetName val="Total"/>
      <sheetName val="RFP002"/>
      <sheetName val="MatchCode"/>
      <sheetName val="입출재고현황 (2)"/>
      <sheetName val="archi(본사)"/>
      <sheetName val="UNIT"/>
      <sheetName val="일위대가표"/>
      <sheetName val="Final(1)summary"/>
      <sheetName val="실행간접비"/>
      <sheetName val="산출근거"/>
      <sheetName val="2F 회의실견적(5_14 일대)"/>
      <sheetName val="Macro(차단기)"/>
      <sheetName val="설계기준 및 하중계산"/>
      <sheetName val="3.하중계산"/>
      <sheetName val="플랜트 설치"/>
      <sheetName val="부하(성남)"/>
      <sheetName val="조도계산서 (도서)"/>
      <sheetName val="증감대비"/>
      <sheetName val="Price List"/>
      <sheetName val="????"/>
      <sheetName val="갑지"/>
      <sheetName val="수량산출서-2"/>
      <sheetName val="산근-10"/>
      <sheetName val="ATS단가"/>
      <sheetName val="Macro상수"/>
      <sheetName val="표지 (2)"/>
      <sheetName val="노무비산출"/>
      <sheetName val="계정"/>
      <sheetName val="설계자료"/>
      <sheetName val="b_balju_cho"/>
      <sheetName val="설계산출표지"/>
      <sheetName val="TRAY Data"/>
      <sheetName val="동력부하"/>
      <sheetName val="집계표1"/>
      <sheetName val="입찰결과보고"/>
      <sheetName val="우각부검토"/>
      <sheetName val="노무비 "/>
      <sheetName val="DESIGN CRETERIA"/>
      <sheetName val="참조-(1)"/>
      <sheetName val="중기일위대가"/>
      <sheetName val="산근1,2"/>
      <sheetName val="견적서-을지"/>
      <sheetName val="411-00 외화장기"/>
      <sheetName val="당정동경상이수"/>
      <sheetName val="당정동공통이수"/>
      <sheetName val="M-MG1"/>
      <sheetName val="인부신상자료"/>
      <sheetName val="Control"/>
      <sheetName val="FOOTING단면력"/>
      <sheetName val="4.5 휨응력"/>
      <sheetName val="토공계산서(부체도로)"/>
      <sheetName val="3.하중산정4.지지력"/>
      <sheetName val="내역(을)"/>
      <sheetName val="공종별자재"/>
      <sheetName val="장비"/>
      <sheetName val="PT_ED"/>
      <sheetName val="잡비"/>
      <sheetName val="견적보고"/>
      <sheetName val="중기단가LIST"/>
      <sheetName val="사급자재총괄"/>
      <sheetName val="일위(PN)"/>
      <sheetName val="PROJECT BRIEF"/>
      <sheetName val="PROJECT BRIEF(EX.NEW)"/>
      <sheetName val="가시설"/>
      <sheetName val="집수정_600_700_"/>
      <sheetName val="일위대가목록"/>
      <sheetName val="일반공사"/>
      <sheetName val="실행철강하도"/>
      <sheetName val="MAT"/>
      <sheetName val="터파기및재료"/>
      <sheetName val="자동제어"/>
      <sheetName val="천마갑지"/>
      <sheetName val="우배수"/>
      <sheetName val="입고장부 (4)"/>
      <sheetName val="로우프"/>
      <sheetName val="파일의이용"/>
      <sheetName val="노무비"/>
      <sheetName val="ASP"/>
      <sheetName val="공사개요"/>
      <sheetName val="FCM"/>
      <sheetName val="L_RPTA05_목록"/>
      <sheetName val="LANGUAGE"/>
      <sheetName val="96.12"/>
      <sheetName val="001BA"/>
      <sheetName val="Proposal"/>
      <sheetName val="예가표"/>
      <sheetName val="장비가동집계표"/>
      <sheetName val="수량집계"/>
      <sheetName val="6PILE  (돌출)"/>
      <sheetName val="전차선로 물량표"/>
      <sheetName val="슬래브1"/>
      <sheetName val="을지"/>
      <sheetName val="내역서-대공연장"/>
      <sheetName val="SLAB"/>
      <sheetName val="P-산#1-1(WOWA1)"/>
      <sheetName val="월별수입"/>
      <sheetName val="6.노임"/>
      <sheetName val="토목주소"/>
      <sheetName val="프랜트면허"/>
      <sheetName val="1"/>
      <sheetName val="보할공정"/>
      <sheetName val="Y-WORK"/>
      <sheetName val="링크해지용"/>
      <sheetName val="Languages"/>
      <sheetName val="정부노임단가"/>
      <sheetName val="HVAC"/>
      <sheetName val="INDEX"/>
      <sheetName val="말뚝지지력산정"/>
      <sheetName val="내역기준"/>
      <sheetName val="민감도분석"/>
      <sheetName val="시청방향슬래브수량"/>
      <sheetName val="우수"/>
      <sheetName val="TYPE-B 평균H"/>
      <sheetName val="Piping Design Data"/>
      <sheetName val="연결관암거"/>
      <sheetName val="경계석"/>
      <sheetName val="일위대가 "/>
      <sheetName val="동력부하(도산)"/>
      <sheetName val="1.설계기준"/>
      <sheetName val="자재"/>
      <sheetName val="토공연장"/>
      <sheetName val="ⴭⴭⴭⴭ"/>
      <sheetName val="(A)내역서"/>
      <sheetName val="도체종-상수표"/>
      <sheetName val="RangeObject"/>
      <sheetName val="FORM"/>
      <sheetName val="자동화재탐지"/>
      <sheetName val="공사비예산서(토목분)"/>
      <sheetName val="관급원내역"/>
      <sheetName val="데이타"/>
      <sheetName val="자재단가_사급"/>
      <sheetName val="중기적산목록"/>
      <sheetName val="Sheet1 (2)"/>
      <sheetName val="일위"/>
      <sheetName val="부대공"/>
      <sheetName val="잡철단가대비"/>
      <sheetName val="아수배전(1회)"/>
      <sheetName val="본부소개"/>
      <sheetName val="날개벽(시점좌측)"/>
      <sheetName val="구조물"/>
      <sheetName val="FB25JN"/>
      <sheetName val="3.공통공사대비"/>
      <sheetName val="제진기"/>
      <sheetName val="FT_금액"/>
      <sheetName val="10월판관"/>
      <sheetName val="공정계획(내부계획25%,내부w.f)"/>
      <sheetName val="인건비"/>
      <sheetName val="기본"/>
      <sheetName val="조도계산"/>
      <sheetName val="PF_일반수량(35m)"/>
      <sheetName val="static.cal"/>
      <sheetName val="건축집계표"/>
      <sheetName val="TABLE"/>
      <sheetName val="기술자료 (연수)"/>
      <sheetName val="2000년1차"/>
      <sheetName val="2000전체분"/>
      <sheetName val="Hauptdaten"/>
      <sheetName val="수량산출서"/>
      <sheetName val="단위내역서"/>
      <sheetName val="일위대가양식"/>
      <sheetName val="Variables"/>
      <sheetName val="RCSPlan"/>
      <sheetName val="단면가정"/>
      <sheetName val="가로등제어반 설치공사(수량)"/>
      <sheetName val="조명율데이타"/>
      <sheetName val="선급법인세 (2)"/>
      <sheetName val="철근집계표"/>
      <sheetName val="타견적(을)"/>
      <sheetName val="매장-시행견적"/>
      <sheetName val="인테리어세부내역"/>
      <sheetName val="투찰내역"/>
      <sheetName val="보차도경계석"/>
      <sheetName val="총괄표"/>
      <sheetName val="무산소조"/>
      <sheetName val="IW-LIST"/>
      <sheetName val="TTDZ 679"/>
      <sheetName val="영동(D)"/>
      <sheetName val="G_R300경비"/>
      <sheetName val="직재"/>
      <sheetName val="조명율표"/>
      <sheetName val="물량산출"/>
      <sheetName val="전 기"/>
      <sheetName val="위치조서"/>
      <sheetName val="기둥(원형)"/>
      <sheetName val="교각1"/>
      <sheetName val="표지"/>
      <sheetName val="신규일위대가"/>
      <sheetName val="신우"/>
      <sheetName val="을"/>
      <sheetName val="CP(1)"/>
      <sheetName val="Sheet17"/>
      <sheetName val="뚝토공"/>
      <sheetName val="업무분장"/>
      <sheetName val="방송(체육관)"/>
      <sheetName val="CTEMCOST"/>
      <sheetName val="설계예산서"/>
      <sheetName val="설계변경원가계산총괄표(근린,시설,가로,공공)"/>
      <sheetName val="공문"/>
      <sheetName val="공종별지급자재"/>
      <sheetName val="실행내역"/>
      <sheetName val="세원견적서"/>
      <sheetName val="견적시담(송포2공구)"/>
      <sheetName val="포장공"/>
      <sheetName val="전계가"/>
      <sheetName val="건축내역서"/>
      <sheetName val="설비내역서"/>
      <sheetName val="전기내역서"/>
      <sheetName val="CODE"/>
      <sheetName val="날개벽수량표"/>
      <sheetName val="도로토적"/>
      <sheetName val="ROOF(ALKALI)"/>
      <sheetName val="금호"/>
      <sheetName val="(4-2)열관류값-2"/>
      <sheetName val="3.바닥판설계"/>
      <sheetName val="주형"/>
      <sheetName val="기계"/>
      <sheetName val="TOTAL_BOQ"/>
      <sheetName val="중동상가"/>
      <sheetName val="작성"/>
      <sheetName val="직접공사비집계표"/>
      <sheetName val="2000자금소요"/>
      <sheetName val="견"/>
      <sheetName val="견적정보"/>
      <sheetName val="카렌스센터계량기설치공사"/>
      <sheetName val="DB"/>
      <sheetName val="과천MAIN"/>
      <sheetName val="수질정화시설"/>
      <sheetName val="POOM_MOTO"/>
      <sheetName val="POOM_MOTO2"/>
      <sheetName val="건축내역"/>
      <sheetName val="현금"/>
      <sheetName val="수산(A1)"/>
      <sheetName val="현장관리비 산출내역"/>
      <sheetName val="내역표지"/>
      <sheetName val="공통비"/>
      <sheetName val="물가시세"/>
      <sheetName val="건축"/>
      <sheetName val="5.전사투자계획종함안"/>
      <sheetName val="TOP"/>
      <sheetName val="0001new"/>
      <sheetName val="POWER"/>
      <sheetName val="전력구구조물산근"/>
      <sheetName val="주요공사"/>
      <sheetName val="STBOX"/>
      <sheetName val=" 견적서"/>
      <sheetName val="200"/>
      <sheetName val="평가데이터"/>
      <sheetName val="공통(20-91)"/>
      <sheetName val="한강운반비"/>
      <sheetName val="총급여"/>
      <sheetName val="지진시"/>
      <sheetName val="ilch"/>
      <sheetName val="맨홀수량"/>
      <sheetName val="교통대책내역"/>
      <sheetName val="용량(1-2)"/>
      <sheetName val="3BL공동구 수량"/>
      <sheetName val="양식"/>
      <sheetName val="단"/>
      <sheetName val="_shtOpr_"/>
      <sheetName val="SAN"/>
      <sheetName val="가공비"/>
      <sheetName val="Macro1"/>
      <sheetName val="포장복구집계"/>
      <sheetName val="BR.1(원)"/>
      <sheetName val="__MAIN"/>
      <sheetName val="교각(P1)수량"/>
      <sheetName val="설계내역서"/>
      <sheetName val="토사(PE)"/>
      <sheetName val="list"/>
      <sheetName val="6m기존암거철거공"/>
      <sheetName val="재료비"/>
      <sheetName val="DATA 입력란"/>
      <sheetName val="용수지선토적"/>
      <sheetName val="대로근거"/>
      <sheetName val="수량집"/>
      <sheetName val="현황"/>
      <sheetName val="대가수량"/>
      <sheetName val="schtable"/>
      <sheetName val="1호토공"/>
      <sheetName val="12호기내역서(건축분)"/>
      <sheetName val="제품정보"/>
      <sheetName val="대림경상68억"/>
      <sheetName val="DATASPEC(VT1)"/>
      <sheetName val="96작생능"/>
      <sheetName val="A-4"/>
      <sheetName val="MEXICO-C"/>
      <sheetName val="현장지지물물량"/>
      <sheetName val="케이블규격"/>
      <sheetName val="국내조달(통합-1)"/>
      <sheetName val="SEISMIC"/>
      <sheetName val="BATCH"/>
      <sheetName val="산업"/>
      <sheetName val="DAN"/>
      <sheetName val="조건"/>
      <sheetName val="약전닥트"/>
      <sheetName val="건축부하"/>
      <sheetName val="FA설치명세"/>
      <sheetName val="FD"/>
      <sheetName val="단면치수"/>
      <sheetName val="당초"/>
      <sheetName val="MixBed"/>
      <sheetName val="CondPol"/>
      <sheetName val="S1"/>
      <sheetName val="환율 및 참고"/>
      <sheetName val="조명율"/>
      <sheetName val="6.7.8.우물통"/>
      <sheetName val="안정검토"/>
      <sheetName val="단가표"/>
      <sheetName val="98수문일위"/>
      <sheetName val="단가산출서"/>
      <sheetName val="LX-JU.XLS"/>
      <sheetName val="Pricelist TAC AB"/>
      <sheetName val="물가정보자료"/>
      <sheetName val="일위대가서식"/>
      <sheetName val="기계경비일람"/>
      <sheetName val="일위대가(계측기설치)"/>
      <sheetName val="기준"/>
      <sheetName val="6.교좌면보강"/>
      <sheetName val="약품공급2"/>
      <sheetName val="D040416"/>
      <sheetName val="수목데이타"/>
      <sheetName val="BQ"/>
      <sheetName val="방음벽기초"/>
      <sheetName val="3-구교-오리지날"/>
      <sheetName val="3도로"/>
      <sheetName val="eq_data"/>
      <sheetName val="확산동"/>
      <sheetName val="2000년하반기"/>
      <sheetName val="SS2"/>
      <sheetName val="경비"/>
      <sheetName val="변경비교-을"/>
      <sheetName val="견적대비표"/>
      <sheetName val="BJJIN"/>
      <sheetName val="LCS-SEAT"/>
      <sheetName val="9.품셈"/>
      <sheetName val="방송노임"/>
      <sheetName val="Sensitivity_and_GC_Value"/>
      <sheetName val="2_손익계산서"/>
      <sheetName val="제출내역_(2)"/>
      <sheetName val="7_PILE__(돌출)"/>
      <sheetName val="Price_List"/>
      <sheetName val="1_설계조건"/>
      <sheetName val="단면_(2)"/>
      <sheetName val="실행내역서_"/>
      <sheetName val="노무비_근거"/>
      <sheetName val="1경간당_상부수량"/>
      <sheetName val="2F_회의실견적(5_14_일대)"/>
      <sheetName val="b_t_mong"/>
      <sheetName val="조도계산서_(도서)"/>
      <sheetName val="단면검토"/>
      <sheetName val="YOEMAGUM"/>
      <sheetName val="견적"/>
      <sheetName val="FCU (2)"/>
      <sheetName val="SCHEDULE"/>
      <sheetName val="을(1차)"/>
      <sheetName val="내역서1"/>
      <sheetName val="단가조사"/>
      <sheetName val="단가 및 재료비"/>
      <sheetName val="중기사용료산출근거"/>
      <sheetName val="기본일위"/>
      <sheetName val="입출재고현황 _2_"/>
      <sheetName val="단가조사서"/>
      <sheetName val="건축집계"/>
      <sheetName val="Macro2"/>
      <sheetName val="중기사용료"/>
      <sheetName val="토공"/>
      <sheetName val="참조"/>
      <sheetName val="선택"/>
      <sheetName val="REDUCER"/>
      <sheetName val="WE'T"/>
      <sheetName val="골재집계"/>
      <sheetName val="옹벽"/>
      <sheetName val="참고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청천내"/>
      <sheetName val="단위단가"/>
      <sheetName val="1. 설계조건 2.단면가정 3. 하중계산"/>
      <sheetName val="1차분내역-2"/>
      <sheetName val="BOQ"/>
      <sheetName val="식재인부"/>
      <sheetName val="광양방향"/>
      <sheetName val="PI"/>
      <sheetName val="부표총괄"/>
      <sheetName val="품셈1-17"/>
      <sheetName val="공통가설"/>
      <sheetName val="주간계획"/>
      <sheetName val="특별교실"/>
      <sheetName val="남평내역"/>
      <sheetName val="유동표(변경)"/>
      <sheetName val="6호기"/>
      <sheetName val="증감분석"/>
      <sheetName val="A-100전제"/>
      <sheetName val="9GNG운반"/>
      <sheetName val="케이블DATA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약품공급2"/>
      <sheetName val="sheet1"/>
      <sheetName val="현장관리비 산출내역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일위대가"/>
      <sheetName val="기기리스트"/>
      <sheetName val="약품설비"/>
      <sheetName val="건축내역"/>
      <sheetName val="접지수량"/>
      <sheetName val="자재단가"/>
      <sheetName val="봉양~조차장간고하개명(신설)"/>
      <sheetName val="전체"/>
      <sheetName val="DATA"/>
      <sheetName val="3.하중산정4.지지력"/>
      <sheetName val="#REF"/>
      <sheetName val="1단계"/>
      <sheetName val="내역서"/>
      <sheetName val="준검 내역서"/>
      <sheetName val="구조물철거타공정이월"/>
      <sheetName val="전기2005"/>
      <sheetName val="GODO"/>
      <sheetName val="sub"/>
      <sheetName val="밸브설치"/>
      <sheetName val="DATA-UPS"/>
      <sheetName val="예정(3)"/>
      <sheetName val="교각1"/>
      <sheetName val="1.취수장"/>
      <sheetName val="삼원"/>
      <sheetName val="그린"/>
      <sheetName val="한창-을"/>
      <sheetName val="내역"/>
      <sheetName val="품셈"/>
      <sheetName val="단가"/>
      <sheetName val="수량산출"/>
      <sheetName val="여과지동"/>
      <sheetName val="기초자료"/>
      <sheetName val="투찰"/>
      <sheetName val="상 부"/>
      <sheetName val="실행철강하도"/>
      <sheetName val="입력"/>
      <sheetName val="&lt;--"/>
      <sheetName val="공정증감대ㅈ표"/>
      <sheetName val="품셈TABLE"/>
      <sheetName val="교각계산"/>
      <sheetName val="공사비총괄"/>
      <sheetName val="수량산출서"/>
      <sheetName val="자재"/>
      <sheetName val="이형관"/>
      <sheetName val="당진1,2호기전선관설치및접지4차공사내역서-을지"/>
      <sheetName val="노임"/>
      <sheetName val="앉음벽 (2)"/>
      <sheetName val="Y-WOR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대치판정"/>
      <sheetName val="일위대가"/>
      <sheetName val="연습"/>
      <sheetName val="직노"/>
      <sheetName val="신우"/>
      <sheetName val="Sheet2"/>
      <sheetName val="Sheet3"/>
      <sheetName val="과천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중기사용료"/>
      <sheetName val="기계단가"/>
      <sheetName val="단가비교표"/>
      <sheetName val="노임단가"/>
      <sheetName val="T6-2"/>
      <sheetName val="약품공급2"/>
      <sheetName val="단가 및 재료비"/>
      <sheetName val="시설일위"/>
      <sheetName val="INPUT"/>
      <sheetName val="01"/>
      <sheetName val="약품설비"/>
      <sheetName val="금액내역서"/>
      <sheetName val="실행철강하도"/>
      <sheetName val="일위대가목록"/>
      <sheetName val="단가_및_재료비"/>
      <sheetName val="단가_및_재료비1"/>
      <sheetName val="수목표준대가"/>
      <sheetName val="Sheet1"/>
      <sheetName val="날1"/>
      <sheetName val="ABUT수량-A1"/>
      <sheetName val="경비"/>
      <sheetName val="3.하중산정4.지지력"/>
      <sheetName val="1-1"/>
      <sheetName val="부하계산서"/>
      <sheetName val="계수시트"/>
      <sheetName val="원가계산서"/>
      <sheetName val="설계명세서"/>
      <sheetName val="예산명세서"/>
      <sheetName val="자료입력"/>
      <sheetName val="부안일위"/>
      <sheetName val="에너지동"/>
      <sheetName val="몰탈재료산출"/>
      <sheetName val="산출내역서"/>
      <sheetName val="노무비"/>
      <sheetName val="사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갱부</v>
          </cell>
          <cell r="C1">
            <v>56352</v>
          </cell>
        </row>
        <row r="2">
          <cell r="B2" t="str">
            <v>도목수</v>
          </cell>
          <cell r="C2">
            <v>81068</v>
          </cell>
        </row>
        <row r="3">
          <cell r="B3" t="str">
            <v>건축목공</v>
          </cell>
          <cell r="C3">
            <v>71803</v>
          </cell>
        </row>
        <row r="4">
          <cell r="B4" t="str">
            <v>형틀목공</v>
          </cell>
          <cell r="C4">
            <v>75306</v>
          </cell>
        </row>
        <row r="5">
          <cell r="B5" t="str">
            <v>창호목공</v>
          </cell>
          <cell r="C5">
            <v>66162</v>
          </cell>
        </row>
        <row r="6">
          <cell r="B6" t="str">
            <v>철골공</v>
          </cell>
          <cell r="C6">
            <v>73514</v>
          </cell>
        </row>
        <row r="7">
          <cell r="B7" t="str">
            <v>철공</v>
          </cell>
          <cell r="C7">
            <v>72430</v>
          </cell>
        </row>
        <row r="8">
          <cell r="B8" t="str">
            <v>철근공</v>
          </cell>
          <cell r="C8">
            <v>77839</v>
          </cell>
        </row>
        <row r="9">
          <cell r="B9" t="str">
            <v>철판공</v>
          </cell>
          <cell r="C9">
            <v>73217</v>
          </cell>
        </row>
        <row r="10">
          <cell r="B10" t="str">
            <v>셧터공</v>
          </cell>
          <cell r="C10">
            <v>64659</v>
          </cell>
        </row>
        <row r="11">
          <cell r="B11" t="str">
            <v>샷쉬공</v>
          </cell>
          <cell r="C11">
            <v>65647</v>
          </cell>
        </row>
        <row r="12">
          <cell r="B12" t="str">
            <v>절단공</v>
          </cell>
          <cell r="C12">
            <v>65881</v>
          </cell>
        </row>
        <row r="13">
          <cell r="B13" t="str">
            <v>석공</v>
          </cell>
          <cell r="C13">
            <v>77005</v>
          </cell>
        </row>
        <row r="14">
          <cell r="B14" t="str">
            <v>특수비계공</v>
          </cell>
          <cell r="C14">
            <v>85884</v>
          </cell>
        </row>
        <row r="15">
          <cell r="B15" t="str">
            <v>비계공</v>
          </cell>
          <cell r="C15">
            <v>79467</v>
          </cell>
        </row>
        <row r="16">
          <cell r="B16" t="str">
            <v>동발공</v>
          </cell>
          <cell r="C16">
            <v>65485</v>
          </cell>
        </row>
        <row r="17">
          <cell r="B17" t="str">
            <v>조적공</v>
          </cell>
          <cell r="C17">
            <v>67986</v>
          </cell>
        </row>
        <row r="18">
          <cell r="B18" t="str">
            <v>치장벽돌공</v>
          </cell>
          <cell r="C18">
            <v>73288</v>
          </cell>
        </row>
        <row r="19">
          <cell r="B19" t="str">
            <v>벽돌제작공</v>
          </cell>
          <cell r="C19">
            <v>61291</v>
          </cell>
        </row>
        <row r="20">
          <cell r="B20" t="str">
            <v>연돌공</v>
          </cell>
          <cell r="C20">
            <v>72745</v>
          </cell>
        </row>
        <row r="21">
          <cell r="B21" t="str">
            <v>미장공</v>
          </cell>
          <cell r="C21">
            <v>71283</v>
          </cell>
        </row>
        <row r="22">
          <cell r="B22" t="str">
            <v>방수공</v>
          </cell>
          <cell r="C22">
            <v>57701</v>
          </cell>
        </row>
        <row r="23">
          <cell r="B23" t="str">
            <v>타일공</v>
          </cell>
          <cell r="C23">
            <v>68147</v>
          </cell>
        </row>
        <row r="24">
          <cell r="B24" t="str">
            <v>줄눈공</v>
          </cell>
          <cell r="C24">
            <v>63589</v>
          </cell>
        </row>
        <row r="25">
          <cell r="B25" t="str">
            <v>연마공</v>
          </cell>
          <cell r="C25">
            <v>67289</v>
          </cell>
        </row>
        <row r="26">
          <cell r="B26" t="str">
            <v>콘크리트공</v>
          </cell>
          <cell r="C26">
            <v>71184</v>
          </cell>
        </row>
        <row r="27">
          <cell r="B27" t="str">
            <v>바이브테타공</v>
          </cell>
          <cell r="C27">
            <v>69081</v>
          </cell>
        </row>
        <row r="28">
          <cell r="B28" t="str">
            <v>보일러공</v>
          </cell>
          <cell r="C28">
            <v>56787</v>
          </cell>
        </row>
        <row r="29">
          <cell r="B29" t="str">
            <v>배관공</v>
          </cell>
          <cell r="C29">
            <v>58907</v>
          </cell>
        </row>
        <row r="30">
          <cell r="B30" t="str">
            <v>온돌공</v>
          </cell>
          <cell r="C30">
            <v>54720</v>
          </cell>
        </row>
        <row r="31">
          <cell r="B31" t="str">
            <v>위생공</v>
          </cell>
          <cell r="C31">
            <v>59212</v>
          </cell>
        </row>
        <row r="32">
          <cell r="B32" t="str">
            <v>보온공</v>
          </cell>
          <cell r="C32">
            <v>63143</v>
          </cell>
        </row>
        <row r="33">
          <cell r="B33" t="str">
            <v>도장공</v>
          </cell>
          <cell r="C33">
            <v>63038</v>
          </cell>
        </row>
        <row r="34">
          <cell r="B34" t="str">
            <v>내장공</v>
          </cell>
          <cell r="C34">
            <v>72244</v>
          </cell>
        </row>
        <row r="35">
          <cell r="B35" t="str">
            <v>도배공</v>
          </cell>
          <cell r="C35">
            <v>58443</v>
          </cell>
        </row>
        <row r="36">
          <cell r="B36" t="str">
            <v>아스타일공</v>
          </cell>
          <cell r="C36">
            <v>71686</v>
          </cell>
        </row>
        <row r="37">
          <cell r="B37" t="str">
            <v>기와공</v>
          </cell>
          <cell r="C37">
            <v>69476</v>
          </cell>
        </row>
        <row r="38">
          <cell r="B38" t="str">
            <v>슬레이트공</v>
          </cell>
          <cell r="C38">
            <v>72727</v>
          </cell>
        </row>
        <row r="39">
          <cell r="B39" t="str">
            <v>화약취급공</v>
          </cell>
          <cell r="C39">
            <v>69595</v>
          </cell>
        </row>
        <row r="40">
          <cell r="B40" t="str">
            <v>착암공</v>
          </cell>
          <cell r="C40">
            <v>57292</v>
          </cell>
        </row>
        <row r="41">
          <cell r="B41" t="str">
            <v>보안공</v>
          </cell>
          <cell r="C41">
            <v>41290</v>
          </cell>
        </row>
        <row r="42">
          <cell r="B42" t="str">
            <v>포장공</v>
          </cell>
          <cell r="C42">
            <v>65494</v>
          </cell>
        </row>
        <row r="43">
          <cell r="B43" t="str">
            <v>포설공</v>
          </cell>
          <cell r="C43">
            <v>65082</v>
          </cell>
        </row>
        <row r="44">
          <cell r="B44" t="str">
            <v>궤도공</v>
          </cell>
          <cell r="C44">
            <v>60000</v>
          </cell>
        </row>
        <row r="45">
          <cell r="B45" t="str">
            <v>철도용접공</v>
          </cell>
          <cell r="C45">
            <v>67201</v>
          </cell>
        </row>
        <row r="46">
          <cell r="B46" t="str">
            <v>잠수부</v>
          </cell>
          <cell r="C46">
            <v>81832</v>
          </cell>
        </row>
        <row r="47">
          <cell r="B47" t="str">
            <v>잠함공</v>
          </cell>
        </row>
        <row r="48">
          <cell r="B48" t="str">
            <v>보링공</v>
          </cell>
          <cell r="C48">
            <v>58626</v>
          </cell>
        </row>
        <row r="49">
          <cell r="B49" t="str">
            <v>우물공</v>
          </cell>
          <cell r="C49">
            <v>50558</v>
          </cell>
        </row>
        <row r="50">
          <cell r="B50" t="str">
            <v>영림기사</v>
          </cell>
          <cell r="C50">
            <v>72675</v>
          </cell>
        </row>
        <row r="51">
          <cell r="B51" t="str">
            <v>조경공</v>
          </cell>
          <cell r="C51">
            <v>60207</v>
          </cell>
        </row>
        <row r="52">
          <cell r="B52" t="str">
            <v>벌목공</v>
          </cell>
          <cell r="C52">
            <v>66433</v>
          </cell>
        </row>
        <row r="53">
          <cell r="B53" t="str">
            <v>조림인부</v>
          </cell>
          <cell r="C53">
            <v>53688</v>
          </cell>
        </row>
        <row r="54">
          <cell r="B54" t="str">
            <v>기계설치공</v>
          </cell>
          <cell r="C54">
            <v>80805</v>
          </cell>
        </row>
        <row r="55">
          <cell r="B55" t="str">
            <v>특수용접공</v>
          </cell>
          <cell r="C55">
            <v>141421</v>
          </cell>
        </row>
        <row r="56">
          <cell r="B56" t="str">
            <v>플랜용접공</v>
          </cell>
          <cell r="C56">
            <v>95379</v>
          </cell>
        </row>
        <row r="57">
          <cell r="B57" t="str">
            <v>플랜배관공</v>
          </cell>
          <cell r="C57">
            <v>97219</v>
          </cell>
        </row>
        <row r="58">
          <cell r="B58" t="str">
            <v>플랜제관공</v>
          </cell>
          <cell r="C58">
            <v>81966</v>
          </cell>
        </row>
        <row r="59">
          <cell r="B59" t="str">
            <v>시공측량사</v>
          </cell>
          <cell r="C59">
            <v>58506</v>
          </cell>
        </row>
        <row r="60">
          <cell r="B60" t="str">
            <v>측량사조수</v>
          </cell>
          <cell r="C60">
            <v>38777</v>
          </cell>
        </row>
        <row r="61">
          <cell r="B61" t="str">
            <v>측부</v>
          </cell>
          <cell r="C61">
            <v>32725</v>
          </cell>
        </row>
        <row r="62">
          <cell r="B62" t="str">
            <v>검조부</v>
          </cell>
          <cell r="C62">
            <v>32800</v>
          </cell>
        </row>
        <row r="63">
          <cell r="B63" t="str">
            <v>송전전공</v>
          </cell>
          <cell r="C63">
            <v>234733</v>
          </cell>
        </row>
        <row r="64">
          <cell r="B64" t="str">
            <v>활선전공</v>
          </cell>
        </row>
        <row r="65">
          <cell r="B65" t="str">
            <v>배전전공</v>
          </cell>
          <cell r="C65">
            <v>192603</v>
          </cell>
        </row>
        <row r="66">
          <cell r="B66" t="str">
            <v>배전활선전공</v>
          </cell>
          <cell r="C66">
            <v>215055</v>
          </cell>
        </row>
        <row r="67">
          <cell r="B67" t="str">
            <v>플랜트전공</v>
          </cell>
          <cell r="C67">
            <v>64285</v>
          </cell>
        </row>
        <row r="68">
          <cell r="B68" t="str">
            <v>내선전공</v>
          </cell>
          <cell r="C68">
            <v>57286</v>
          </cell>
        </row>
        <row r="69">
          <cell r="B69" t="str">
            <v>특고압케이블전공</v>
          </cell>
          <cell r="C69">
            <v>98463</v>
          </cell>
        </row>
        <row r="70">
          <cell r="B70" t="str">
            <v>고압케이블전공</v>
          </cell>
          <cell r="C70">
            <v>74584</v>
          </cell>
        </row>
        <row r="71">
          <cell r="B71" t="str">
            <v>저압케이블전공</v>
          </cell>
          <cell r="C71">
            <v>61877</v>
          </cell>
        </row>
        <row r="72">
          <cell r="B72" t="str">
            <v>철도신호공</v>
          </cell>
          <cell r="C72">
            <v>88167</v>
          </cell>
        </row>
        <row r="73">
          <cell r="B73" t="str">
            <v>계장공</v>
          </cell>
          <cell r="C73">
            <v>60822</v>
          </cell>
        </row>
        <row r="74">
          <cell r="B74" t="str">
            <v>통신외선공</v>
          </cell>
          <cell r="C74">
            <v>89013</v>
          </cell>
        </row>
        <row r="75">
          <cell r="B75" t="str">
            <v>통신설비공</v>
          </cell>
          <cell r="C75">
            <v>76852</v>
          </cell>
        </row>
        <row r="76">
          <cell r="B76" t="str">
            <v>통신내선공</v>
          </cell>
          <cell r="C76">
            <v>72591</v>
          </cell>
        </row>
        <row r="77">
          <cell r="B77" t="str">
            <v>통신케이블공</v>
          </cell>
          <cell r="C77">
            <v>90455</v>
          </cell>
        </row>
        <row r="78">
          <cell r="B78" t="str">
            <v>무선안테나공</v>
          </cell>
          <cell r="C78">
            <v>110956</v>
          </cell>
        </row>
        <row r="79">
          <cell r="B79" t="str">
            <v>수작업반장</v>
          </cell>
          <cell r="C79">
            <v>74369</v>
          </cell>
        </row>
        <row r="80">
          <cell r="B80" t="str">
            <v>작업반장</v>
          </cell>
          <cell r="C80">
            <v>60326</v>
          </cell>
        </row>
        <row r="81">
          <cell r="B81" t="str">
            <v>목도</v>
          </cell>
          <cell r="C81">
            <v>64758</v>
          </cell>
        </row>
        <row r="82">
          <cell r="B82" t="str">
            <v>조력공</v>
          </cell>
          <cell r="C82">
            <v>48912</v>
          </cell>
        </row>
        <row r="83">
          <cell r="B83" t="str">
            <v>특별인부</v>
          </cell>
          <cell r="C83">
            <v>57379</v>
          </cell>
        </row>
        <row r="84">
          <cell r="B84" t="str">
            <v>보통인부</v>
          </cell>
          <cell r="C84">
            <v>37736</v>
          </cell>
        </row>
        <row r="85">
          <cell r="B85" t="str">
            <v>중기운전기사</v>
          </cell>
          <cell r="C85">
            <v>56951</v>
          </cell>
        </row>
        <row r="86">
          <cell r="B86" t="str">
            <v>중기조장</v>
          </cell>
          <cell r="C86">
            <v>55484</v>
          </cell>
        </row>
        <row r="87">
          <cell r="B87" t="str">
            <v>운반차운전사</v>
          </cell>
          <cell r="C87">
            <v>51077</v>
          </cell>
        </row>
        <row r="88">
          <cell r="B88" t="str">
            <v>기계운전사</v>
          </cell>
          <cell r="C88">
            <v>54325</v>
          </cell>
        </row>
        <row r="89">
          <cell r="B89" t="str">
            <v>중기운전조수</v>
          </cell>
          <cell r="C89">
            <v>42762</v>
          </cell>
        </row>
        <row r="90">
          <cell r="B90" t="str">
            <v>고급선원</v>
          </cell>
          <cell r="C90">
            <v>63950</v>
          </cell>
        </row>
        <row r="91">
          <cell r="B91" t="str">
            <v>보통선원</v>
          </cell>
          <cell r="C91">
            <v>49346</v>
          </cell>
        </row>
        <row r="92">
          <cell r="B92" t="str">
            <v>선부</v>
          </cell>
          <cell r="C92">
            <v>40088</v>
          </cell>
        </row>
        <row r="93">
          <cell r="B93" t="str">
            <v>준설선선장</v>
          </cell>
          <cell r="C93">
            <v>79532</v>
          </cell>
        </row>
        <row r="94">
          <cell r="B94" t="str">
            <v>준설기관장</v>
          </cell>
          <cell r="C94">
            <v>70637</v>
          </cell>
        </row>
        <row r="95">
          <cell r="B95" t="str">
            <v>준설기관사</v>
          </cell>
          <cell r="C95">
            <v>56955</v>
          </cell>
        </row>
        <row r="96">
          <cell r="B96" t="str">
            <v>준설운전사</v>
          </cell>
          <cell r="C96">
            <v>66688</v>
          </cell>
        </row>
        <row r="97">
          <cell r="B97" t="str">
            <v>준설전기사</v>
          </cell>
          <cell r="C97">
            <v>63631</v>
          </cell>
        </row>
        <row r="98">
          <cell r="B98" t="str">
            <v>기계설치공</v>
          </cell>
          <cell r="C98">
            <v>67415</v>
          </cell>
        </row>
        <row r="99">
          <cell r="B99" t="str">
            <v>기계공</v>
          </cell>
          <cell r="C99">
            <v>58906</v>
          </cell>
        </row>
        <row r="100">
          <cell r="B100" t="str">
            <v>선반공</v>
          </cell>
          <cell r="C100">
            <v>78752</v>
          </cell>
        </row>
        <row r="101">
          <cell r="B101" t="str">
            <v>정비공</v>
          </cell>
          <cell r="C101">
            <v>52502</v>
          </cell>
        </row>
        <row r="102">
          <cell r="B102" t="str">
            <v>벨트콘베어작업공</v>
          </cell>
        </row>
        <row r="103">
          <cell r="B103" t="str">
            <v>현도사</v>
          </cell>
        </row>
        <row r="104">
          <cell r="B104" t="str">
            <v>제도사</v>
          </cell>
          <cell r="C104">
            <v>46978</v>
          </cell>
        </row>
        <row r="105">
          <cell r="B105" t="str">
            <v>시험사1급</v>
          </cell>
          <cell r="C105">
            <v>47867</v>
          </cell>
        </row>
        <row r="106">
          <cell r="B106" t="str">
            <v>시험사2급</v>
          </cell>
          <cell r="C106">
            <v>42272</v>
          </cell>
        </row>
        <row r="107">
          <cell r="B107" t="str">
            <v>시험사3급</v>
          </cell>
          <cell r="C107">
            <v>36667</v>
          </cell>
        </row>
        <row r="108">
          <cell r="B108" t="str">
            <v>시험사4급</v>
          </cell>
          <cell r="C108">
            <v>30223</v>
          </cell>
        </row>
        <row r="109">
          <cell r="B109" t="str">
            <v>시험보조사</v>
          </cell>
          <cell r="C109">
            <v>31003</v>
          </cell>
        </row>
        <row r="110">
          <cell r="B110" t="str">
            <v>유리공</v>
          </cell>
          <cell r="C110">
            <v>63783</v>
          </cell>
        </row>
        <row r="111">
          <cell r="B111" t="str">
            <v>함석공</v>
          </cell>
          <cell r="C111">
            <v>68943</v>
          </cell>
        </row>
        <row r="112">
          <cell r="B112" t="str">
            <v>일반용접공</v>
          </cell>
          <cell r="C112">
            <v>74016</v>
          </cell>
        </row>
        <row r="113">
          <cell r="B113" t="str">
            <v>리벳공</v>
          </cell>
          <cell r="C113">
            <v>71579</v>
          </cell>
        </row>
        <row r="114">
          <cell r="B114" t="str">
            <v>루우핑공</v>
          </cell>
        </row>
        <row r="115">
          <cell r="B115" t="str">
            <v>닥트공</v>
          </cell>
          <cell r="C115">
            <v>58041</v>
          </cell>
        </row>
        <row r="116">
          <cell r="B116" t="str">
            <v>대장공</v>
          </cell>
        </row>
        <row r="117">
          <cell r="B117" t="str">
            <v>할석공</v>
          </cell>
          <cell r="C117">
            <v>77728</v>
          </cell>
        </row>
        <row r="118">
          <cell r="B118" t="str">
            <v>제철축로공</v>
          </cell>
          <cell r="C118">
            <v>93345</v>
          </cell>
        </row>
        <row r="119">
          <cell r="B119" t="str">
            <v>양생공</v>
          </cell>
          <cell r="C119">
            <v>42244</v>
          </cell>
        </row>
        <row r="120">
          <cell r="B120" t="str">
            <v>계령공</v>
          </cell>
        </row>
        <row r="121">
          <cell r="B121" t="str">
            <v>모래분사공</v>
          </cell>
          <cell r="C121">
            <v>49962</v>
          </cell>
        </row>
        <row r="122">
          <cell r="B122" t="str">
            <v>사공(배포함)</v>
          </cell>
        </row>
        <row r="123">
          <cell r="B123" t="str">
            <v>마부(우마차포함)</v>
          </cell>
        </row>
        <row r="124">
          <cell r="B124" t="str">
            <v>제재공</v>
          </cell>
        </row>
        <row r="125">
          <cell r="B125" t="str">
            <v>철도궤도공</v>
          </cell>
          <cell r="C125">
            <v>65636</v>
          </cell>
        </row>
        <row r="126">
          <cell r="B126" t="str">
            <v>지적기사1급</v>
          </cell>
          <cell r="C126">
            <v>93540</v>
          </cell>
        </row>
        <row r="127">
          <cell r="B127" t="str">
            <v>지적기사2급</v>
          </cell>
          <cell r="C127">
            <v>72183</v>
          </cell>
        </row>
        <row r="128">
          <cell r="B128" t="str">
            <v>지적기능사1급</v>
          </cell>
          <cell r="C128">
            <v>53062</v>
          </cell>
        </row>
        <row r="129">
          <cell r="B129" t="str">
            <v>지적기능사2급</v>
          </cell>
          <cell r="C129">
            <v>32715</v>
          </cell>
        </row>
        <row r="130">
          <cell r="B130" t="str">
            <v>H/W설치기사</v>
          </cell>
          <cell r="C130">
            <v>82913</v>
          </cell>
        </row>
        <row r="131">
          <cell r="B131" t="str">
            <v>H/W시험기사</v>
          </cell>
          <cell r="C131">
            <v>84088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노임"/>
      <sheetName val="자재단가"/>
      <sheetName val="일위대가 (PM)"/>
      <sheetName val="내역1"/>
      <sheetName val="설계기준"/>
    </sheetNames>
    <sheetDataSet>
      <sheetData sheetId="0"/>
      <sheetData sheetId="1" refreshError="1">
        <row r="3">
          <cell r="B3">
            <v>70616</v>
          </cell>
        </row>
        <row r="4">
          <cell r="B4">
            <v>67900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단가"/>
      <sheetName val="일위대가"/>
      <sheetName val="단가계산서"/>
      <sheetName val="관수 및 시비(사무소,가로수)"/>
      <sheetName val="적용단가"/>
      <sheetName val="1차증가원가계산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-R1"/>
      <sheetName val="노임"/>
      <sheetName val="YES"/>
      <sheetName val="Sheet1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Baby일위대가"/>
      <sheetName val="45,46"/>
      <sheetName val="#REF"/>
      <sheetName val="MOTOR"/>
      <sheetName val="9811"/>
      <sheetName val="부하계산서"/>
      <sheetName val="일위대가(가설)"/>
      <sheetName val="Sheet2"/>
      <sheetName val="단위수량"/>
      <sheetName val="설계내역서"/>
      <sheetName val="견적서1"/>
      <sheetName val="교대(A1-A2)"/>
      <sheetName val="Sheet17"/>
      <sheetName val="내역서"/>
      <sheetName val="1차증가원가계산"/>
      <sheetName val="전기일위대가"/>
      <sheetName val="정부노임단가"/>
      <sheetName val="본체"/>
      <sheetName val="JUCK"/>
      <sheetName val="노무비"/>
      <sheetName val="BID-도로"/>
      <sheetName val="정화조동내역"/>
      <sheetName val="교대(A1)"/>
      <sheetName val="재정비직인"/>
      <sheetName val="재정비내역"/>
      <sheetName val="지적고시내역"/>
      <sheetName val="철거산출근거"/>
      <sheetName val="대구-교대(A1-A2)"/>
      <sheetName val="설계"/>
      <sheetName val="2000년1차"/>
      <sheetName val="원형1호맨홀토공수량"/>
      <sheetName val="내역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Y-WORK"/>
      <sheetName val="설계예산서"/>
      <sheetName val="수량집계"/>
      <sheetName val="총괄"/>
      <sheetName val="토목"/>
      <sheetName val="가로등내역서"/>
      <sheetName val="DATA"/>
      <sheetName val="수량산출서"/>
      <sheetName val="2000.11월설계내역"/>
      <sheetName val="터파기및재료"/>
      <sheetName val="조명율표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소야공정계획표"/>
      <sheetName val="입찰안"/>
      <sheetName val="단가 및 재료비"/>
      <sheetName val="수량산출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부대내역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ASP포장"/>
      <sheetName val="내역서(전기)"/>
      <sheetName val="3BL공동구 수량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교각1"/>
      <sheetName val="요율"/>
      <sheetName val="자재대"/>
      <sheetName val="소요자재"/>
      <sheetName val="노무산출서"/>
      <sheetName val="ETC"/>
      <sheetName val="토공"/>
      <sheetName val="산출내역서집계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을지"/>
      <sheetName val="조도계산서 (도서)"/>
      <sheetName val="간선계산"/>
      <sheetName val="기초단가"/>
      <sheetName val="대구실행"/>
      <sheetName val="0.집계"/>
      <sheetName val="LOPCALC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가로등부표"/>
      <sheetName val="재료"/>
      <sheetName val="N賃率-職"/>
      <sheetName val="매립"/>
      <sheetName val="MAIN_TABLE"/>
      <sheetName val="1.설계조건"/>
      <sheetName val="제경비율"/>
      <sheetName val="3-1.CB"/>
      <sheetName val="일위대가목차"/>
      <sheetName val="아산추가1220"/>
      <sheetName val="XL4Poppy"/>
      <sheetName val="입찰보고"/>
      <sheetName val="노무비단가"/>
      <sheetName val="당초"/>
      <sheetName val="98지급계획"/>
      <sheetName val="본공사"/>
      <sheetName val="DANGA"/>
      <sheetName val="실행내역서"/>
      <sheetName val="인건비"/>
      <sheetName val="BQ"/>
      <sheetName val="동원(3)"/>
      <sheetName val="예정(3)"/>
      <sheetName val="관리사무소"/>
      <sheetName val="건축"/>
      <sheetName val="공용시설내역"/>
      <sheetName val="대창(함평)"/>
      <sheetName val="대창(장성)"/>
      <sheetName val="대창(함평)-창열"/>
      <sheetName val="ⴭⴭⴭⴭ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DATA"/>
      <sheetName val="조명율표"/>
      <sheetName val="YES"/>
    </sheetNames>
    <definedNames>
      <definedName name="Macro13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공정집계총괄 (2)"/>
      <sheetName val="laroux"/>
      <sheetName val="울타리거리"/>
      <sheetName val="보안등"/>
      <sheetName val="연선전화기초산출"/>
      <sheetName val="보강CO"/>
      <sheetName val="FC포설배관"/>
      <sheetName val="AS포장복구 "/>
      <sheetName val="노무비"/>
      <sheetName val="가설공사비"/>
      <sheetName val="도로구조공사비"/>
      <sheetName val="도로토공공사비"/>
      <sheetName val="여수토공사비"/>
      <sheetName val="시멘트"/>
      <sheetName val="내역"/>
      <sheetName val="운반9"/>
      <sheetName val="품셈TABLE"/>
      <sheetName val="별표집계"/>
      <sheetName val="준검 내역서"/>
      <sheetName val="포장복구집계"/>
      <sheetName val="문학간접"/>
      <sheetName val="간접"/>
      <sheetName val="#REF"/>
      <sheetName val="Sheet2"/>
      <sheetName val="2000.11월설계내역"/>
      <sheetName val="직재"/>
      <sheetName val="재집"/>
      <sheetName val="기계경비(시간당)"/>
      <sheetName val="I一般比"/>
      <sheetName val="내역서"/>
      <sheetName val="노임이"/>
      <sheetName val="공종별원가계산"/>
      <sheetName val="참조(2)"/>
      <sheetName val="참조"/>
      <sheetName val="단가"/>
      <sheetName val="SPC노임(5월)"/>
      <sheetName val="현장관리비"/>
      <sheetName val="원내역"/>
      <sheetName val="G.R300경비"/>
      <sheetName val="인부임"/>
      <sheetName val="DATA"/>
      <sheetName val="기별종합"/>
      <sheetName val="JOIN(2span)"/>
      <sheetName val="바닥판"/>
      <sheetName val="주빔의 설계"/>
      <sheetName val="철근량산정및사용성검토"/>
      <sheetName val="입력DATA"/>
      <sheetName val="참조 (2)"/>
      <sheetName val="1안"/>
      <sheetName val="N賃率-職"/>
      <sheetName val="5.2설치내역서(총괄)"/>
      <sheetName val="2000년1차"/>
      <sheetName val="2000전체분"/>
      <sheetName val="공내역"/>
      <sheetName val="사업비산출"/>
      <sheetName val="당사"/>
      <sheetName val="기준정보"/>
      <sheetName val="공통가설"/>
      <sheetName val="가로등"/>
      <sheetName val="MOTOR"/>
      <sheetName val="중기일위대가"/>
      <sheetName val="데리네이타현황"/>
      <sheetName val="터파기및재료"/>
      <sheetName val="데이타"/>
      <sheetName val="식재인부"/>
      <sheetName val="일위대가"/>
      <sheetName val="종합기별"/>
      <sheetName val="노무비명세서"/>
      <sheetName val="소요자재명세서"/>
      <sheetName val="간접비"/>
      <sheetName val="일위"/>
      <sheetName val="2.대외공문"/>
      <sheetName val="조명시설"/>
      <sheetName val="건축-물가변동"/>
      <sheetName val="Sheet1"/>
      <sheetName val="경비"/>
      <sheetName val="건축내역서"/>
      <sheetName val="Total"/>
      <sheetName val="6호기"/>
      <sheetName val="자단"/>
      <sheetName val="철콘"/>
      <sheetName val="확약서"/>
      <sheetName val="통합내역"/>
      <sheetName val="실행철강하도"/>
      <sheetName val="램머"/>
      <sheetName val="재료"/>
      <sheetName val="DATE"/>
      <sheetName val="전체"/>
      <sheetName val="직노"/>
      <sheetName val="3"/>
      <sheetName val="관로부문"/>
      <sheetName val="Sheet6"/>
      <sheetName val="설직재-1"/>
      <sheetName val="서∼군(2)"/>
      <sheetName val="Sheet1 (2)"/>
      <sheetName val="인공산출"/>
      <sheetName val="관구보호몰탈"/>
      <sheetName val="부대내역"/>
      <sheetName val="JUCKEYK"/>
      <sheetName val="설계내역서"/>
      <sheetName val="EQUIP-H"/>
      <sheetName val="토사(PE)"/>
      <sheetName val="방지책개소별명세"/>
      <sheetName val="교각계산"/>
      <sheetName val="관로공정"/>
      <sheetName val="노임단가표"/>
      <sheetName val="106C0300"/>
      <sheetName val="아파트"/>
      <sheetName val="부대시설"/>
      <sheetName val="집수정(600-700)"/>
      <sheetName val="257A1"/>
      <sheetName val="변수값"/>
      <sheetName val="중기상차"/>
      <sheetName val="AS복구"/>
      <sheetName val="중기터파기"/>
      <sheetName val="가스내역"/>
      <sheetName val="수량산출"/>
      <sheetName val="수량산출서"/>
      <sheetName val="공정양식(원본)"/>
      <sheetName val="J01"/>
      <sheetName val="Sheet5"/>
      <sheetName val="설계명세서"/>
      <sheetName val="예산명세서"/>
      <sheetName val="자료입력"/>
      <sheetName val="01"/>
      <sheetName val="7.PILE  (돌출)"/>
      <sheetName val="옹벽"/>
      <sheetName val="3.하중계산"/>
      <sheetName val="BID"/>
      <sheetName val="토목주소"/>
      <sheetName val="산거각호표"/>
      <sheetName val="말고개터널조명전압강하"/>
      <sheetName val="b_balju"/>
      <sheetName val="연결임시"/>
      <sheetName val="구조물공"/>
      <sheetName val="부대공"/>
      <sheetName val="배수공"/>
      <sheetName val="토공"/>
      <sheetName val="포장공"/>
      <sheetName val="b_balju_cho"/>
      <sheetName val="업무처리전"/>
      <sheetName val="세부내역서"/>
      <sheetName val="토적집계"/>
      <sheetName val="환경기계공정표 (3)"/>
      <sheetName val="증감대비"/>
      <sheetName val="기성내역서(RC)"/>
      <sheetName val="노임단가"/>
      <sheetName val="동원(3)"/>
      <sheetName val="예정(3)"/>
      <sheetName val="노임(1차)"/>
      <sheetName val="기준비용"/>
      <sheetName val="COVER"/>
      <sheetName val="Customer Databas"/>
      <sheetName val="Y-WORK"/>
      <sheetName val="원가계산"/>
      <sheetName val="표지 (2)"/>
      <sheetName val="노임"/>
      <sheetName val="철거산출근거"/>
      <sheetName val="가도공"/>
      <sheetName val="단가대비표"/>
      <sheetName val="몰탈재료산출"/>
      <sheetName val="2순기"/>
      <sheetName val="예정공정표"/>
      <sheetName val="설계예산서"/>
      <sheetName val="총계"/>
      <sheetName val="예산내역서"/>
      <sheetName val="가감수량"/>
      <sheetName val="맨홀수량산출"/>
      <sheetName val="약품공급2"/>
      <sheetName val="P-산#1-1(WOWA1)"/>
      <sheetName val="정산설계"/>
      <sheetName val="단가산출서"/>
      <sheetName val="동해title"/>
      <sheetName val="CAT_5"/>
      <sheetName val="Front"/>
      <sheetName val="wall"/>
      <sheetName val="시설물일위"/>
      <sheetName val="가설공사"/>
      <sheetName val="단가결정"/>
      <sheetName val="내역아"/>
      <sheetName val="울타리"/>
      <sheetName val="구간산출"/>
      <sheetName val="TEL"/>
      <sheetName val="갑지(추정)"/>
      <sheetName val="투찰"/>
      <sheetName val="자재단가표"/>
      <sheetName val="도급내역"/>
      <sheetName val="날개벽수량표"/>
      <sheetName val="-배수구조총재료"/>
      <sheetName val="XL4Poppy"/>
      <sheetName val="일위집계표"/>
      <sheetName val="조직"/>
      <sheetName val="노무산출서"/>
      <sheetName val="소요자재"/>
      <sheetName val="목재동바리"/>
      <sheetName val="토공총괄표"/>
      <sheetName val="일위대가(가설)"/>
      <sheetName val="일위대가표"/>
      <sheetName val="현장관리비 산출내역"/>
      <sheetName val="Variables"/>
      <sheetName val="구조물철거타공정이월"/>
      <sheetName val="인부신상자료"/>
      <sheetName val="토공집계표"/>
      <sheetName val="세부내역"/>
      <sheetName val="자재산출"/>
      <sheetName val="AHU집계"/>
      <sheetName val="공조기휀"/>
      <sheetName val="공조기"/>
      <sheetName val="9811"/>
      <sheetName val="터파기,되메우기,램머,코아"/>
      <sheetName val="포장자재집계표"/>
      <sheetName val="기타 정보통신공사"/>
      <sheetName val="기자재비"/>
      <sheetName val="APT"/>
      <sheetName val="내역갑지"/>
      <sheetName val="공구원가계산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구조물5월기성내역"/>
      <sheetName val="제경비율"/>
      <sheetName val="Macro1"/>
      <sheetName val="가설공사내역"/>
      <sheetName val="401"/>
      <sheetName val="터널조도"/>
      <sheetName val="교통대책내역"/>
      <sheetName val="인사기록부"/>
      <sheetName val="출근현황"/>
      <sheetName val="공사개요"/>
      <sheetName val="조명율표"/>
      <sheetName val="95년실적"/>
      <sheetName val="Basic"/>
      <sheetName val="Assign"/>
      <sheetName val="A (3)"/>
      <sheetName val="Cover sheet"/>
      <sheetName val="IGACP"/>
      <sheetName val="INVACCR"/>
      <sheetName val="공사비 내역 (가)"/>
      <sheetName val="cap01"/>
      <sheetName val="예산M12A"/>
      <sheetName val="ITEM"/>
      <sheetName val="OtherKPI"/>
      <sheetName val="118.세금과공과"/>
      <sheetName val="Basis P&amp;L"/>
      <sheetName val="GAS"/>
      <sheetName val=""/>
      <sheetName val="횡배수공토공집계"/>
      <sheetName val="공사비집계표"/>
      <sheetName val="발신정보"/>
      <sheetName val="표 지"/>
      <sheetName val="일위대가목차"/>
      <sheetName val="외주"/>
      <sheetName val="밸브설치"/>
      <sheetName val="공사비총괄표"/>
      <sheetName val="원가"/>
      <sheetName val="1"/>
      <sheetName val="2"/>
      <sheetName val="4"/>
      <sheetName val="5"/>
      <sheetName val="우수공"/>
      <sheetName val="분양가격표"/>
      <sheetName val="______C_SK_Seong_DACOM____SK__2"/>
      <sheetName val="______C_SK_Seong_DACOM____SK__3"/>
      <sheetName val="교대철근집계"/>
      <sheetName val="운반비산출_(대운반)"/>
      <sheetName val="공정집계총괄_(2)"/>
      <sheetName val="AS포장복구_"/>
      <sheetName val="준검_내역서"/>
      <sheetName val="2000_11월설계내역"/>
      <sheetName val="공종별자재"/>
      <sheetName val="J直材4"/>
      <sheetName val="노무,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단가결정"/>
      <sheetName val="단가조사"/>
      <sheetName val="단가조사서작성"/>
      <sheetName val="수목일위"/>
      <sheetName val="수목집계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운반비"/>
      <sheetName val="단가1"/>
      <sheetName val="공사비조정"/>
      <sheetName val="공사비"/>
      <sheetName val="수목운반"/>
      <sheetName val="가설공사"/>
      <sheetName val="수량산출"/>
      <sheetName val="제수문"/>
      <sheetName val="1호토공"/>
      <sheetName val="좌홍배수장"/>
      <sheetName val="좌홍배수장토공"/>
      <sheetName val="계수시트"/>
      <sheetName val="데리네이타현황"/>
      <sheetName val="공구원가계산"/>
      <sheetName val="4차원가계산서"/>
      <sheetName val="노임이"/>
      <sheetName val="노임단가"/>
      <sheetName val="사통"/>
      <sheetName val="노임"/>
      <sheetName val="산출내역서"/>
      <sheetName val="해군5APT"/>
      <sheetName val="가설공사비"/>
      <sheetName val="도로구조공사비"/>
      <sheetName val="도로토공공사비"/>
      <sheetName val="여수토공사비"/>
    </sheetNames>
    <sheetDataSet>
      <sheetData sheetId="0" refreshError="1"/>
      <sheetData sheetId="1" refreshError="1">
        <row r="393">
          <cell r="B393">
            <v>120</v>
          </cell>
        </row>
        <row r="394">
          <cell r="B394">
            <v>94</v>
          </cell>
        </row>
        <row r="395">
          <cell r="B395">
            <v>70</v>
          </cell>
        </row>
        <row r="396">
          <cell r="B396">
            <v>49</v>
          </cell>
        </row>
        <row r="398">
          <cell r="B398">
            <v>32</v>
          </cell>
        </row>
        <row r="405">
          <cell r="B405">
            <v>513</v>
          </cell>
        </row>
        <row r="406">
          <cell r="B406">
            <v>345</v>
          </cell>
        </row>
        <row r="407">
          <cell r="B407">
            <v>256</v>
          </cell>
        </row>
        <row r="408">
          <cell r="B408">
            <v>183</v>
          </cell>
        </row>
        <row r="410">
          <cell r="B410">
            <v>125</v>
          </cell>
        </row>
        <row r="411">
          <cell r="B411">
            <v>101</v>
          </cell>
        </row>
        <row r="412">
          <cell r="B412">
            <v>80</v>
          </cell>
        </row>
        <row r="417">
          <cell r="B417">
            <v>2149</v>
          </cell>
        </row>
        <row r="419">
          <cell r="B419">
            <v>727</v>
          </cell>
        </row>
        <row r="420">
          <cell r="B420">
            <v>513</v>
          </cell>
        </row>
        <row r="421">
          <cell r="B421">
            <v>345</v>
          </cell>
        </row>
        <row r="423">
          <cell r="B423">
            <v>217</v>
          </cell>
        </row>
        <row r="429">
          <cell r="B429">
            <v>30</v>
          </cell>
        </row>
        <row r="431">
          <cell r="B431">
            <v>15</v>
          </cell>
        </row>
        <row r="433">
          <cell r="B433">
            <v>15</v>
          </cell>
        </row>
        <row r="434">
          <cell r="B434">
            <v>12</v>
          </cell>
        </row>
        <row r="436">
          <cell r="B436">
            <v>5</v>
          </cell>
        </row>
        <row r="437">
          <cell r="B437">
            <v>5</v>
          </cell>
        </row>
        <row r="438">
          <cell r="B438">
            <v>5</v>
          </cell>
        </row>
        <row r="441">
          <cell r="B441">
            <v>100</v>
          </cell>
        </row>
        <row r="445">
          <cell r="B445">
            <v>2</v>
          </cell>
        </row>
        <row r="446">
          <cell r="B446">
            <v>2</v>
          </cell>
        </row>
        <row r="447">
          <cell r="B447">
            <v>1</v>
          </cell>
        </row>
        <row r="448">
          <cell r="B448">
            <v>1</v>
          </cell>
        </row>
        <row r="450">
          <cell r="B450">
            <v>1</v>
          </cell>
        </row>
        <row r="457">
          <cell r="B457">
            <v>16</v>
          </cell>
        </row>
        <row r="458">
          <cell r="B458">
            <v>16</v>
          </cell>
        </row>
        <row r="459">
          <cell r="B459">
            <v>5</v>
          </cell>
        </row>
        <row r="460">
          <cell r="B460">
            <v>5</v>
          </cell>
        </row>
        <row r="462">
          <cell r="B462">
            <v>5</v>
          </cell>
        </row>
        <row r="463">
          <cell r="B463">
            <v>5</v>
          </cell>
        </row>
        <row r="464">
          <cell r="B464">
            <v>5</v>
          </cell>
        </row>
        <row r="469">
          <cell r="B469">
            <v>56</v>
          </cell>
        </row>
        <row r="471">
          <cell r="B471">
            <v>33</v>
          </cell>
        </row>
        <row r="472">
          <cell r="B472">
            <v>16</v>
          </cell>
        </row>
        <row r="473">
          <cell r="B473">
            <v>16</v>
          </cell>
        </row>
        <row r="475">
          <cell r="B475">
            <v>5</v>
          </cell>
        </row>
        <row r="481">
          <cell r="B481">
            <v>3</v>
          </cell>
        </row>
        <row r="483">
          <cell r="B483">
            <v>2</v>
          </cell>
        </row>
        <row r="485">
          <cell r="B485">
            <v>2</v>
          </cell>
        </row>
        <row r="486">
          <cell r="B486">
            <v>1</v>
          </cell>
        </row>
        <row r="488">
          <cell r="B488">
            <v>0.5</v>
          </cell>
        </row>
        <row r="489">
          <cell r="B489">
            <v>0.5</v>
          </cell>
        </row>
        <row r="490">
          <cell r="B490">
            <v>0.5</v>
          </cell>
        </row>
        <row r="493">
          <cell r="B493">
            <v>2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터파기및재료"/>
      <sheetName val="건축2"/>
      <sheetName val="기타 정보통신공사"/>
      <sheetName val="간접"/>
      <sheetName val="수목데이타"/>
      <sheetName val="수목표준대가"/>
      <sheetName val="원내역"/>
      <sheetName val="원가계산"/>
      <sheetName val="단가대비표"/>
      <sheetName val="6호기"/>
      <sheetName val="Sheet1"/>
      <sheetName val="Customer Databas"/>
      <sheetName val="가설공사비"/>
      <sheetName val="도로구조공사비"/>
      <sheetName val="도로토공공사비"/>
      <sheetName val="여수토공사비"/>
      <sheetName val="AS포장복구 "/>
      <sheetName val="설명"/>
      <sheetName val="노임단가"/>
      <sheetName val="단가조사"/>
      <sheetName val="시설물일위"/>
      <sheetName val="가설공사"/>
      <sheetName val="단가결정"/>
      <sheetName val="내역아"/>
      <sheetName val="울타리"/>
      <sheetName val="문학간접"/>
      <sheetName val="공종단가"/>
      <sheetName val="화재 탐지 설비"/>
      <sheetName val="품셈TABLE"/>
      <sheetName val="참고"/>
      <sheetName val="공사개요"/>
      <sheetName val="갑  지"/>
      <sheetName val="Sheet1 (2)"/>
      <sheetName val="2000.11월설계내역"/>
      <sheetName val="표지 (2)"/>
      <sheetName val="장비별표(오거보링)(Ø400)(12M)"/>
      <sheetName val="䈘목(중국단풍-)"/>
      <sheetName val="접속도로1"/>
      <sheetName val="평가데이터"/>
      <sheetName val="unit 4"/>
      <sheetName val="1"/>
      <sheetName val="2"/>
      <sheetName val="3"/>
      <sheetName val="4"/>
      <sheetName val="5"/>
      <sheetName val="Total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기초일위"/>
      <sheetName val="시설일위"/>
      <sheetName val="조명일위"/>
      <sheetName val="자재단가조사표-수목"/>
      <sheetName val="1차증가원가계산"/>
      <sheetName val="직재"/>
      <sheetName val="재집"/>
      <sheetName val="금액"/>
      <sheetName val="골조시행"/>
      <sheetName val="조명시설"/>
      <sheetName val="1.설계조건"/>
      <sheetName val="일위대가(가설)"/>
      <sheetName val="수목단가"/>
      <sheetName val="시설수량표"/>
      <sheetName val="식재수량표"/>
      <sheetName val="식재일위"/>
      <sheetName val="조건"/>
      <sheetName val="단가 및 재료비"/>
      <sheetName val="단가산출2"/>
      <sheetName val="지주목시비량산출서"/>
      <sheetName val="49"/>
      <sheetName val="일위대가"/>
      <sheetName val="교사기준면적(초등)"/>
      <sheetName val="내역"/>
      <sheetName val="건축-물가변동"/>
      <sheetName val="데리네이타현황"/>
      <sheetName val="현장관리비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빗물받이(910-510-410)"/>
      <sheetName val="우수"/>
      <sheetName val="준검 내역서"/>
      <sheetName val="노무,재료"/>
      <sheetName val="9811"/>
      <sheetName val="금융비용"/>
      <sheetName val="가감수량"/>
      <sheetName val="맨홀수량산출"/>
      <sheetName val="금액내역서"/>
      <sheetName val="총괄내역"/>
      <sheetName val="단면가정"/>
      <sheetName val="DANGA"/>
      <sheetName val="노임(1차)"/>
      <sheetName val="data"/>
      <sheetName val="직접경비"/>
      <sheetName val="직접인건비"/>
      <sheetName val="전기"/>
      <sheetName val="내역서01"/>
      <sheetName val="전체"/>
      <sheetName val="노임이"/>
      <sheetName val="기본단가표"/>
      <sheetName val="EACT10"/>
      <sheetName val="2000년1차"/>
      <sheetName val="2000전체분"/>
      <sheetName val="전주2本1"/>
      <sheetName val="A"/>
      <sheetName val="공종목록표"/>
      <sheetName val="개인"/>
      <sheetName val="산출내역서집계표"/>
      <sheetName val="DC-O-4-S(설명서)"/>
      <sheetName val="별표집계"/>
      <sheetName val="남양내역"/>
      <sheetName val="Sheet4"/>
      <sheetName val="공종별원가계산"/>
      <sheetName val="총괄내역서"/>
      <sheetName val="평가내역"/>
      <sheetName val="자재단가"/>
      <sheetName val="단가산출"/>
      <sheetName val="INPUT"/>
      <sheetName val="견적시담(송포2공구)"/>
      <sheetName val="2공구산출내역"/>
      <sheetName val="토공산출(주차장)"/>
      <sheetName val="현장관리"/>
      <sheetName val="공통가설"/>
      <sheetName val="매입"/>
      <sheetName val="토공산출 (아파트)"/>
      <sheetName val="품셈"/>
      <sheetName val="9509"/>
      <sheetName val="기계경비적용기준"/>
      <sheetName val="참조"/>
      <sheetName val="횡배수관토공수량"/>
      <sheetName val="시멘트"/>
      <sheetName val="물가자료"/>
      <sheetName val="BID"/>
      <sheetName val="연습"/>
      <sheetName val="단가산출1"/>
      <sheetName val="Mc1"/>
      <sheetName val="10공구일위"/>
      <sheetName val="단가"/>
      <sheetName val="정렬"/>
      <sheetName val="배수내역"/>
      <sheetName val="DT"/>
      <sheetName val="롤러"/>
      <sheetName val="펌프차타설"/>
      <sheetName val="참조M"/>
      <sheetName val="ABUT수량-A1"/>
      <sheetName val="시설물기초"/>
      <sheetName val="Ⅶ-2.현장경비산출"/>
      <sheetName val="5 일위목록"/>
      <sheetName val="7 단가조사"/>
      <sheetName val="6 일위대가"/>
      <sheetName val="파일의이용"/>
      <sheetName val="철콘"/>
      <sheetName val="년도별시공"/>
      <sheetName val="입찰"/>
      <sheetName val="현경"/>
      <sheetName val="기초자료입력"/>
      <sheetName val="공내역"/>
      <sheetName val="수량산출"/>
      <sheetName val="내역(APT)"/>
      <sheetName val="골조대비내역"/>
      <sheetName val="간접비"/>
      <sheetName val="123"/>
      <sheetName val="기계설비-물가변동"/>
      <sheetName val="E.P.T수량산출서"/>
      <sheetName val="공사요율산출표"/>
      <sheetName val="비목군분류일위"/>
      <sheetName val="준공정산"/>
      <sheetName val="일위목록"/>
      <sheetName val="일위"/>
      <sheetName val="전기혼잡제경비(45)"/>
      <sheetName val="부하계산서"/>
      <sheetName val="토목주소"/>
      <sheetName val="공사비예산서(토목분)"/>
      <sheetName val="세부내역"/>
      <sheetName val="견적"/>
      <sheetName val="중기사용료산출근거"/>
      <sheetName val="에너지동"/>
      <sheetName val="일위대가-1"/>
      <sheetName val="자재 집계표"/>
      <sheetName val="말고개터널조명전압강하"/>
      <sheetName val="현장"/>
      <sheetName val="예산명세서"/>
      <sheetName val="설계명세서"/>
      <sheetName val="자료입력"/>
      <sheetName val="실행간접비용"/>
      <sheetName val="合成単価作成表-BLDG"/>
      <sheetName val="카렌스센터계량기설치공사"/>
      <sheetName val="삭제금지단가"/>
      <sheetName val="설계서"/>
      <sheetName val="공사기본내용입력"/>
      <sheetName val="공통"/>
      <sheetName val="개소별수량산출"/>
      <sheetName val="토공수량"/>
      <sheetName val="귀래 설계 공내역서"/>
      <sheetName val="금융"/>
      <sheetName val="계수시트"/>
      <sheetName val="공구원가계산"/>
      <sheetName val="견적율"/>
      <sheetName val="입력자료"/>
      <sheetName val="부하계산"/>
      <sheetName val="2.대외공문"/>
      <sheetName val="총괄표"/>
      <sheetName val="대가표(품셈)"/>
      <sheetName val="공사별 가중치 산출근거(토목)"/>
      <sheetName val="가중치근거(조경)"/>
      <sheetName val="기초자료"/>
      <sheetName val="GAS"/>
      <sheetName val="운동장 (2)"/>
      <sheetName val="관공일위대가"/>
      <sheetName val="일위대가목차"/>
      <sheetName val="수안보-MBR1"/>
      <sheetName val="1차 내역서"/>
      <sheetName val="자료"/>
      <sheetName val="간선"/>
      <sheetName val="전압"/>
      <sheetName val="조도"/>
      <sheetName val="동력"/>
      <sheetName val="DB@Acess"/>
      <sheetName val="Civil"/>
      <sheetName val="동해title"/>
      <sheetName val="JUCKEYK"/>
      <sheetName val="단위단가"/>
      <sheetName val="충주"/>
      <sheetName val="단가표 (2)"/>
      <sheetName val="공종집계"/>
      <sheetName val="설계내역서"/>
      <sheetName val="총괄표1"/>
      <sheetName val="퇴직금(울산천상)"/>
      <sheetName val="전선 및 전선관"/>
      <sheetName val="기성청구"/>
      <sheetName val="설계내역일위"/>
      <sheetName val="일반부표"/>
      <sheetName val="설계예산서"/>
      <sheetName val="설계내"/>
      <sheetName val="SG"/>
      <sheetName val="밸브설치"/>
      <sheetName val="BH"/>
      <sheetName val="예가표"/>
      <sheetName val="예산갑지"/>
      <sheetName val="입찰안"/>
      <sheetName val="D&amp;P특기사항"/>
      <sheetName val="식재"/>
      <sheetName val="시설물"/>
      <sheetName val="식재출력용"/>
      <sheetName val="유지관리"/>
      <sheetName val="교육종류"/>
      <sheetName val="상 부"/>
      <sheetName val="경산"/>
      <sheetName val="주요항목별"/>
      <sheetName val="노무비"/>
      <sheetName val="EQT-ESTN"/>
      <sheetName val="토공집계"/>
      <sheetName val="퍼스트"/>
      <sheetName val="제수"/>
      <sheetName val="공기"/>
      <sheetName val="건축내역서"/>
      <sheetName val="설비내역서"/>
      <sheetName val="전기내역서"/>
      <sheetName val="자단"/>
      <sheetName val="인공산출"/>
      <sheetName val="조명율표"/>
      <sheetName val="사급자재"/>
      <sheetName val="약품설비"/>
      <sheetName val="투찰금액"/>
      <sheetName val="가도공"/>
      <sheetName val="MOTOR"/>
      <sheetName val="일위집계표"/>
      <sheetName val="기기리스트"/>
      <sheetName val="부대공Ⅱ"/>
      <sheetName val="현관"/>
      <sheetName val="인원"/>
      <sheetName val="산출근거"/>
      <sheetName val="간지"/>
      <sheetName val="배수공"/>
      <sheetName val="평교-내역"/>
      <sheetName val="단가비교"/>
      <sheetName val="제잡비"/>
      <sheetName val="토집"/>
      <sheetName val="지수"/>
      <sheetName val="대치판정"/>
      <sheetName val="담장산출"/>
      <sheetName val="날개벽(좌,우=60도-4개)"/>
      <sheetName val="가격비"/>
      <sheetName val="炷舅_XLS_데이타'!$E$124"/>
      <sheetName val="ls_노임"/>
      <sheetName val="炷舅_XLS"/>
      <sheetName val="1안"/>
      <sheetName val="공통비총괄표"/>
      <sheetName val="내역서2안"/>
      <sheetName val="중기일위대가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전기일위대가"/>
      <sheetName val="기성내역"/>
      <sheetName val="참조(2)"/>
      <sheetName val="소야공정계획표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날개벽수량표"/>
      <sheetName val="1호인버트수량"/>
      <sheetName val="석축설면"/>
      <sheetName val="법면단"/>
      <sheetName val="설계조건"/>
      <sheetName val="안정계산"/>
      <sheetName val="단면검토"/>
      <sheetName val="SCHE"/>
      <sheetName val="bearing"/>
      <sheetName val="노무비단가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WORK"/>
      <sheetName val="잡비"/>
      <sheetName val="PAINT"/>
      <sheetName val=" 견적서"/>
      <sheetName val="정부노임단가"/>
      <sheetName val="Sheet6"/>
      <sheetName val="설계예시"/>
      <sheetName val="시공"/>
      <sheetName val="평형별수량표"/>
      <sheetName val="가설개략"/>
      <sheetName val="을지"/>
      <sheetName val="평당"/>
      <sheetName val="매입세"/>
      <sheetName val="창호"/>
      <sheetName val="전계가"/>
      <sheetName val="구조물공1(51~56)"/>
      <sheetName val="전기공사"/>
      <sheetName val="설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1차_내역서"/>
      <sheetName val="가로등"/>
      <sheetName val="TEL"/>
      <sheetName val="실행"/>
      <sheetName val="신표지1"/>
      <sheetName val="시추주상도"/>
      <sheetName val="3.바닥판  "/>
      <sheetName val="주관사업"/>
      <sheetName val="천방교접속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EQUIP-H"/>
      <sheetName val="동력부하계산"/>
      <sheetName val="가스내역"/>
      <sheetName val="말뚝지지력산정"/>
      <sheetName val="대공종"/>
      <sheetName val="수량집계"/>
      <sheetName val="A-4"/>
      <sheetName val="교대시점"/>
      <sheetName val="지급자재"/>
      <sheetName val="설계기준"/>
      <sheetName val="2.2.10.샤시등"/>
      <sheetName val="내역1"/>
      <sheetName val="부안일위"/>
      <sheetName val="위치조서"/>
      <sheetName val="과세내역(세부)"/>
      <sheetName val="기초1"/>
      <sheetName val="총괄"/>
      <sheetName val="품셈표"/>
      <sheetName val="계산내역(설비)"/>
      <sheetName val="자판실행"/>
      <sheetName val="공정코드"/>
      <sheetName val="절감계산"/>
      <sheetName val="건축(을)"/>
      <sheetName val="근거(기밀댐퍼)"/>
      <sheetName val="와동25-3(변경)"/>
      <sheetName val="3.공통공사대비"/>
      <sheetName val="을"/>
      <sheetName val="인사자료총집계"/>
      <sheetName val="1.가설"/>
      <sheetName val="4.목공사"/>
      <sheetName val="덕소내역"/>
      <sheetName val="수로단위수량"/>
      <sheetName val="적용기준"/>
      <sheetName val="9GNG운반"/>
      <sheetName val="재료단가"/>
      <sheetName val="FB25JN"/>
      <sheetName val="사전공사"/>
      <sheetName val="공사발의서"/>
      <sheetName val="S0"/>
      <sheetName val="이름정의"/>
      <sheetName val="초기화면"/>
      <sheetName val="기계실 D200"/>
      <sheetName val="PW3"/>
      <sheetName val="PW4"/>
      <sheetName val="SC1"/>
      <sheetName val="PE"/>
      <sheetName val="PM"/>
      <sheetName val="TR"/>
      <sheetName val="변경일위"/>
      <sheetName val="Book1"/>
      <sheetName val="기성내역서표지"/>
      <sheetName val="용산1(해보)"/>
      <sheetName val="기초공"/>
      <sheetName val="기둥(원형)"/>
      <sheetName val="토공집계표"/>
      <sheetName val="가설"/>
      <sheetName val="구조포설"/>
      <sheetName val="복구"/>
      <sheetName val="부대"/>
      <sheetName val="부호표"/>
      <sheetName val="토공"/>
      <sheetName val="부대내역"/>
      <sheetName val="제잡비집계"/>
      <sheetName val="가설건물"/>
      <sheetName val="70%"/>
      <sheetName val="ITEM"/>
      <sheetName val="터널조도"/>
      <sheetName val="6PILE  (돌출)"/>
      <sheetName val="소요자재"/>
      <sheetName val="노무산출서"/>
      <sheetName val="횡배수관수량집계"/>
      <sheetName val="횡배수관기초"/>
      <sheetName val="당초내역서"/>
      <sheetName val="원가"/>
      <sheetName val="실행철강하도"/>
      <sheetName val="EJ"/>
      <sheetName val="Y-WORK"/>
      <sheetName val="단목"/>
      <sheetName val="토목수량"/>
      <sheetName val="설계가"/>
      <sheetName val="자재"/>
      <sheetName val="sub"/>
      <sheetName val="N賃率-職"/>
      <sheetName val="참고자료"/>
      <sheetName val="각종단가"/>
      <sheetName val="수목데이타 "/>
      <sheetName val="邅☳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진주방향"/>
      <sheetName val="공사비집계표"/>
      <sheetName val="수량집계표"/>
      <sheetName val="공종별수량집계"/>
      <sheetName val="7단가"/>
      <sheetName val="원형1호맨홀토공수량"/>
      <sheetName val="일위대가목록"/>
      <sheetName val="간선토공재집"/>
      <sheetName val="지선토공재집"/>
      <sheetName val="3차준공"/>
      <sheetName val="MAIN"/>
      <sheetName val="TB-내역서"/>
      <sheetName val="성곽내역서"/>
      <sheetName val="공사비산출내역"/>
      <sheetName val="01"/>
      <sheetName val="하수급견적대비"/>
      <sheetName val="G.R300경비"/>
      <sheetName val="cable-data"/>
      <sheetName val="토목"/>
      <sheetName val="GAEYO"/>
      <sheetName val="3.하중산정4.지지력"/>
      <sheetName val="부하(성남)"/>
      <sheetName val="투입비"/>
      <sheetName val="철근량"/>
      <sheetName val="가스(내역)"/>
      <sheetName val="COVER"/>
      <sheetName val="영업.일1"/>
      <sheetName val="영동(D)"/>
      <sheetName val="프랜트면허"/>
      <sheetName val="관리,공감"/>
      <sheetName val="3.바닥판설계"/>
      <sheetName val="현장관리비 산출내역"/>
      <sheetName val="영창26"/>
      <sheetName val="결재판(삭제하지말아주세요)"/>
      <sheetName val="O＆P"/>
      <sheetName val="일위_파일"/>
      <sheetName val="전차선로 물량표"/>
      <sheetName val="한강운반비"/>
      <sheetName val="공통(20-91)"/>
      <sheetName val="3BL공동구 수량"/>
      <sheetName val="D16"/>
      <sheetName val="D25"/>
      <sheetName val="D22"/>
      <sheetName val="일위대가(건축)"/>
      <sheetName val="내2"/>
      <sheetName val="-배수구조물⳵토공"/>
      <sheetName val="계약내역서(을지)"/>
      <sheetName val="Sheet13"/>
      <sheetName val="발전기"/>
      <sheetName val="Sheet14"/>
      <sheetName val="전등설비"/>
      <sheetName val="대비표"/>
      <sheetName val="ENTRY"/>
      <sheetName val="22인공"/>
      <sheetName val="현장조사"/>
      <sheetName val="요약&amp;결과"/>
      <sheetName val="타견적(을)"/>
      <sheetName val="부시수량"/>
      <sheetName val="경비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목차 "/>
      <sheetName val="계획서"/>
      <sheetName val="연장"/>
      <sheetName val="위치도(점용허가용)"/>
      <sheetName val="신청서"/>
      <sheetName val="왕십리방향"/>
      <sheetName val="기준액"/>
      <sheetName val="단가입력"/>
      <sheetName val="날개벽"/>
      <sheetName val="cal"/>
      <sheetName val="98지급계획"/>
      <sheetName val="실행(표지,갑,을)"/>
      <sheetName val="경상비"/>
      <sheetName val="XL4Poppy"/>
      <sheetName val="자"/>
      <sheetName val="노"/>
      <sheetName val="견적서"/>
      <sheetName val="현장관리비 "/>
      <sheetName val="통합내역"/>
      <sheetName val="재정비직인"/>
      <sheetName val="우수공"/>
      <sheetName val="연돌일위집계"/>
      <sheetName val="토공실행"/>
      <sheetName val="I一般比"/>
      <sheetName val="청천내"/>
      <sheetName val="일반문틀 설치"/>
      <sheetName val="샌딩 에폭시 도장"/>
      <sheetName val="스텐문틀설치"/>
      <sheetName val="Cost bd-&quot;A&quot;"/>
      <sheetName val="고개가설"/>
      <sheetName val="기타공사"/>
      <sheetName val="단청(제외)"/>
      <sheetName val="목공집계"/>
      <sheetName val="미장(2)"/>
      <sheetName val="운반"/>
      <sheetName val="지붕(기와)"/>
      <sheetName val="MAT"/>
      <sheetName val="자금청구"/>
      <sheetName val="기성고조서 "/>
      <sheetName val="봉급(직영)"/>
      <sheetName val="200"/>
      <sheetName val="경비산출"/>
      <sheetName val="안내"/>
      <sheetName val="JOIN(2span)"/>
      <sheetName val="바닥판"/>
      <sheetName val="주빔의 설계"/>
      <sheetName val="철근량산정및사용성검토"/>
      <sheetName val="입력DATA"/>
      <sheetName val="가격조사서"/>
      <sheetName val="우배수"/>
      <sheetName val="원형맨홀수량"/>
      <sheetName val="2000,9월 일위"/>
      <sheetName val="품의서(0217)"/>
      <sheetName val="1공구내역서(1)"/>
      <sheetName val="b_balju_cho"/>
      <sheetName val="XXXXXX"/>
      <sheetName val="결재갑지"/>
      <sheetName val="구조물철거타공정이월"/>
      <sheetName val="신규품셈목차"/>
      <sheetName val="시중노임단가"/>
      <sheetName val="설비2차"/>
      <sheetName val="직원투입계획"/>
      <sheetName val="DATA1"/>
      <sheetName val="tggwan(mac)"/>
      <sheetName val="암거단위-1련"/>
      <sheetName val="접속도로"/>
      <sheetName val="표  지"/>
      <sheetName val="심사물량"/>
      <sheetName val="심사계산"/>
      <sheetName val="VXXXXX"/>
      <sheetName val="단가 산출서(산근#1~#102)"/>
      <sheetName val="자재표"/>
      <sheetName val="재료집계표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table"/>
      <sheetName val="앉음벽 (2)"/>
      <sheetName val="H-pile(298x299)"/>
      <sheetName val="H-pile(250x250)"/>
      <sheetName val="입출재고현황 (2)"/>
      <sheetName val="6.가격조사서 "/>
      <sheetName val="신우"/>
      <sheetName val="집계"/>
      <sheetName val="기계경비일람"/>
      <sheetName val="기타경비"/>
      <sheetName val="잔토처리"/>
      <sheetName val="터파기,되메우기,램머,코아"/>
      <sheetName val="절단,포장깨기"/>
      <sheetName val="철거산출근거"/>
      <sheetName val="투자효율분석"/>
      <sheetName val="오억미만"/>
      <sheetName val="1안내역"/>
      <sheetName val="공사대장"/>
      <sheetName val="토적계산"/>
      <sheetName val="안정검토(온1)"/>
      <sheetName val="공사비총괄표"/>
      <sheetName val="2.가로등(영구)"/>
      <sheetName val="Factor"/>
      <sheetName val="General Data"/>
      <sheetName val="고창방향"/>
      <sheetName val="교각계산"/>
      <sheetName val="코드표"/>
      <sheetName val="1.설계기준"/>
      <sheetName val="직노"/>
      <sheetName val="인부노임"/>
      <sheetName val="ilch"/>
      <sheetName val="항목(1)"/>
      <sheetName val="BOOK4"/>
      <sheetName val="역T형교대(말뚝기초)"/>
      <sheetName val="단위수량산출"/>
      <sheetName val="unitpric"/>
      <sheetName val="가감수량(2호)"/>
      <sheetName val="맨홀수량산출(2호)"/>
      <sheetName val="식재일위대가"/>
      <sheetName val="CC16-내역서"/>
      <sheetName val="단위수량"/>
      <sheetName val="노 무 비"/>
      <sheetName val="중기사용료"/>
      <sheetName val="설명서"/>
      <sheetName val="예정공정표"/>
      <sheetName val="표지1"/>
      <sheetName val="관내역"/>
      <sheetName val="5.전사투자계획종함안"/>
      <sheetName val="투찰내역"/>
      <sheetName val="증감내역서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성2"/>
      <sheetName val="대로근거"/>
      <sheetName val="중로근거"/>
      <sheetName val="내역서-전체낙찰율"/>
      <sheetName val="예정(3)"/>
      <sheetName val="인건비 "/>
      <sheetName val="공용시설내역"/>
      <sheetName val="교대"/>
      <sheetName val="단가입력창"/>
      <sheetName val="공종단가표 "/>
      <sheetName val="산출2-기기동력"/>
      <sheetName val="전선관"/>
      <sheetName val="(A)내역서"/>
      <sheetName val="자재단가집계"/>
      <sheetName val="가격"/>
      <sheetName val="차수"/>
      <sheetName val="내역(토목)"/>
      <sheetName val="시화점실행"/>
      <sheetName val="인제내역"/>
      <sheetName val="소방"/>
      <sheetName val="공사원가"/>
      <sheetName val="8.PILE  (돌출)"/>
      <sheetName val="Front"/>
      <sheetName val="wall"/>
      <sheetName val="Sheet7(ㅅ)"/>
      <sheetName val="교각1"/>
      <sheetName val="Ȁ_x0004_夁瓅"/>
      <sheetName val="노임 단가"/>
      <sheetName val="3연box"/>
      <sheetName val="단 box"/>
      <sheetName val="방호시설검토"/>
      <sheetName val="수량산출표"/>
      <sheetName val="댐구조도"/>
      <sheetName val="세월교산출기초"/>
      <sheetName val="환율 및 노임"/>
      <sheetName val="속 일위대가"/>
      <sheetName val="자재단가대비표"/>
      <sheetName val="1단계"/>
      <sheetName val="기구조직"/>
      <sheetName val="포장자재집계표"/>
      <sheetName val="INPUTDATA"/>
      <sheetName val="경율산정.XLS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계측제어설비"/>
      <sheetName val="사급자재비"/>
      <sheetName val="공종별자재"/>
      <sheetName val="내역서(전기)"/>
      <sheetName val="단면 (2)"/>
      <sheetName val="b_balju"/>
      <sheetName val="P-산#1-1(WOWA1)"/>
      <sheetName val="설계서(본관)"/>
      <sheetName val="AS복구"/>
      <sheetName val="중기터파기"/>
      <sheetName val="변수값"/>
      <sheetName val="중기상차"/>
      <sheetName val="일목"/>
      <sheetName val="내역서(기성청구)"/>
      <sheetName val="대비"/>
      <sheetName val="암거단위"/>
      <sheetName val="횡 연장"/>
      <sheetName val="석축단"/>
      <sheetName val="환경기계공정표 (3)"/>
      <sheetName val="FAB별"/>
      <sheetName val="SUMMARY(S)"/>
      <sheetName val="XREF"/>
      <sheetName val="감가상각누계액"/>
      <sheetName val="현장지지물물량"/>
      <sheetName val="물가대비표"/>
      <sheetName val="설계변경조서"/>
      <sheetName val="토공정보"/>
      <sheetName val="우각부보강"/>
      <sheetName val="HVAC"/>
      <sheetName val="월별입차량"/>
      <sheetName val="TRE TABLE"/>
      <sheetName val="테이블"/>
      <sheetName val="도시가스현황"/>
      <sheetName val="장비가동"/>
      <sheetName val="아파트"/>
      <sheetName val="부대시설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분류"/>
      <sheetName val="공량산출서"/>
      <sheetName val="재정비내역"/>
      <sheetName val="지적고시내역"/>
      <sheetName val="총괄집계표"/>
      <sheetName val="자재단가_사급"/>
      <sheetName val="중기기준"/>
      <sheetName val="중기적산목록"/>
      <sheetName val="woo(mac)"/>
      <sheetName val="마포토정"/>
      <sheetName val="날개벽(시점좌측)"/>
      <sheetName val="노무"/>
      <sheetName val="마북 손익분석(CATIA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견적대비"/>
      <sheetName val="단가조사서"/>
      <sheetName val="보건노"/>
      <sheetName val="도"/>
      <sheetName val="일위(PN)"/>
      <sheetName val="잡철물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전체제잡비"/>
      <sheetName val="세골재  T2 변경 현황"/>
      <sheetName val="단가비교표"/>
      <sheetName val="3차설계"/>
      <sheetName val="※참고자료※"/>
      <sheetName val="대비표(토공1안)"/>
      <sheetName val="36+45-113-18+19+20I"/>
      <sheetName val="부속동"/>
      <sheetName val="날개벽(좌,우=45도,75도)"/>
      <sheetName val="도급원가"/>
      <sheetName val="X17-TOTAL"/>
      <sheetName val="Apt내역"/>
      <sheetName val="설계내역서 "/>
      <sheetName val="소비자가"/>
      <sheetName val="96보완계획7.12"/>
      <sheetName val="관기성공.내"/>
      <sheetName val="0.갑지"/>
      <sheetName val="8.현장관리비"/>
      <sheetName val="7.안전관리비"/>
      <sheetName val="신.분"/>
      <sheetName val="건축공사"/>
      <sheetName val="C3"/>
      <sheetName val="냉천부속동"/>
      <sheetName val="연결임시"/>
      <sheetName val="내역표지"/>
      <sheetName val="도급"/>
      <sheetName val="ETC"/>
      <sheetName val="별표 "/>
      <sheetName val="수입"/>
      <sheetName val="기슭막이(야면석찰쌓기)"/>
      <sheetName val="일위집계(기존)"/>
      <sheetName val="관계주식"/>
      <sheetName val="#3_일위대가목록"/>
      <sheetName val="선급금신청서"/>
      <sheetName val="배관내역서"/>
      <sheetName val="배관품셈총괄표"/>
      <sheetName val="물량표"/>
      <sheetName val="일반전기"/>
      <sheetName val="해평견적"/>
      <sheetName val="45,46"/>
      <sheetName val="견적대비표"/>
      <sheetName val="환율표"/>
      <sheetName val="예산서"/>
      <sheetName val="증감대비"/>
      <sheetName val="실행대비"/>
      <sheetName val="중갑지"/>
      <sheetName val="교대철근집계"/>
      <sheetName val="유림골조"/>
      <sheetName val="견"/>
      <sheetName val="RAW DATA"/>
      <sheetName val="관람석제출"/>
      <sheetName val="절감계산(보일러)"/>
      <sheetName val="LF자재단가"/>
      <sheetName val="무시"/>
      <sheetName val="개산공사비"/>
      <sheetName val="2.토목공사"/>
      <sheetName val="단가표"/>
      <sheetName val="c_balju"/>
      <sheetName val="세부내역서"/>
      <sheetName val="보차도경계석"/>
      <sheetName val="갑지(추정)"/>
      <sheetName val="토목-물가"/>
      <sheetName val="F4-F7"/>
      <sheetName val="예산M12A"/>
      <sheetName val="건축공사수량"/>
      <sheetName val="48일위"/>
      <sheetName val="48수량"/>
      <sheetName val="22수량"/>
      <sheetName val="49일위"/>
      <sheetName val="22일위"/>
      <sheetName val="49수량"/>
      <sheetName val="EQUIP LIST"/>
      <sheetName val="본선 토공 분배표"/>
      <sheetName val="샘플표지"/>
      <sheetName val="자재조사표"/>
      <sheetName val="용수량(생활용수)"/>
      <sheetName val="설직재-1"/>
      <sheetName val="제직재"/>
      <sheetName val="부표총괄표"/>
      <sheetName val="토목내역서"/>
      <sheetName val="변화치수"/>
      <sheetName val="도급FORM"/>
      <sheetName val="분양가상한산출"/>
      <sheetName val="빙장비사양"/>
      <sheetName val="장비사양"/>
      <sheetName val="덕전리"/>
      <sheetName val="POOM_MOTO"/>
      <sheetName val="POOM_MOTO2"/>
      <sheetName val="CTEMCOST"/>
      <sheetName val="AHU집계"/>
      <sheetName val="공조기"/>
      <sheetName val="공조기휀"/>
      <sheetName val="배수관공"/>
      <sheetName val="설계기준 및 하중계산"/>
      <sheetName val="PC"/>
      <sheetName val="입력"/>
      <sheetName val="현장경비"/>
      <sheetName val="type-F"/>
      <sheetName val="예가비교표"/>
      <sheetName val="동일대내"/>
      <sheetName val="내역서1"/>
      <sheetName val="단가산출서 (2)"/>
      <sheetName val="단가산출서"/>
      <sheetName val="물가시세"/>
      <sheetName val="단위세대물량"/>
      <sheetName val="급탕순환펌프"/>
      <sheetName val="포장집계"/>
      <sheetName val="포장연장"/>
      <sheetName val="건축공사집계"/>
      <sheetName val="기준표"/>
      <sheetName val="관급"/>
      <sheetName val="106C0300"/>
      <sheetName val="빌딩 안내"/>
      <sheetName val="목표세부명세"/>
      <sheetName val="MAT_N048"/>
      <sheetName val="공주-교대(A1)"/>
      <sheetName val="BQ"/>
      <sheetName val="CON'C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20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21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DATA 입력란"/>
      <sheetName val="적용단위길이"/>
      <sheetName val="피벗테이블데이터분석"/>
      <sheetName val="특수기호강도거푸집"/>
      <sheetName val="종배수관면벽신"/>
      <sheetName val="종배수관(신)"/>
      <sheetName val="99.12"/>
      <sheetName val="카메라"/>
      <sheetName val="포항보고서"/>
      <sheetName val="배수관토공"/>
      <sheetName val="전익정산집계"/>
      <sheetName val="SCHEDULE"/>
      <sheetName val="ELECTRIC"/>
      <sheetName val="제2~4호표"/>
      <sheetName val="2-나.물가조사서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대,유,램"/>
      <sheetName val="Sheet5"/>
      <sheetName val="구의33고"/>
      <sheetName val="대림경상68억"/>
      <sheetName val="건축(APT,부대동)"/>
      <sheetName val="000000"/>
      <sheetName val="전문품의"/>
      <sheetName val="유기공정"/>
      <sheetName val="단가비교표_공통1"/>
      <sheetName val="대구실행"/>
      <sheetName val="기성내역서"/>
      <sheetName val="PriceSummary"/>
      <sheetName val="99년신청"/>
      <sheetName val="우수받이"/>
      <sheetName val="도배공사언고"/>
      <sheetName val="표층포설및다짐"/>
      <sheetName val="도급내역서(3)"/>
      <sheetName val="설계서(7)"/>
      <sheetName val="예산서(6)"/>
      <sheetName val="1회기성을"/>
      <sheetName val="사통"/>
      <sheetName val="지입재료비"/>
      <sheetName val="업무분장"/>
      <sheetName val="산출동탄"/>
      <sheetName val="Macro(차단기)"/>
      <sheetName val="과단위"/>
      <sheetName val="COPING"/>
      <sheetName val="09공임"/>
      <sheetName val="기중"/>
      <sheetName val="일위2"/>
      <sheetName val="J01"/>
      <sheetName val="제경비"/>
      <sheetName val="기준비용"/>
      <sheetName val="UPDATA"/>
      <sheetName val="마감LIST-1"/>
      <sheetName val="성곽내역헾"/>
      <sheetName val="mcc일위대가"/>
      <sheetName val="제수문"/>
      <sheetName val="1호토공"/>
      <sheetName val="좌홍배수장"/>
      <sheetName val="좌홍배수장토공"/>
      <sheetName val="IBM UX"/>
      <sheetName val="매원개착터널총괄"/>
      <sheetName val="당초"/>
      <sheetName val="평균높이산출근거"/>
      <sheetName val="횡배수관위치조서"/>
      <sheetName val="SPC노임(5월)"/>
      <sheetName val="선급비용"/>
      <sheetName val="일위1"/>
      <sheetName val="99년하반기"/>
      <sheetName val="자동제어"/>
      <sheetName val="총괄집퀀ᦔ"/>
      <sheetName val="연돌일退←_xdc00_"/>
      <sheetName val="연돌일위退←"/>
      <sheetName val="연돌일_x0000__x0000_Ԁ"/>
      <sheetName val="기본일위"/>
      <sheetName val="케이블류 OLD"/>
      <sheetName val="주소록"/>
      <sheetName val="목동세대 산출근거"/>
      <sheetName val="참조-(1)"/>
      <sheetName val="산출기준(파견전산실)"/>
      <sheetName val="10월"/>
      <sheetName val="L_RPTA05_목록"/>
      <sheetName val="익월작업계힉"/>
      <sheetName val="변경총괄지(1)"/>
      <sheetName val="노단"/>
      <sheetName val="guard(mac)"/>
      <sheetName val="Sheet17"/>
      <sheetName val="관로토공"/>
      <sheetName val="중기손료"/>
      <sheetName val="퇴직공제부금산출근거"/>
      <sheetName val="기계경비(시간당)"/>
      <sheetName val="램머"/>
      <sheetName val="가시설수량"/>
      <sheetName val="1SGATE97"/>
      <sheetName val="copy"/>
      <sheetName val="서식"/>
      <sheetName val="연결관산출조서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PL단가산정"/>
      <sheetName val="그림"/>
      <sheetName val="그림2"/>
      <sheetName val="N賃԰_x0000__x0000_"/>
      <sheetName val="내역서 제출"/>
      <sheetName val="Macro7"/>
      <sheetName val="금액집계"/>
      <sheetName val="평형별㓈_x0019_؟"/>
      <sheetName val="현금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수량3"/>
      <sheetName val="횡배수관"/>
      <sheetName val="실행원가내역"/>
      <sheetName val="3련 BOX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원가계산서구조조정"/>
      <sheetName val="기성세부내역서"/>
      <sheetName val="기성원가계산서"/>
      <sheetName val="기성부분내역서"/>
      <sheetName val="공량산출근거서"/>
      <sheetName val="단가(자재)"/>
      <sheetName val="단가(노임)"/>
      <sheetName val="기초목록"/>
      <sheetName val="표 지"/>
      <sheetName val="정내"/>
      <sheetName val="설계예산2"/>
      <sheetName val="GI-LIST"/>
      <sheetName val="단"/>
      <sheetName val="J直材4"/>
      <sheetName val="loading"/>
      <sheetName val="기별"/>
      <sheetName val="0_갑지"/>
      <sheetName val="8_현장관리비"/>
      <sheetName val="7_안전관리비"/>
      <sheetName val="1. 설계조건 2.단면가정 3. 하중계산"/>
      <sheetName val="일반자료"/>
      <sheetName val="아파트 "/>
      <sheetName val="2.도실원내역(원본)"/>
      <sheetName val="토공A"/>
      <sheetName val="매립"/>
      <sheetName val="기별(종합)"/>
      <sheetName val="공사"/>
      <sheetName val="당정동공통이수"/>
      <sheetName val="당정동경상이수"/>
      <sheetName val="총누계"/>
      <sheetName val="E_P_T수량산출서2"/>
      <sheetName val="단중표-ST"/>
      <sheetName val="물량산출"/>
      <sheetName val="한일양산"/>
      <sheetName val="운반공"/>
      <sheetName val="공사현황"/>
      <sheetName val="[수목일위.XLS][수목일위.XLS]el_______22"/>
      <sheetName val="[수목일위.XLS][수목일위.XLS]el_______23"/>
      <sheetName val="[수목일위.XLS][수목일위.XLS]el________2"/>
      <sheetName val="[수목일위.XLS][수목일위.XLS]el________3"/>
      <sheetName val="[수목일위.XLS][수목일위.XLS]el________4"/>
      <sheetName val="[수목일위.XLS][수목일위.XLS]el________5"/>
      <sheetName val="단가목록"/>
      <sheetName val="노임목록"/>
      <sheetName val="자재목록"/>
      <sheetName val="군남내역서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[수목일위.XLS][수목일위.XLS]el_______14"/>
      <sheetName val="[수목일위.XLS][수목일위.XLS]el_______15"/>
      <sheetName val="[수목일위.XLS][수목일위.XLS]el_______16"/>
      <sheetName val="[수목일위.XLS][수목일위.XLS]el_______17"/>
      <sheetName val="[수목일위.XLS][수목일위.XLS]el_______18"/>
      <sheetName val="[수목일위.XLS][수목일위.XLS]el_______19"/>
      <sheetName val="자재운반단가일람표"/>
      <sheetName val="교대토공시점"/>
      <sheetName val="EP0618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아파Ւ_x0000__x0000_"/>
      <sheetName val="001"/>
      <sheetName val="초"/>
      <sheetName val="4차원가계산서"/>
      <sheetName val="FA설치명세"/>
      <sheetName val="TOTAL_BOQ"/>
      <sheetName val="취수탑"/>
      <sheetName val="uang"/>
      <sheetName val="가로등내역서"/>
      <sheetName val="지장물C"/>
      <sheetName val="BOQ"/>
      <sheetName val="단청(1)제외"/>
      <sheetName val="미장및수장"/>
      <sheetName val="수리보고"/>
      <sheetName val="태안9)3-2)원내역"/>
      <sheetName val="복공계산"/>
      <sheetName val="부재력정리"/>
      <sheetName val="총괄 내역서"/>
      <sheetName val="00000"/>
      <sheetName val="단가 산출서(산근#1~簀╕쐀╕렀"/>
      <sheetName val="1-1"/>
      <sheetName val="Ⅶ-2_현장경비산출2"/>
      <sheetName val="일위총괄표"/>
      <sheetName val="11.닥트설치공사(bm)"/>
      <sheetName val="수주추정"/>
      <sheetName val="상부공"/>
      <sheetName val="설비"/>
      <sheetName val="안청갑지"/>
      <sheetName val="BOX전기내역"/>
      <sheetName val="자재집게표 "/>
      <sheetName val="내역서적용수량 (지방도893)"/>
      <sheetName val="공사설명서외"/>
      <sheetName val="단면(직벽형)-H=1m"/>
      <sheetName val="SLAB&quot;1&quot;"/>
      <sheetName val="공사비집계표(서해안고속도로)"/>
      <sheetName val="수로교총재료집계"/>
      <sheetName val="표준계약서"/>
      <sheetName val="crude.SLAB RE-bar"/>
      <sheetName val="실행내역 "/>
      <sheetName val="청-교대(A1-A2)"/>
      <sheetName val="말뚝물량"/>
      <sheetName val="원본(갑지)"/>
      <sheetName val="견적(100%)"/>
      <sheetName val="DNT OSBL"/>
      <sheetName val="차액보증"/>
      <sheetName val="경영계획1월"/>
      <sheetName val="오餀ԯ"/>
      <sheetName val="하도"/>
      <sheetName val="총괄서"/>
      <sheetName val="가설(사)"/>
      <sheetName val="목집(사)"/>
      <sheetName val="운반(사)"/>
      <sheetName val="지붕(사)"/>
      <sheetName val="손익분석"/>
      <sheetName val="철집"/>
      <sheetName val="Summary Sheet"/>
      <sheetName val="마산방향철근집계"/>
      <sheetName val="마산방향"/>
      <sheetName val="도장재료산출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기성(1차) "/>
      <sheetName val="DESIGN CRETERIA"/>
      <sheetName val="J형측구단위수량"/>
      <sheetName val="공문"/>
      <sheetName val="Requirement(Work Crew)"/>
      <sheetName val="인원계획-미화"/>
      <sheetName val="재무가정"/>
      <sheetName val="1Month+Sheet2!"/>
      <sheetName val="견적 (2)"/>
      <sheetName val="목록"/>
      <sheetName val="영창2餀"/>
      <sheetName val="영창2"/>
      <sheetName val="신규일위대가"/>
      <sheetName val="CAT_5"/>
      <sheetName val="운반비"/>
      <sheetName val="산근1,2"/>
      <sheetName val="6. 안전관리비"/>
      <sheetName val="내역서을지"/>
      <sheetName val="분석대장"/>
      <sheetName val="base"/>
      <sheetName val="PROJECT BRIEF"/>
      <sheetName val="철거산ԯ_x0000_缀"/>
      <sheetName val="12월일반업무"/>
      <sheetName val="[수목일위.XLS]el\설계서\수목일위_XLS]데이타"/>
      <sheetName val="[수목일위.XLS]el\설계서\수목일위_XLS"/>
      <sheetName val="제잡비계산"/>
      <sheetName val="명세서"/>
      <sheetName val="1.1서버도입"/>
      <sheetName val="당초내역׃"/>
      <sheetName val="실행내역"/>
      <sheetName val="구천"/>
      <sheetName val="제수변수량"/>
      <sheetName val="PIPE(UG)내역"/>
      <sheetName val="5사남"/>
      <sheetName val="단가표_(2)1"/>
      <sheetName val="6PILE__(돌출)"/>
      <sheetName val="기계실_D200"/>
      <sheetName val="1_가설"/>
      <sheetName val="4_목공사"/>
      <sheetName val="3련_BOX"/>
      <sheetName val="횡_연장"/>
      <sheetName val="목차_"/>
      <sheetName val="입출재고현황_(2)"/>
      <sheetName val="수목데이타_"/>
      <sheetName val="주빔의_설계"/>
      <sheetName val="3_공통공사대비"/>
      <sheetName val="전차선로_물량표"/>
      <sheetName val="2_2_10_샤시등"/>
      <sheetName val="G_R300경비"/>
      <sheetName val="현장관리비_"/>
      <sheetName val="3_하중산정4_지지력"/>
      <sheetName val="3_바닥판설계"/>
      <sheetName val="현장관리비_산출내역"/>
      <sheetName val="3BL공동구_수량"/>
      <sheetName val="예정공狸5"/>
      <sheetName val="예정공绘5"/>
      <sheetName val="1_x0005__x0005_"/>
      <sheetName val="1_x0005_"/>
      <sheetName val="1_x0005_B"/>
      <sheetName val="설_x0005__x0000_"/>
      <sheetName val="설헾⽬"/>
      <sheetName val="설헾〄"/>
      <sheetName val="설茸7"/>
      <sheetName val="1_x0005__x0000_"/>
      <sheetName val="이설비"/>
      <sheetName val="폐기물처리"/>
      <sheetName val="원가계산서(용역)"/>
      <sheetName val="방수비"/>
      <sheetName val="복구비"/>
      <sheetName val="96노임기준"/>
      <sheetName val="과천MAIN"/>
      <sheetName val="sぎ"/>
      <sheetName val="증감₆᝔氀"/>
      <sheetName val="분석가정"/>
      <sheetName val="도급기성"/>
      <sheetName val="배수장토목공사비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3.건축(현장안)"/>
      <sheetName val="원가계산서(남측)"/>
      <sheetName val="단가조사표"/>
      <sheetName val="일위목록표-내역서순"/>
      <sheetName val="4. 검토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총괄변경내역서"/>
      <sheetName val="부표총괄"/>
      <sheetName val="계장 품셈표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사업비변경내역(96.9단가)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5. 현장관리비(new) 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TYPE-1"/>
      <sheetName val="2015년 제3차 공사 물량조사 양식.xlsx"/>
      <sheetName val="순공사비"/>
      <sheetName val="전기단가조사서"/>
      <sheetName val="전압강하자료"/>
      <sheetName val="업체명"/>
      <sheetName val="관리"/>
      <sheetName val="총물량"/>
      <sheetName val="원데이타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노임 (2차)"/>
      <sheetName val="2.냉난방설비공사"/>
      <sheetName val="가정급수관"/>
      <sheetName val="h-013211-2"/>
      <sheetName val="ALL"/>
      <sheetName val="중기목록"/>
      <sheetName val="주식"/>
      <sheetName val="SAM"/>
      <sheetName val="절단표"/>
      <sheetName val="노임단가 (2)"/>
      <sheetName val="B.O.M"/>
      <sheetName val="총_구조물공"/>
      <sheetName val="지입집계"/>
      <sheetName val="청하배수"/>
      <sheetName val="인건-측정"/>
      <sheetName val="마감표"/>
      <sheetName val="경⠀ស"/>
      <sheetName val="내역(건축)"/>
      <sheetName val="도급예산내헾】_x0005__x0000_"/>
      <sheetName val="전도금정산서(27)"/>
      <sheetName val="정보"/>
      <sheetName val="분양가격표"/>
      <sheetName val="1.3(배치도)"/>
      <sheetName val="PLP"/>
      <sheetName val="송정-증포간  계약내역서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2000,9월_일위"/>
      <sheetName val="단면_(2)"/>
      <sheetName val="환경기계공정표_(3)"/>
      <sheetName val="Cost_bd-&quot;A&quot;"/>
      <sheetName val="5_전사투자계획종함안"/>
      <sheetName val="RAW_DATA"/>
      <sheetName val="별표_"/>
      <sheetName val="1_설계기준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단가산출서_(2)"/>
      <sheetName val="기성고조서_"/>
      <sheetName val="공종단가표_"/>
      <sheetName val="6_가격조사서_"/>
      <sheetName val="빌딩_안내"/>
      <sheetName val="현장일보"/>
      <sheetName val="계약내역서(을지"/>
      <sheetName val="일위대가(계측기설치)"/>
      <sheetName val="변경내역대비표(2)"/>
      <sheetName val="자압1"/>
      <sheetName val="단위량당중기"/>
      <sheetName val="철거산저潖㄀"/>
      <sheetName val="VOR"/>
      <sheetName val="매출"/>
      <sheetName val="Breakdown"/>
      <sheetName val="UnitRate"/>
      <sheetName val="2층LOAD"/>
      <sheetName val="3.공통공ⴀ敆遵"/>
      <sheetName val="RESOURCE"/>
      <sheetName val="재료산출"/>
      <sheetName val="표준내역"/>
      <sheetName val="통합내역서"/>
      <sheetName val="열린교실"/>
      <sheetName val="계약내역서(을橂】"/>
      <sheetName val="단위가격"/>
      <sheetName val="TOTAL3"/>
      <sheetName val="내역(전체-변경)"/>
      <sheetName val="내역서(ebs)"/>
      <sheetName val="BJJIN"/>
      <sheetName val="설계변경 (2)"/>
      <sheetName val="교량공"/>
      <sheetName val="금전출납"/>
      <sheetName val="지주토목내역서"/>
      <sheetName val="rate"/>
      <sheetName val="지구단위계획"/>
      <sheetName val="스텐문틀堐_x001b_"/>
      <sheetName val="[수목일위.XLS][수목일위.XLS]el_______26"/>
      <sheetName val="[수목일위.XLS][수목일위.XLS]el_______27"/>
      <sheetName val="[수목일위.XLS][수목일위.XLS]el_______24"/>
      <sheetName val="[수목일위.XLS][수목일위.XLS]el_______25"/>
      <sheetName val="[수목일위.XLS][수목일위.XLS]el_______28"/>
      <sheetName val="[수목일위.XLS][수목일위.XLS]el_______29"/>
      <sheetName val="[수목일위.XLS][수목일위.XLS]el_______36"/>
      <sheetName val="[수목일위.XLS][수목일위.XLS]el_______37"/>
      <sheetName val="[수목일위.XLS][수목일위.XLS]el_______32"/>
      <sheetName val="[수목일위.XLS][수목일위.XLS]el_______33"/>
      <sheetName val="[수목일위.XLS][수목일위.XLS]el_______34"/>
      <sheetName val="[수목일위.XLS][수목일위.XLS]el_______35"/>
      <sheetName val="[수목일위.XLS][수목일위.XLS]el_______30"/>
      <sheetName val="[수목일위.XLS][수목일위.XLS]el_______31"/>
      <sheetName val="[수목일위.XLS][수목일위.XLS]el_______50"/>
      <sheetName val="[수목일위.XLS][수목일위.XLS]el_______51"/>
      <sheetName val="[수목일위.XLS][수목일위.XLS]el_______42"/>
      <sheetName val="[수목일위.XLS][수목일위.XLS]el_______4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8"/>
      <sheetName val="[수목일위.XLS][수목일위.XLS]el_______49"/>
      <sheetName val="[수목일위.XLS][수목일위.XLS]el_______44"/>
      <sheetName val="[수목일위.XLS][수목일위.XLS]el_______45"/>
      <sheetName val="[수목일위.XLS][수목일위.XLS]el_______46"/>
      <sheetName val="[수목일위.XLS][수목일위.XLS]el_______47"/>
      <sheetName val="[수목일위.XLS][수목일위.XLS]el_______70"/>
      <sheetName val="[수목일위.XLS][수목일위.XLS]el_______71"/>
      <sheetName val="[수목일위.XLS][수목일위.XLS]el_______52"/>
      <sheetName val="[수목일위.XLS][수목일위.XLS]el_______53"/>
      <sheetName val="[수목일위.XLS][수목일위.XLS]el_______54"/>
      <sheetName val="[수목일위.XLS][수목일위.XLS]el_______55"/>
      <sheetName val="[수목일위.XLS][수목일위.XLS]el_______58"/>
      <sheetName val="[수목일위.XLS][수목일위.XLS]el_______59"/>
      <sheetName val="[수목일위.XLS][수목일위.XLS]el_______56"/>
      <sheetName val="[수목일위.XLS][수목일위.XLS]el_______57"/>
      <sheetName val="[수목일위.XLS][수목일위.XLS]el_______60"/>
      <sheetName val="[수목일위.XLS][수목일위.XLS]el_______61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2"/>
      <sheetName val="[수목일위.XLS][수목일위.XLS]el_______73"/>
      <sheetName val="[수목일위.XLS][수목일위.XLS]el______100"/>
      <sheetName val="[수목일위.XLS][수목일위.XLS]el______101"/>
      <sheetName val="[수목일위.XLS][수목일위.XLS]el_______98"/>
      <sheetName val="[수목일위.XLS][수목일위.XLS]el_______99"/>
      <sheetName val="[수목일위.XLS][수목일위.XLS]el_설계서____2"/>
      <sheetName val="[수목일위.XLS][수목일위.XLS]el_설계서____3"/>
      <sheetName val="슬래브"/>
      <sheetName val="1-1평균터파기고(1)"/>
      <sheetName val="[수목일위.XLS][수목일위.XLS]el_______74"/>
      <sheetName val="[수목일위.XLS][수목일위.XLS]el_______75"/>
      <sheetName val="[수목일위.XLS][수목일위.XLS]el_______78"/>
      <sheetName val="[수목일위.XLS][수목일위.XLS]el_______79"/>
      <sheetName val="[수목일위.XLS][수목일위.XLS]el_______76"/>
      <sheetName val="[수목일위.XLS][수목일위.XLS]el_______77"/>
      <sheetName val="[수목일위.XLS][수목일위.XLS]el_______82"/>
      <sheetName val="[수목일위.XLS][수목일위.XLS]el_______83"/>
      <sheetName val="[수목일위.XLS][수목일위.XLS]el_______80"/>
      <sheetName val="[수목일위.XLS][수목일위.XLS]el_______81"/>
      <sheetName val="[수목일위.XLS][수목일위.XLS]el_______94"/>
      <sheetName val="[수목일위.XLS][수목일위.XLS]el_______95"/>
      <sheetName val="[수목일위.XLS][수목일위.XLS]el_______92"/>
      <sheetName val="[수목일위.XLS][수목일위.XLS]el_______93"/>
      <sheetName val="[수목일위.XLS][수목일위.XLS]el_______84"/>
      <sheetName val="[수목일위.XLS][수목일위.XLS]el_______85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90"/>
      <sheetName val="[수목일위.XLS][수목일위.XLS]el_______91"/>
      <sheetName val="[수목일위.XLS][수목일위.XLS]el_______96"/>
      <sheetName val="[수목일위.XLS][수목일위.XLS]el_______97"/>
      <sheetName val="[수목일위.XLS][수목일위.XLS]el______104"/>
      <sheetName val="[수목일위.XLS][수목일위.XLS]el______105"/>
      <sheetName val="[수목일위.XLS][수목일위.XLS]el______102"/>
      <sheetName val="[수목일위.XLS][수목일위.XLS]el______103"/>
      <sheetName val="[수목일위.XLS][수목일위.XLS]el______106"/>
      <sheetName val="[수목일위.XLS][수목일위.XLS]el______107"/>
      <sheetName val="[수목일위.XLS][수목일위.XLS]el______114"/>
      <sheetName val="[수목일위.XLS][수목일위.XLS]el______115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2"/>
      <sheetName val="[수목일위.XLS][수목일위.XLS]el______113"/>
      <sheetName val="[수목일위.XLS][수목일위.XLS]el______116"/>
      <sheetName val="[수목일위.XLS][수목일위.XLS]el______117"/>
      <sheetName val="2.2.1丵⿌_x0005__x0000_"/>
      <sheetName val="2.2.1丵⽃_x0005__x0000_"/>
      <sheetName val="2.2.1丵⿝_x0005__x0000_"/>
      <sheetName val="2.2.1丵⾎_x0005__x0000_"/>
      <sheetName val="최적단면"/>
      <sheetName val="[수목일위.XLS][수목일위.XLS]el______128"/>
      <sheetName val="[수목일위.XLS][수목일위.XLS]el______129"/>
      <sheetName val="[수목일위.XLS][수목일위.XLS]el______126"/>
      <sheetName val="[수목일위.XLS][수목일위.XLS]el______127"/>
      <sheetName val="[수목일위.XLS][수목일위.XLS]el______118"/>
      <sheetName val="[수목일위.XLS][수목일위.XLS]el______119"/>
      <sheetName val="[수목일위.XLS][수목일위.XLS]el______120"/>
      <sheetName val="[수목일위.XLS][수목일위.XLS]el______121"/>
      <sheetName val="[수목일위.XLS][수목일위.XLS]el______122"/>
      <sheetName val="[수목일위.XLS][수목일위.XLS]el______123"/>
      <sheetName val="[수목일위.XLS][수목일위.XLS]el______124"/>
      <sheetName val="[수목일위.XLS][수목일위.XLS]el______125"/>
      <sheetName val="[수목일위.XLS][수목일위.XLS]el______272"/>
      <sheetName val="[수목일위.XLS][수목일위.XLS]el______273"/>
      <sheetName val="[수목일위.XLS][수목일위.XLS]el______266"/>
      <sheetName val="[수목일위.XLS][수목일위.XLS]el______267"/>
      <sheetName val="BOX-1510"/>
      <sheetName val="修正表紙"/>
      <sheetName val="JH2001"/>
      <sheetName val="6.18"/>
      <sheetName val="관로토공집계표"/>
      <sheetName val="평형공사비"/>
      <sheetName val="옥외전력간선설비공사"/>
      <sheetName val="회로내역(승인)"/>
      <sheetName val="공사완료입력"/>
      <sheetName val="C-노임단가"/>
      <sheetName val="7단_x0005_"/>
      <sheetName val="3도로"/>
      <sheetName val="BS1(302)"/>
      <sheetName val="안산기계장치"/>
      <sheetName val="도로"/>
      <sheetName val="규격"/>
      <sheetName val="금액결정"/>
      <sheetName val="페인트"/>
      <sheetName val="전체 현장 공사명 입력(26건)"/>
      <sheetName val="씨링(물가조사)"/>
      <sheetName val="씨링(기계경비)"/>
      <sheetName val="정산내역서"/>
      <sheetName val="철근단면적"/>
      <sheetName val="특별교실"/>
      <sheetName val="3.일반사상"/>
      <sheetName val="PROJECT BRIEF(EX.NEW)"/>
      <sheetName val="교통대책내역"/>
      <sheetName val="Template"/>
      <sheetName val="관리,공᠀"/>
      <sheetName val="2_토목공사"/>
      <sheetName val="노임_단가"/>
      <sheetName val="단_box"/>
      <sheetName val="database"/>
      <sheetName val="O실보"/>
      <sheetName val="신축(단위)"/>
      <sheetName val="서∼군(2)"/>
      <sheetName val="총괄내역단가"/>
      <sheetName val="예산M11A"/>
      <sheetName val="도면자료제출일정"/>
      <sheetName val="95MAKER"/>
      <sheetName val="조도계산서 (도서)"/>
      <sheetName val="노원열병합  건축공사기성내역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08공임"/>
      <sheetName val="SYS_DB"/>
      <sheetName val="계약내역서(_x0000__x0000__x0005_"/>
      <sheetName val="단가적용(터널)"/>
      <sheetName val="단위가격_할증"/>
      <sheetName val="합의경상"/>
      <sheetName val="연⢄"/>
      <sheetName val="연"/>
      <sheetName val="연肄"/>
      <sheetName val="연ࢄ"/>
      <sheetName val="연C"/>
      <sheetName val="전차선로ԯ_x0000_缀_x0000_"/>
      <sheetName val="단면치수"/>
      <sheetName val="PVC 내역서"/>
      <sheetName val="[수목일위.XLS][수목일위.XLS]el\설계서\수목일위"/>
      <sheetName val="0001new"/>
      <sheetName val="3차준_x0000_"/>
      <sheetName val="6.단가조사표"/>
      <sheetName val="2.노무비"/>
      <sheetName val="2-1.노무비단가"/>
      <sheetName val="5.폐기물운반비"/>
      <sheetName val="4.폐기물량"/>
      <sheetName val="토적표"/>
      <sheetName val="단면기준"/>
      <sheetName val="[수목일위.XLS][수목일위.XLS]el______130"/>
      <sheetName val="[수목일위.XLS][수목일위.XLS]el______131"/>
      <sheetName val="[수목일위.XLS][수목일위.XLS]el______140"/>
      <sheetName val="[수목일위.XLS][수목일위.XLS]el______141"/>
      <sheetName val="[수목일위.XLS][수목일위.XLS]el______132"/>
      <sheetName val="[수목일위.XLS][수목일위.XLS]el______133"/>
      <sheetName val="[수목일위.XLS][수목일위.XLS]el______134"/>
      <sheetName val="[수목일위.XLS][수목일위.XLS]el______135"/>
      <sheetName val="[수목일위.XLS][수목일위.XLS]el______136"/>
      <sheetName val="[수목일위.XLS][수목일위.XLS]el______137"/>
      <sheetName val="[수목일위.XLS][수목일위.XLS]el______138"/>
      <sheetName val="[수목일위.XLS][수목일위.XLS]el______139"/>
      <sheetName val="[수목일위.XLS][수목일위.XLS]el______150"/>
      <sheetName val="[수목일위.XLS][수목일위.XLS]el______151"/>
      <sheetName val="[수목일위.XLS][수목일위.XLS]el______142"/>
      <sheetName val="[수목일위.XLS][수목일위.XLS]el______143"/>
      <sheetName val="[수목일위.XLS][수목일위.XLS]el______144"/>
      <sheetName val="[수목일위.XLS][수목일위.XLS]el______145"/>
      <sheetName val="[수목일위.XLS][수목일위.XLS]el______146"/>
      <sheetName val="[수목일위.XLS][수목일위.XLS]el______147"/>
      <sheetName val="[수목일위.XLS][수목일위.XLS]el______148"/>
      <sheetName val="[수목일위.XLS][수목일위.XLS]el______149"/>
      <sheetName val="[수목일위.XLS][수목일위.XLS]el______164"/>
      <sheetName val="[수목일위.XLS][수목일위.XLS]el______165"/>
      <sheetName val="[수목일위.XLS][수목일위.XLS]el______152"/>
      <sheetName val="[수목일위.XLS][수목일위.XLS]el______153"/>
      <sheetName val="[수목일위.XLS][수목일위.XLS]el______154"/>
      <sheetName val="[수목일위.XLS][수목일위.XLS]el______155"/>
      <sheetName val="[수목일위.XLS][수목일위.XLS]el______156"/>
      <sheetName val="[수목일위.XLS][수목일위.XLS]el______157"/>
      <sheetName val="[수목일위.XLS][수목일위.XLS]el______158"/>
      <sheetName val="[수목일위.XLS][수목일위.XLS]el______159"/>
      <sheetName val="[수목일위.XLS][수목일위.XLS]el______160"/>
      <sheetName val="[수목일위.XLS][수목일위.XLS]el______161"/>
      <sheetName val="[수목일위.XLS][수목일위.XLS]el______162"/>
      <sheetName val="[수목일위.XLS][수목일위.XLS]el______163"/>
      <sheetName val="[수목일위.XLS][수목일위.XLS]el______166"/>
      <sheetName val="[수목일위.XLS][수목일위.XLS]el______167"/>
      <sheetName val="[수목일위.XLS][수목일위.XLS]el______172"/>
      <sheetName val="[수목일위.XLS][수목일위.XLS]el______173"/>
      <sheetName val="[수목일위.XLS][수목일위.XLS]el______168"/>
      <sheetName val="[수목일위.XLS][수목일위.XLS]el______169"/>
      <sheetName val="[수목일위.XLS][수목일위.XLS]el______170"/>
      <sheetName val="[수목일위.XLS][수목일위.XLS]el______171"/>
      <sheetName val="[수목일위.XLS][수목일위.XLS]el______174"/>
      <sheetName val="[수목일위.XLS][수목일위.XLS]el______175"/>
      <sheetName val="[수목일위.XLS][수목일위.XLS]el______178"/>
      <sheetName val="[수목일위.XLS][수목일위.XLS]el______179"/>
      <sheetName val="[수목일위.XLS][수목일위.XLS]el______176"/>
      <sheetName val="[수목일위.XLS][수목일위.XLS]el______177"/>
      <sheetName val="[수목일위.XLS][수목일위.XLS]el______184"/>
      <sheetName val="[수목일위.XLS][수목일위.XLS]el______185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][수목일위.XLS]el______230"/>
      <sheetName val="[수목일위.XLS][수목일위.XLS]el______231"/>
      <sheetName val="[수목일위.XLS][수목일위.XLS]el______192"/>
      <sheetName val="[수목일위.XLS][수목일위.XLS]el______193"/>
      <sheetName val="[수목일위.XLS][수목일위.XLS]el______204"/>
      <sheetName val="[수목일위.XLS][수목일위.XLS]el______205"/>
      <sheetName val="[수목일위.XLS][수목일위.XLS]el______194"/>
      <sheetName val="[수목일위.XLS][수목일위.XLS]el______195"/>
      <sheetName val="[수목일위.XLS][수목일위.XLS]el______196"/>
      <sheetName val="[수목일위.XLS][수목일위.XLS]el______197"/>
      <sheetName val="[수목일위.XLS][수목일위.XLS]el______198"/>
      <sheetName val="[수목일위.XLS][수목일위.XLS]el______199"/>
      <sheetName val="[수목일위.XLS][수목일위.XLS]el______200"/>
      <sheetName val="[수목일위.XLS][수목일위.XLS]el______201"/>
      <sheetName val="[수목일위.XLS][수목일위.XLS]el______202"/>
      <sheetName val="[수목일위.XLS][수목일위.XLS]el______203"/>
      <sheetName val="[수목일위.XLS][수목일위.XLS]el______214"/>
      <sheetName val="[수목일위.XLS][수목일위.XLS]el______215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[수목일위.XLS][수목일위.XLS]el______210"/>
      <sheetName val="[수목일위.XLS][수목일위.XLS]el______211"/>
      <sheetName val="[수목일위.XLS][수목일위.XLS]el______212"/>
      <sheetName val="[수목일위.XLS][수목일위.XLS]el______213"/>
      <sheetName val="[수목일위.XLS][수목일위.XLS]el______218"/>
      <sheetName val="[수목일위.XLS][수목일위.XLS]el______219"/>
      <sheetName val="[수목일위.XLS][수목일위.XLS]el______216"/>
      <sheetName val="[수목일위.XLS][수목일위.XLS]el______217"/>
      <sheetName val="종배수관"/>
      <sheetName val="연부97-1"/>
      <sheetName val="지선토공鍐¹"/>
      <sheetName val="지선토공徸〒"/>
      <sheetName val="[수목일위.XLS][수목일위.XLS]el______222"/>
      <sheetName val="[수목일위.XLS][수목일위.XLS]el______223"/>
      <sheetName val="[수목일위.XLS][수목일위.XLS]el______220"/>
      <sheetName val="[수목일위.XLS][수목일위.XLS]el______221"/>
      <sheetName val="[수목일위.XLS][수목일위.XLS]el______224"/>
      <sheetName val="[수목일위.XLS][수목일위.XLS]el______225"/>
      <sheetName val="[수목일위.XLS][수목일위.XLS]el______228"/>
      <sheetName val="[수목일위.XLS][수목일위.XLS]el______229"/>
      <sheetName val="[수목일위.XLS][수목일위.XLS]el______226"/>
      <sheetName val="[수목일위.XLS][수목일위.XLS]el______227"/>
      <sheetName val="[수목일위.XLS][수목일위.XLS]el______232"/>
      <sheetName val="[수목일위.XLS][수목일위.XLS]el______233"/>
      <sheetName val="[수목일위.XLS][수목일위.XLS]el______234"/>
      <sheetName val="[수목일위.XLS][수목일위.XLS]el______235"/>
      <sheetName val="[수목일위.XLS][수목일위.XLS]el______236"/>
      <sheetName val="[수목일위.XLS][수목일위.XLS]el______237"/>
      <sheetName val="8.석축단위(H=1.5M)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242"/>
      <sheetName val="[수목일위.XLS][수목일위.XLS]el______243"/>
      <sheetName val="[수목일위.XLS][수목일위.XLS]el______244"/>
      <sheetName val="[수목일위.XLS][수목일위.XLS]el______245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0"/>
      <sheetName val="[수목일위.XLS][수목일위.XLS]el______251"/>
      <sheetName val="[수목일위.XLS][수목일위.XLS]el______252"/>
      <sheetName val="[수목일위.XLS][수목일위.XLS]el______253"/>
      <sheetName val="[수목일위.XLS][수목일위.XLS]el______254"/>
      <sheetName val="[수목일위.XLS][수목일위.XLS]el______255"/>
      <sheetName val="[수목일위.XLS][수목일위.XLS]el______262"/>
      <sheetName val="[수목일위.XLS][수목일위.XLS]el______263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_____264"/>
      <sheetName val="[수목일위.XLS][수목일위.XLS]el______265"/>
      <sheetName val="[수목일위.XLS][수목일위.XLS]el______268"/>
      <sheetName val="[수목일위.XLS][수목일위.XLS]el______269"/>
      <sheetName val="[수목일위.XLS][수목일위.XLS]el______270"/>
      <sheetName val="[수목일위.XLS][수목일위.XLS]el______271"/>
      <sheetName val="[수목일위.XLS][수목일위.XLS]el______306"/>
      <sheetName val="[수목일위.XLS][수목일위.XLS]el______307"/>
      <sheetName val="[수목일위.XLS][수목일위.XLS]el______304"/>
      <sheetName val="[수목일위.XLS][수목일위.XLS]el______305"/>
      <sheetName val="[수목일위.XLS][수목일위.XLS]el______280"/>
      <sheetName val="[수목일위.XLS][수목일위.XLS]el______281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78"/>
      <sheetName val="[수목일위.XLS][수목일위.XLS]el______279"/>
      <sheetName val="[수목일위.XLS][수목일위.XLS]el______284"/>
      <sheetName val="[수목일위.XLS][수목일위.XLS]el______285"/>
      <sheetName val="[수목일위.XLS][수목일위.XLS]el______282"/>
      <sheetName val="[수목일위.XLS][수목일위.XLS]el______283"/>
      <sheetName val="[수목일위.XLS][수목일위.XLS]el______286"/>
      <sheetName val="[수목일위.XLS][수목일위.XLS]el______287"/>
      <sheetName val="[수목일위.XLS][수목일위.XLS]el______290"/>
      <sheetName val="[수목일위.XLS][수목일위.XLS]el______291"/>
      <sheetName val="[수목일위.XLS][수목일위.XLS]el______288"/>
      <sheetName val="[수목일위.XLS][수목일위.XLS]el______289"/>
      <sheetName val="[수목일위.XLS][수목일위.XLS]el______292"/>
      <sheetName val="[수목일위.XLS][수목일위.XLS]el______293"/>
      <sheetName val="[수목일위.XLS][수목일위.XLS]el______298"/>
      <sheetName val="[수목일위.XLS][수목일위.XLS]el______299"/>
      <sheetName val="[수목일위.XLS][수목일위.XLS]el______294"/>
      <sheetName val="[수목일위.XLS][수목일위.XLS]el______295"/>
      <sheetName val="[수목일위.XLS][수목일위.XLS]el______296"/>
      <sheetName val="[수목일위.XLS][수목일위.XLS]el______297"/>
      <sheetName val="[수목일위.XLS][수목일위.XLS]el______300"/>
      <sheetName val="[수목일위.XLS][수목일위.XLS]el______301"/>
      <sheetName val="[수목일위.XLS][수목일위.XLS]el______302"/>
      <sheetName val="[수목일위.XLS][수목일위.XLS]el______303"/>
      <sheetName val="[수목일위.XLS][수목일위.XLS]el______316"/>
      <sheetName val="[수목일위.XLS][수목일위.XLS]el______317"/>
      <sheetName val="[수목일위.XLS][수목일위.XLS]el______308"/>
      <sheetName val="[수목일위.XLS][수목일위.XLS]el______309"/>
      <sheetName val="[수목일위.XLS][수목일위.XLS]el______310"/>
      <sheetName val="[수목일위.XLS][수목일위.XLS]el______311"/>
      <sheetName val="[수목일위.XLS][수목일위.XLS]el______312"/>
      <sheetName val="[수목일위.XLS][수목일위.XLS]el______313"/>
      <sheetName val="[수목일위.XLS][수목일위.XLS]el______314"/>
      <sheetName val="[수목일위.XLS][수목일위.XLS]el______315"/>
      <sheetName val="[수목일위.XLS][수목일위.XLS]el______320"/>
      <sheetName val="[수목일위.XLS][수목일위.XLS]el______321"/>
      <sheetName val="[수목일위.XLS][수목일위.XLS]el______318"/>
      <sheetName val="[수목일위.XLS][수목일위.XLS]el______319"/>
      <sheetName val="DATA(VTL)"/>
      <sheetName val="1.우편집중내역서"/>
      <sheetName val="노임자재단가"/>
      <sheetName val="[수목일위.XLS][수목일위.XLS]el______326"/>
      <sheetName val="[수목일위.XLS][수목일위.XLS]el______327"/>
      <sheetName val="[수목일위.XLS][수목일위.XLS]el______322"/>
      <sheetName val="[수목일위.XLS][수목일위.XLS]el______323"/>
      <sheetName val="[수목일위.XLS][수목일위.XLS]el______324"/>
      <sheetName val="[수목일위.XLS][수목일위.XLS]el______325"/>
      <sheetName val="[수목일위.XLS][수목일위.XLS]el______330"/>
      <sheetName val="[수목일위.XLS][수목일위.XLS]el______331"/>
      <sheetName val="[수목일위.XLS][수목일위.XLS]el______328"/>
      <sheetName val="[수목일위.XLS][수목일위.XLS]el______329"/>
      <sheetName val="[수목일위.XLS][수목일위.XLS]el______332"/>
      <sheetName val="[수목일위.XLS][수목일위.XLS]el______333"/>
      <sheetName val="[수목일위.XLS][수목일위.XLS]el______334"/>
      <sheetName val="[수목일위.XLS][수목일위.XLS]el______335"/>
      <sheetName val="[수목일위.XLS][수목일위.XLS]el______336"/>
      <sheetName val="[수목일위.XLS][수목일위.XLS]el______337"/>
      <sheetName val="[수목일위.XLS][수목일위.XLS]el______342"/>
      <sheetName val="[수목일위.XLS][수목일위.XLS]el______343"/>
      <sheetName val="[수목일위.XLS][수목일위.XLS]el______338"/>
      <sheetName val="[수목일위.XLS][수목일위.XLS]el______339"/>
      <sheetName val="[수목일위.XLS][수목일위.XLS]el______340"/>
      <sheetName val="[수목일위.XLS][수목일위.XLS]el______341"/>
      <sheetName val="[수목일위.XLS][수목일위.XLS]el______344"/>
      <sheetName val="[수목일위.XLS][수목일위.XLS]el______345"/>
      <sheetName val="[수목일위.XLS][수목일위.XLS]el______350"/>
      <sheetName val="[수목일위.XLS][수목일위.XLS]el______351"/>
      <sheetName val="[수목일위.XLS][수목일위.XLS]el______346"/>
      <sheetName val="[수목일위.XLS][수목일위.XLS]el______347"/>
      <sheetName val="[수목일위.XLS][수목일위.XLS]el______348"/>
      <sheetName val="[수목일위.XLS][수목일위.XLS]el______349"/>
      <sheetName val="[수목일위.XLS][수목일위.XLS]el______352"/>
      <sheetName val="[수목일위.XLS][수목일위.XLS]el______353"/>
      <sheetName val="[수목일위.XLS][수목일위.XLS]el______354"/>
      <sheetName val="[수목일위.XLS][수목일위.XLS]el______355"/>
      <sheetName val="[수목일위.XLS][수목일위.XLS]el______360"/>
      <sheetName val="[수목일위.XLS][수목일위.XLS]el______361"/>
      <sheetName val="[수목일위.XLS][수목일위.XLS]el______356"/>
      <sheetName val="[수목일위.XLS][수목일위.XLS]el______357"/>
      <sheetName val="[수목일위.XLS][수목일위.XLS]el______358"/>
      <sheetName val="[수목일위.XLS][수목일위.XLS]el______359"/>
      <sheetName val="[수목일위.XLS][수목일위.XLS]el______362"/>
      <sheetName val="[수목일위.XLS][수목일위.XLS]el______363"/>
      <sheetName val="[수목일위.XLS][수목일위.XLS]el______364"/>
      <sheetName val="[수목일위.XLS][수목일위.XLS]el______365"/>
      <sheetName val="[수목일위.XLS][수목일위.XLS]el______366"/>
      <sheetName val="[수목일위.XLS][수목일위.XLS]el______367"/>
      <sheetName val="[수목일위.XLS][수목일위.XLS]el______384"/>
      <sheetName val="[수목일위.XLS][수목일위.XLS]el______385"/>
      <sheetName val="[수목일위.XLS][수목일위.XLS]el______368"/>
      <sheetName val="[수목일위.XLS][수목일위.XLS]el______369"/>
      <sheetName val="[수목일위.XLS][수목일위.XLS]el______370"/>
      <sheetName val="[수목일위.XLS][수목일위.XLS]el______371"/>
      <sheetName val="[수목일위.XLS][수목일위.XLS]el______378"/>
      <sheetName val="[수목일위.XLS][수목일위.XLS]el______379"/>
      <sheetName val="[수목일위.XLS][수목일위.XLS]el______372"/>
      <sheetName val="[수목일위.XLS][수목일위.XLS]el______373"/>
      <sheetName val="[수목일위.XLS][수목일위.XLS]el______374"/>
      <sheetName val="[수목일위.XLS][수목일위.XLS]el______375"/>
      <sheetName val="[수목일위.XLS][수목일위.XLS]el______376"/>
      <sheetName val="[수목일위.XLS][수목일위.XLS]el______377"/>
      <sheetName val="[수목일위.XLS][수목일위.XLS]el______380"/>
      <sheetName val="[수목일위.XLS][수목일위.XLS]el______381"/>
      <sheetName val="[수목일위.XLS][수목일위.XLS]el______382"/>
      <sheetName val="[수목일위.XLS][수목일위.XLS]el______383"/>
      <sheetName val="[수목일위.XLS][수목일위.XLS]el______386"/>
      <sheetName val="[수목일위.XLS][수목일위.XLS]el______387"/>
      <sheetName val="[수목일위.XLS][수목일위.XLS]el______390"/>
      <sheetName val="[수목일위.XLS][수목일위.XLS]el______391"/>
      <sheetName val="[수목일위.XLS][수목일위.XLS]el______388"/>
      <sheetName val="[수목일위.XLS][수목일위.XLS]el______389"/>
      <sheetName val="[수목일위.XLS][수목일위.XLS]el______396"/>
      <sheetName val="[수목일위.XLS][수목일위.XLS]el______397"/>
      <sheetName val="[수목일위.XLS][수목일위.XLS]el______394"/>
      <sheetName val="[수목일위.XLS][수목일위.XLS]el______395"/>
      <sheetName val="-배수구조물¹_x0000_Ԁ"/>
      <sheetName val="[수목일위.XLS][수목일위.XLS]el______392"/>
      <sheetName val="[수목일위.XLS][수목일위.XLS]el______393"/>
      <sheetName val="[수목일위.XLS][수목일위.XLS]el______398"/>
      <sheetName val="[수목일위.XLS][수목일위.XLS]el______399"/>
      <sheetName val="원형1호맨_x0005__x0000__x0000__x0000_"/>
      <sheetName val="xxx"/>
      <sheetName val="맨홀기준"/>
      <sheetName val="101동"/>
      <sheetName val="costing_CV"/>
      <sheetName val="데리네읶타현황"/>
      <sheetName val="2.2.1咘Ȏ㎩ì_x0000_"/>
      <sheetName val="2.2.1_x0000__x0000_㘨↌␬"/>
      <sheetName val="2.2.1_x0000__x0000_䜨ሉὴ"/>
      <sheetName val="과세면세표"/>
      <sheetName val="공사芸Â헾⿠"/>
      <sheetName val="보도경계블럭"/>
      <sheetName val="트렌드"/>
      <sheetName val="미수수익(적금)"/>
      <sheetName val="Cost bd-墠+壬"/>
      <sheetName val="공비현2"/>
      <sheetName val="영업֫_x0000_缀"/>
      <sheetName val="영업_x0008__x0000_"/>
      <sheetName val="식재일위墀."/>
      <sheetName val="관舓⼱"/>
      <sheetName val="관_x0005__x0000_"/>
      <sheetName val="타공이기수량"/>
      <sheetName val="갑지(집행)"/>
      <sheetName val="archi(본사)"/>
      <sheetName val="견적조건"/>
      <sheetName val="2.2.1嵦ī_x0000__x0000_ꥈ"/>
      <sheetName val="2.2.1䘭疋瀨ȕ㱵"/>
      <sheetName val="2.2.1_x0000__x0000_᩿↌"/>
      <sheetName val="2.2.1_x0000__x0000_᷀ḨỌ"/>
      <sheetName val="Pjny"/>
      <sheetName val="연"/>
      <sheetName val="연颛"/>
      <sheetName val="연ﺛ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0.0ControlSheet"/>
      <sheetName val="T6-6(2)"/>
      <sheetName val="시산표"/>
      <sheetName val="자재_집계표ૐ"/>
      <sheetName val="(C)원내역"/>
      <sheetName val="외주"/>
      <sheetName val="(Monthly)"/>
      <sheetName val="cctv"/>
      <sheetName val="당월(1)"/>
      <sheetName val="Edit(01)"/>
      <sheetName val="Upgrades pricing"/>
      <sheetName val="P.M 별"/>
      <sheetName val="항목邨_x001f_턘"/>
      <sheetName val="항목揄⿖_x0000_"/>
      <sheetName val="항목揄⾨_x0000_"/>
      <sheetName val="투자_x0000__x0000_Ԁ_x0000_"/>
      <sheetName val="Coding"/>
      <sheetName val="NOMUBI"/>
      <sheetName val="sw1"/>
      <sheetName val="국내조달(통합-1)"/>
      <sheetName val="자문요청"/>
      <sheetName val="조도계산(1)"/>
      <sheetName val="STEEL BOX 단면설계(SEC.8)"/>
      <sheetName val="XXXX_x0000__x0000_"/>
      <sheetName val="Edit"/>
      <sheetName val="[수목일위.XLS][수목일위.XLS]el_설계서____4"/>
      <sheetName val="[수목일위.XLS][수목일위.XLS]el_설계서____5"/>
      <sheetName val="[수목일위.XLS][수목일위.XLS]el_설계서____6"/>
      <sheetName val="[수목일위.XLS][수목일위.XLS]el_설계서____7"/>
      <sheetName val="바닥_x0000_"/>
      <sheetName val="C1"/>
      <sheetName val="손익차9월2"/>
      <sheetName val="00년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9"/>
      <sheetName val="Sheet10"/>
      <sheetName val="Sheet11"/>
      <sheetName val="Sheet12"/>
      <sheetName val="Sheet16"/>
      <sheetName val="Module1"/>
      <sheetName val="Module2"/>
      <sheetName val="BOX단위철근"/>
      <sheetName val="주beam"/>
      <sheetName val="하성지구"/>
      <sheetName val="헐기조서"/>
      <sheetName val="수량산출(비굴착)"/>
      <sheetName val="변경내역서"/>
      <sheetName val="총괄공정표"/>
      <sheetName val="6.열원설비"/>
      <sheetName val="6-3 공조용 펌프선정"/>
      <sheetName val="표"/>
      <sheetName val="D-623D"/>
      <sheetName val="유입맨홀산출"/>
      <sheetName val="선금급신청서"/>
      <sheetName val="적용단가"/>
      <sheetName val="설계명세"/>
      <sheetName val="[수목일위.XLS][수목일위.XLS]el______목_4"/>
      <sheetName val="[수목일위.XLS][수목일위.XLS]el______목_5"/>
      <sheetName val="[수목일위.XLS][수목일위.XLS]el______목_2"/>
      <sheetName val="[수목일위.XLS][수목일위.XLS]el______목_3"/>
      <sheetName val=" 갑지"/>
      <sheetName val="SLAB"/>
      <sheetName val="COPING-1"/>
      <sheetName val="역T형교대-2수량"/>
      <sheetName val="재정睮⾯_x0005_"/>
      <sheetName val="재정ᛅ〒_x0005_"/>
      <sheetName val="재정脸;腼"/>
      <sheetName val="직접공사_x0000__x0000_Ԁ_x0000_쀀"/>
      <sheetName val="직접공사_x0000__x0000_Ԁ_x0000_耀⨶"/>
      <sheetName val="대가수량"/>
      <sheetName val="기성橂】"/>
      <sheetName val="노무단가"/>
      <sheetName val="부舠ᗂ䌸"/>
      <sheetName val="EXPENSE"/>
      <sheetName val="노무비계"/>
      <sheetName val="기본사항"/>
      <sheetName val="제원입력"/>
    </sheetNames>
    <sheetDataSet>
      <sheetData sheetId="0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1" refreshError="1">
        <row r="1">
          <cell r="A1">
            <v>0</v>
          </cell>
        </row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2">
        <row r="2">
          <cell r="E2">
            <v>23200</v>
          </cell>
        </row>
      </sheetData>
      <sheetData sheetId="3">
        <row r="2">
          <cell r="E2">
            <v>23200</v>
          </cell>
        </row>
      </sheetData>
      <sheetData sheetId="4">
        <row r="2">
          <cell r="E2">
            <v>23200</v>
          </cell>
        </row>
      </sheetData>
      <sheetData sheetId="5">
        <row r="2">
          <cell r="E2">
            <v>23200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 refreshError="1"/>
      <sheetData sheetId="1103"/>
      <sheetData sheetId="1104"/>
      <sheetData sheetId="1105"/>
      <sheetData sheetId="1106"/>
      <sheetData sheetId="1107"/>
      <sheetData sheetId="1108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/>
      <sheetData sheetId="116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/>
      <sheetData sheetId="1169" refreshError="1"/>
      <sheetData sheetId="1170" refreshError="1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 refreshError="1"/>
      <sheetData sheetId="1311"/>
      <sheetData sheetId="1312"/>
      <sheetData sheetId="1313"/>
      <sheetData sheetId="1314"/>
      <sheetData sheetId="1315"/>
      <sheetData sheetId="1316"/>
      <sheetData sheetId="1317" refreshError="1"/>
      <sheetData sheetId="1318" refreshError="1"/>
      <sheetData sheetId="1319" refreshError="1"/>
      <sheetData sheetId="1320" refreshError="1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신우"/>
      <sheetName val="공종별집계표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빌딩 안내"/>
      <sheetName val="노무비"/>
      <sheetName val="설계서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조사"/>
      <sheetName val="원가서"/>
      <sheetName val="계수시트"/>
      <sheetName val="원가계산서"/>
      <sheetName val="청천내"/>
      <sheetName val="99노임기준"/>
      <sheetName val="일위대가"/>
      <sheetName val="단가"/>
      <sheetName val="시설물일위"/>
      <sheetName val="자재테이블"/>
      <sheetName val="설계예시"/>
      <sheetName val="데이타"/>
      <sheetName val="식재인부"/>
      <sheetName val="노무비단가"/>
      <sheetName val="총괄내역서"/>
      <sheetName val="산출내역서집계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내역서"/>
      <sheetName val="계수시트"/>
      <sheetName val="원가계산서"/>
      <sheetName val="반월조경"/>
      <sheetName val="자재"/>
      <sheetName val="설계예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94">
          <cell r="F294">
            <v>0</v>
          </cell>
          <cell r="H294">
            <v>943</v>
          </cell>
        </row>
        <row r="305">
          <cell r="F305">
            <v>179.2</v>
          </cell>
          <cell r="H305">
            <v>24787.200000000001</v>
          </cell>
          <cell r="J305">
            <v>192.89999999999998</v>
          </cell>
        </row>
        <row r="357">
          <cell r="F357">
            <v>22925745</v>
          </cell>
          <cell r="H357">
            <v>4028327</v>
          </cell>
          <cell r="J357">
            <v>241852</v>
          </cell>
        </row>
        <row r="370">
          <cell r="F370">
            <v>585259</v>
          </cell>
          <cell r="H370">
            <v>114763</v>
          </cell>
          <cell r="J370">
            <v>9244</v>
          </cell>
        </row>
        <row r="383">
          <cell r="F383">
            <v>562550</v>
          </cell>
          <cell r="H383">
            <v>105358</v>
          </cell>
        </row>
      </sheetData>
      <sheetData sheetId="10" refreshError="1">
        <row r="3">
          <cell r="A3">
            <v>6517</v>
          </cell>
        </row>
        <row r="4">
          <cell r="A4">
            <v>1782</v>
          </cell>
        </row>
        <row r="5">
          <cell r="A5">
            <v>2037</v>
          </cell>
        </row>
        <row r="12">
          <cell r="A12">
            <v>14000</v>
          </cell>
        </row>
        <row r="14">
          <cell r="A14">
            <v>6000</v>
          </cell>
        </row>
        <row r="22">
          <cell r="A22">
            <v>9400</v>
          </cell>
        </row>
        <row r="23">
          <cell r="A23">
            <v>4890</v>
          </cell>
        </row>
        <row r="24">
          <cell r="A24">
            <v>12830</v>
          </cell>
        </row>
        <row r="25">
          <cell r="A25">
            <v>200</v>
          </cell>
        </row>
        <row r="26">
          <cell r="A26">
            <v>19.5</v>
          </cell>
        </row>
        <row r="27">
          <cell r="A27">
            <v>2100</v>
          </cell>
        </row>
      </sheetData>
      <sheetData sheetId="11" refreshError="1"/>
      <sheetData sheetId="12" refreshError="1"/>
      <sheetData sheetId="13" refreshError="1"/>
      <sheetData sheetId="14" refreshError="1">
        <row r="82">
          <cell r="F82">
            <v>47386</v>
          </cell>
          <cell r="H82">
            <v>18817.599999999999</v>
          </cell>
        </row>
        <row r="100">
          <cell r="F100">
            <v>1000</v>
          </cell>
          <cell r="H100">
            <v>1147</v>
          </cell>
        </row>
        <row r="105">
          <cell r="F105">
            <v>1000</v>
          </cell>
          <cell r="H105">
            <v>448</v>
          </cell>
        </row>
      </sheetData>
      <sheetData sheetId="15" refreshError="1">
        <row r="249">
          <cell r="H249">
            <v>174</v>
          </cell>
        </row>
      </sheetData>
      <sheetData sheetId="16" refreshError="1">
        <row r="49">
          <cell r="F49">
            <v>10700</v>
          </cell>
          <cell r="H49">
            <v>8666</v>
          </cell>
        </row>
        <row r="83">
          <cell r="F83">
            <v>0</v>
          </cell>
          <cell r="H83">
            <v>8666</v>
          </cell>
        </row>
        <row r="146">
          <cell r="F146">
            <v>1100</v>
          </cell>
          <cell r="H146">
            <v>452</v>
          </cell>
        </row>
        <row r="151">
          <cell r="F151">
            <v>880</v>
          </cell>
          <cell r="H151">
            <v>158</v>
          </cell>
        </row>
        <row r="156">
          <cell r="F156">
            <v>2200</v>
          </cell>
          <cell r="H156">
            <v>322</v>
          </cell>
        </row>
        <row r="180">
          <cell r="F180">
            <v>1980</v>
          </cell>
          <cell r="H180">
            <v>158</v>
          </cell>
        </row>
        <row r="185">
          <cell r="F185">
            <v>1650</v>
          </cell>
          <cell r="H185">
            <v>158</v>
          </cell>
        </row>
        <row r="190">
          <cell r="F190">
            <v>4400</v>
          </cell>
          <cell r="H190">
            <v>158</v>
          </cell>
        </row>
        <row r="209">
          <cell r="F209">
            <v>242</v>
          </cell>
          <cell r="H209">
            <v>282</v>
          </cell>
        </row>
      </sheetData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대창(함평)-창열"/>
      <sheetName val="대창(함평)-그라우팅추가"/>
      <sheetName val="대창(장성)-그라우팅추가"/>
      <sheetName val="laroux"/>
      <sheetName val="계림(함평)"/>
      <sheetName val="계림(장성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역T형교대(말뚝기초)"/>
      <sheetName val="일위"/>
      <sheetName val="합천내역"/>
      <sheetName val="9GNG운반"/>
      <sheetName val="신우"/>
      <sheetName val="데이타"/>
      <sheetName val="식재인부"/>
      <sheetName val="수량산출(음암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골조시행"/>
      <sheetName val="부지현황"/>
      <sheetName val="목록"/>
      <sheetName val="공사개요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품의"/>
      <sheetName val="가실행정리"/>
      <sheetName val="지질조사"/>
      <sheetName val="품셈TABLE"/>
      <sheetName val="설계기준"/>
      <sheetName val="내역1"/>
      <sheetName val="금액내역서"/>
      <sheetName val="노임단가"/>
      <sheetName val="대림경상68억"/>
      <sheetName val="데이타"/>
      <sheetName val="식재인부"/>
      <sheetName val="역T형교대(말뚝기초)"/>
      <sheetName val="인제내역"/>
      <sheetName val="정공공사"/>
      <sheetName val="중기조종사 단위단가"/>
      <sheetName val="공사비산출내역"/>
      <sheetName val="Total"/>
      <sheetName val="건축"/>
      <sheetName val="간접"/>
      <sheetName val="간접비"/>
      <sheetName val="목차"/>
      <sheetName val="BOM-Form A.1.III"/>
      <sheetName val="결재갑지"/>
      <sheetName val="설계명세서"/>
      <sheetName val="CB"/>
      <sheetName val="Sheet2"/>
      <sheetName val="두정2차"/>
      <sheetName val="6호기"/>
      <sheetName val="내역서2안"/>
      <sheetName val="견적서"/>
      <sheetName val="D"/>
      <sheetName val="마감LIST-1"/>
      <sheetName val="입찰안"/>
      <sheetName val="단가"/>
      <sheetName val="경비2내역"/>
      <sheetName val="DATA"/>
      <sheetName val="99노임기준"/>
      <sheetName val="단가대비표"/>
      <sheetName val="일위대가"/>
      <sheetName val="Sheet1"/>
      <sheetName val="설치공사비"/>
      <sheetName val="현장"/>
      <sheetName val="BID"/>
      <sheetName val="경비"/>
      <sheetName val="국내"/>
      <sheetName val="갑지"/>
      <sheetName val="제잡비"/>
      <sheetName val="내역서"/>
      <sheetName val="단가비교표"/>
      <sheetName val="#REF"/>
      <sheetName val="종현황"/>
      <sheetName val="토목공사일반"/>
      <sheetName val="투찰내역서"/>
      <sheetName val="관리자"/>
      <sheetName val="공통가설"/>
      <sheetName val="직원인원"/>
      <sheetName val="돌담교 상부수량"/>
      <sheetName val="개요"/>
      <sheetName val="기안"/>
      <sheetName val="마케팅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Sheet5"/>
      <sheetName val="청산공사"/>
      <sheetName val="주관사업"/>
      <sheetName val="예상"/>
      <sheetName val="개산공사비"/>
      <sheetName val="소비자가"/>
      <sheetName val="일위대가표"/>
      <sheetName val="U-TYPE(1)"/>
      <sheetName val="대비"/>
      <sheetName val="구체"/>
      <sheetName val="좌측날개벽"/>
      <sheetName val="우측날개벽"/>
      <sheetName val="공사원가계산서"/>
      <sheetName val="내역"/>
      <sheetName val="단면 (2)"/>
      <sheetName val="가격조사서"/>
      <sheetName val="CR CODE"/>
      <sheetName val="부서CODE"/>
      <sheetName val="THEME CODE"/>
      <sheetName val="별표 "/>
      <sheetName val="공통비총괄표"/>
      <sheetName val="안전장치"/>
      <sheetName val="관급자재대"/>
      <sheetName val="일위대가(계측기설치)"/>
      <sheetName val="가설공사비"/>
      <sheetName val="도로구조공사비"/>
      <sheetName val="도로토공공사비"/>
      <sheetName val="여수토공사비"/>
      <sheetName val="가시설단위수량"/>
      <sheetName val="SORCE1"/>
      <sheetName val="단위수량"/>
      <sheetName val="교대(A1-A2)"/>
      <sheetName val="와동25-3(변경)"/>
      <sheetName val="물량내역서"/>
      <sheetName val="8.석축단위(H=1.5M)"/>
      <sheetName val="인원투입(개산견적)"/>
      <sheetName val="조직도"/>
      <sheetName val="월별전망"/>
      <sheetName val="H-PILE수량집계"/>
      <sheetName val="AS포장복구 "/>
      <sheetName val="요율"/>
      <sheetName val="자재대"/>
      <sheetName val="말뚝물량"/>
      <sheetName val="비품"/>
      <sheetName val="해평견적"/>
      <sheetName val="C1.공사개요"/>
      <sheetName val="실행(1)"/>
      <sheetName val="A1.스케쥴"/>
      <sheetName val="효명0010"/>
      <sheetName val="예총"/>
      <sheetName val="품셈표"/>
      <sheetName val="건축내역"/>
      <sheetName val="증감내역서"/>
      <sheetName val="1.개요입력"/>
      <sheetName val="22.경비내역"/>
      <sheetName val="21.경비기본입력"/>
      <sheetName val="3.공기산정"/>
      <sheetName val="34.주택성능등급"/>
      <sheetName val="산출금액내역"/>
      <sheetName val="도급"/>
      <sheetName val="연동내역"/>
      <sheetName val="품셈집계"/>
      <sheetName val="유동표"/>
      <sheetName val="2.대외공문"/>
      <sheetName val="수량산출"/>
      <sheetName val="보할공정"/>
      <sheetName val="기본1"/>
      <sheetName val="수정일위대가"/>
      <sheetName val="수금 "/>
      <sheetName val="수주현황"/>
      <sheetName val="점수계산1-2"/>
      <sheetName val="난방방식분류"/>
      <sheetName val="공사정보입력"/>
      <sheetName val="수지표"/>
      <sheetName val="셀명"/>
      <sheetName val="2000노임기준"/>
      <sheetName val="식재일위대가"/>
      <sheetName val="노무비단가"/>
      <sheetName val="6PILE  (돌출)"/>
      <sheetName val="삭제금지단가"/>
      <sheetName val="IW-LIST"/>
      <sheetName val="mcc일위대가"/>
      <sheetName val="수량금액증감"/>
      <sheetName val="신천3호용수로"/>
      <sheetName val="총괄"/>
      <sheetName val="단가표"/>
      <sheetName val="A2"/>
      <sheetName val="연돌일위집계"/>
      <sheetName val="경영상태"/>
      <sheetName val="정부노임단가"/>
      <sheetName val="2공구산출내역"/>
      <sheetName val="집계표(수배전제조구매)"/>
      <sheetName val="SUM"/>
      <sheetName val="설치공사"/>
      <sheetName val="집수정(600-700)"/>
      <sheetName val="1구간내역서"/>
      <sheetName val="Form A.1.III"/>
      <sheetName val="Form A.1"/>
      <sheetName val="Form A.1.1"/>
      <sheetName val="BOM Indirect"/>
      <sheetName val="Form A.1.II.1"/>
      <sheetName val="Form A.1.II.2"/>
      <sheetName val="Rekap-Base Price"/>
      <sheetName val="수량산출(음암)"/>
      <sheetName val="가정조건"/>
      <sheetName val="도"/>
      <sheetName val="2000년1차"/>
      <sheetName val="산출내역서집계표"/>
      <sheetName val="시운전연료비"/>
      <sheetName val="1차설계변경내역"/>
      <sheetName val="장비"/>
      <sheetName val="산근1"/>
      <sheetName val="노무"/>
      <sheetName val="자재"/>
      <sheetName val="대목"/>
      <sheetName val="준검 내역서"/>
      <sheetName val="일위대가(1)"/>
      <sheetName val="설비원가"/>
      <sheetName val="표지"/>
      <sheetName val="수목데이타 "/>
      <sheetName val="신우"/>
      <sheetName val="철거산출근거"/>
      <sheetName val="투찰추정"/>
      <sheetName val="식재가격"/>
      <sheetName val="식재총괄"/>
      <sheetName val="일위목록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자료입력"/>
      <sheetName val="인건비 "/>
      <sheetName val="변압기 및 발전기 용량"/>
      <sheetName val="실행,원가 최종예상"/>
      <sheetName val="단가기준"/>
      <sheetName val="기본계획"/>
      <sheetName val="간지(전기공사)"/>
      <sheetName val="자재단가"/>
      <sheetName val="일위대가목차"/>
      <sheetName val="시운전연료"/>
      <sheetName val="단면치수"/>
      <sheetName val="건축내역(김해율하1차)1"/>
      <sheetName val="ABUT수량-A1"/>
      <sheetName val="97 사업추정(WEKI)"/>
      <sheetName val="경비 (2)"/>
      <sheetName val="건축내역(트럼프수성)"/>
      <sheetName val="건축내역(진해석동)"/>
      <sheetName val="동원인원"/>
      <sheetName val="104동"/>
      <sheetName val="문학간접"/>
      <sheetName val="하조서"/>
      <sheetName val="토공사"/>
      <sheetName val="200"/>
      <sheetName val="손익분석"/>
      <sheetName val="집계표"/>
      <sheetName val="노임이"/>
      <sheetName val="본실행경비"/>
      <sheetName val="FB25JN"/>
      <sheetName val="터파기및재료"/>
      <sheetName val="추가예산"/>
      <sheetName val="Sheet4"/>
      <sheetName val="입력"/>
      <sheetName val="원가서"/>
      <sheetName val="Customer Databas"/>
      <sheetName val="장비가동"/>
      <sheetName val="품의서"/>
      <sheetName val="관계주식"/>
      <sheetName val="표준비목단가Upload"/>
      <sheetName val="유림총괄"/>
      <sheetName val="기초일위"/>
      <sheetName val="시설일위"/>
      <sheetName val="조명일위"/>
      <sheetName val="경비내역"/>
      <sheetName val="출자한도"/>
      <sheetName val="예산내역"/>
      <sheetName val="총괄수지표"/>
      <sheetName val="PRICES"/>
      <sheetName val="Front"/>
      <sheetName val="wall"/>
      <sheetName val="1. 설계조건 2.단면가정 3. 하중계산"/>
      <sheetName val="DATA 입력란"/>
      <sheetName val="간선계산"/>
      <sheetName val="금액"/>
      <sheetName val="북제주원가"/>
      <sheetName val="실행대비"/>
      <sheetName val="Sheet3"/>
      <sheetName val="h-013211-2"/>
      <sheetName val="수입"/>
      <sheetName val="DATA2000"/>
      <sheetName val="3BL공동구 수량"/>
      <sheetName val="기기리스트"/>
      <sheetName val="현장설명"/>
      <sheetName val="포장집계"/>
      <sheetName val="포장연장"/>
      <sheetName val="적용률"/>
      <sheetName val="BH-1 (2)"/>
      <sheetName val="SG"/>
      <sheetName val="현금"/>
      <sheetName val="공통,경비내역"/>
      <sheetName val="직공비"/>
      <sheetName val="CTEMCOST"/>
      <sheetName val="ELECTRIC"/>
      <sheetName val="SCHEDULE"/>
      <sheetName val="환경기계공정표 (3)"/>
      <sheetName val="원가계산"/>
      <sheetName val="공틀공사"/>
      <sheetName val="본선 토공 분배표"/>
      <sheetName val="토목(대안)"/>
      <sheetName val="빙장비사양"/>
      <sheetName val="장비사양"/>
      <sheetName val="3.공통공사대비"/>
      <sheetName val="실행철강하도"/>
      <sheetName val="효율계획(당월)"/>
      <sheetName val="전체실적"/>
      <sheetName val="단면가정"/>
      <sheetName val="설계조건"/>
      <sheetName val="수목단가"/>
      <sheetName val="시설수량표"/>
      <sheetName val="식재수량표"/>
      <sheetName val="식재일위"/>
      <sheetName val="직접비"/>
      <sheetName val="수입산정"/>
      <sheetName val="암센터"/>
      <sheetName val="단가조사"/>
      <sheetName val="을"/>
      <sheetName val="Model"/>
      <sheetName val="일위(PN)"/>
      <sheetName val="자금신청서"/>
      <sheetName val="COVER"/>
      <sheetName val="첨부1"/>
      <sheetName val="수목표준대가"/>
      <sheetName val="남대문빌딩"/>
      <sheetName val="아파트"/>
      <sheetName val="QandAJunior"/>
      <sheetName val="일용노임단가"/>
      <sheetName val="JUCKEYK"/>
      <sheetName val="SAM"/>
      <sheetName val="2234"/>
      <sheetName val="조립1부실적"/>
      <sheetName val="현장현황"/>
      <sheetName val="물량표"/>
      <sheetName val="필터"/>
      <sheetName val="단가테이블"/>
      <sheetName val="SPC노임(5월)"/>
      <sheetName val="sum1 (2)"/>
      <sheetName val="PROJECT BRIEF"/>
      <sheetName val="중기조종사_단위단가"/>
      <sheetName val="BOM-Form_A_1_III"/>
      <sheetName val="INPUT"/>
      <sheetName val="용수량(생활용수)"/>
      <sheetName val="당정동경상이수"/>
      <sheetName val="당정동공통이수"/>
      <sheetName val="평가데이터"/>
      <sheetName val="BSD (2)"/>
      <sheetName val="(3.품질관리 시험 총괄표)"/>
      <sheetName val="EQUIP"/>
      <sheetName val="입출재고현황 (2)"/>
      <sheetName val="교통대책내역"/>
      <sheetName val="일반수량"/>
      <sheetName val="기계내역서"/>
      <sheetName val="PAINT"/>
      <sheetName val="일보_생산"/>
      <sheetName val="재료"/>
      <sheetName val="설치자재"/>
      <sheetName val="INPUTDATA"/>
      <sheetName val="목표세부명세"/>
      <sheetName val="공구원가계산"/>
      <sheetName val="공사내역"/>
      <sheetName val="DATE"/>
      <sheetName val="예가표"/>
      <sheetName val="기둥"/>
      <sheetName val="저판(버림100)"/>
      <sheetName val="원가계산서(남측)"/>
      <sheetName val="nys"/>
      <sheetName val="약품공급2"/>
      <sheetName val="Roon matrix"/>
      <sheetName val="횡배수관"/>
      <sheetName val="1호맨홀토공"/>
      <sheetName val="사업부배부A"/>
      <sheetName val="직종인원"/>
      <sheetName val="건축집계합계"/>
      <sheetName val="건축집계표이수"/>
      <sheetName val="March"/>
      <sheetName val="EJ"/>
      <sheetName val="교각별철근수량집계표"/>
      <sheetName val="도봉2지구"/>
      <sheetName val="을지"/>
      <sheetName val="추천서"/>
      <sheetName val="당초"/>
      <sheetName val="견적"/>
      <sheetName val="Preli"/>
      <sheetName val="Project Management"/>
      <sheetName val="카렌스센터계량기설치공사"/>
      <sheetName val="T13(P68~72,78)"/>
      <sheetName val="Baby일위대가"/>
      <sheetName val="기초작업"/>
      <sheetName val="9GNG운반"/>
      <sheetName val="일위대가목록"/>
      <sheetName val="도급FORM"/>
      <sheetName val="단"/>
      <sheetName val="01"/>
      <sheetName val="DAN"/>
      <sheetName val="백호우계수"/>
      <sheetName val="70%"/>
      <sheetName val="실행예산"/>
      <sheetName val="현장경상비"/>
      <sheetName val="MIJIBI"/>
      <sheetName val="코드"/>
      <sheetName val="BOJUNGGM"/>
      <sheetName val="가정"/>
      <sheetName val="초안"/>
      <sheetName val="절단표"/>
      <sheetName val="포장수량"/>
      <sheetName val="소방"/>
      <sheetName val="2-2직관자재산출서-A-LINE"/>
      <sheetName val="인건비"/>
      <sheetName val="5. 현장관리비(new) "/>
      <sheetName val="형틀"/>
      <sheetName val="토목주소"/>
      <sheetName val="프랜트면허"/>
      <sheetName val="밸브설치"/>
      <sheetName val="견적대비표"/>
      <sheetName val="출근부(삼일)"/>
      <sheetName val="토적표"/>
      <sheetName val="배수공수집"/>
      <sheetName val="차액보증"/>
      <sheetName val="부대tu"/>
      <sheetName val="DHEQSUPT"/>
      <sheetName val="견"/>
      <sheetName val="단가산출"/>
      <sheetName val="총괄내역"/>
      <sheetName val="장비비"/>
      <sheetName val="정리"/>
      <sheetName val="진주방향"/>
      <sheetName val="공사"/>
      <sheetName val="단중표"/>
      <sheetName val="LOPCALC"/>
      <sheetName val="갑지(요약)"/>
      <sheetName val="심사"/>
      <sheetName val="c_balju"/>
      <sheetName val="(A)내역서"/>
      <sheetName val="전기혼잡제경비(45)"/>
      <sheetName val="설계서SC"/>
      <sheetName val="준공조서"/>
      <sheetName val="공사준공계"/>
      <sheetName val="준공검사보고서"/>
      <sheetName val="부대내역"/>
      <sheetName val="실행내역"/>
      <sheetName val="G.노무비,현장경상"/>
      <sheetName val="잡비"/>
      <sheetName val="대공종"/>
      <sheetName val="단가 (2)"/>
      <sheetName val="인사자료총집계"/>
      <sheetName val="지급자재"/>
      <sheetName val="옥외외등집계표"/>
      <sheetName val="표 지"/>
      <sheetName val="수로BOX"/>
      <sheetName val="CON기초"/>
      <sheetName val="집계(건축)"/>
      <sheetName val="집계(기계)"/>
      <sheetName val="집계(전기)"/>
      <sheetName val="집계(통신)"/>
      <sheetName val="집계(조경)"/>
      <sheetName val="00노임기준"/>
      <sheetName val="대비표(토공1안)"/>
      <sheetName val="중기조종사_단위단가1"/>
      <sheetName val="시장성초안camera"/>
      <sheetName val="원가계산서"/>
      <sheetName val="cal"/>
      <sheetName val="EQT-ESTN"/>
      <sheetName val="form"/>
      <sheetName val="기준요인별"/>
      <sheetName val="EP0618"/>
      <sheetName val="I.일위대가목차"/>
      <sheetName val="전기"/>
      <sheetName val="갑지(추정)"/>
      <sheetName val="RE9604"/>
      <sheetName val="Requirement(Work Crew)"/>
      <sheetName val="소일위대가코드표"/>
      <sheetName val="노임(남)"/>
      <sheetName val="노임(북)"/>
      <sheetName val="자체실적1Q"/>
      <sheetName val="인적사항"/>
      <sheetName val="VXXXXXXX"/>
      <sheetName val="하수급견적대비"/>
      <sheetName val="단가 및 재료비"/>
      <sheetName val="중기사용료산출근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표지"/>
      <sheetName val="설계서"/>
      <sheetName val="설계설명서"/>
      <sheetName val="예정공정표"/>
      <sheetName val="공사원가"/>
      <sheetName val="잡비"/>
      <sheetName val="내역서"/>
      <sheetName val="일위목록"/>
      <sheetName val="식재일위"/>
      <sheetName val="시설일위"/>
      <sheetName val="기초일위"/>
      <sheetName val="이식일위"/>
      <sheetName val="연못설비내역서"/>
      <sheetName val="연못설비일위대가"/>
      <sheetName val="노임단가"/>
      <sheetName val="수목단가"/>
      <sheetName val="자재단가"/>
      <sheetName val="연못설비단가비교표"/>
      <sheetName val="식재수량표"/>
      <sheetName val="시설수량표"/>
      <sheetName val="이식수목수량"/>
      <sheetName val="연못설비수량산출서"/>
      <sheetName val="별산자재집계표"/>
      <sheetName val="사급자재"/>
      <sheetName val="관급사급"/>
      <sheetName val="시멘모래"/>
      <sheetName val="조적공사"/>
      <sheetName val="식재기준"/>
      <sheetName val="유기질비료기준"/>
      <sheetName val="생명정사용량 (2)"/>
      <sheetName val="이식품적용"/>
      <sheetName val="비료량"/>
      <sheetName val="이식수목상하차비"/>
      <sheetName val="상하차비"/>
      <sheetName val="기계상하차비"/>
      <sheetName val="운반량및운반비"/>
      <sheetName val="수목운반비"/>
      <sheetName val="수목운반량"/>
      <sheetName val="수목중량"/>
      <sheetName val="자재소요량"/>
      <sheetName val="생명정사용량 (3)"/>
      <sheetName val="약제살포량"/>
      <sheetName val="수간보호자재"/>
      <sheetName val="새끼량"/>
      <sheetName val="가마니량"/>
      <sheetName val="철선량"/>
      <sheetName val="고무줄량"/>
      <sheetName val="동바리량 (2)"/>
      <sheetName val="비계목"/>
      <sheetName val="견적의뢰서"/>
      <sheetName val="견적"/>
      <sheetName val="기계경비개요"/>
      <sheetName val="경비목록"/>
      <sheetName val="경비"/>
      <sheetName val="2002기계경비산출표"/>
      <sheetName val="해상장비조정원"/>
      <sheetName val="단가"/>
      <sheetName val="8.석축단위(H=1.5M)"/>
      <sheetName val="골조시행"/>
      <sheetName val="전기"/>
      <sheetName val="생명정사용량_(2)"/>
      <sheetName val="생명정사용량_(3)"/>
      <sheetName val="동바리량_(2)"/>
      <sheetName val="목록"/>
      <sheetName val="생명정사용량_(2)1"/>
      <sheetName val="생명정사용량_(3)1"/>
      <sheetName val="동바리량_(2)1"/>
      <sheetName val="장비종합부표"/>
      <sheetName val="집계표_식재"/>
      <sheetName val="부표"/>
      <sheetName val="노임"/>
      <sheetName val="단가(자재)"/>
      <sheetName val="단가(노임)"/>
      <sheetName val="기초목록"/>
      <sheetName val="토목공사일반"/>
      <sheetName val="2002하반기노임기준"/>
      <sheetName val="식재"/>
      <sheetName val="시설물"/>
      <sheetName val="식재출력용"/>
      <sheetName val="유지관리"/>
      <sheetName val="말뚝지지력산정"/>
      <sheetName val="설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노임단가"/>
      <sheetName val="2000전체분"/>
      <sheetName val="2000년1차"/>
      <sheetName val="식재"/>
      <sheetName val="시설물"/>
      <sheetName val="식재출력용"/>
      <sheetName val="유지관리"/>
      <sheetName val="수목데이타"/>
      <sheetName val="중기사용료산출근거"/>
      <sheetName val="단가산출2"/>
      <sheetName val="단가 및 재료비"/>
      <sheetName val="일위대가"/>
      <sheetName val="계수시트"/>
      <sheetName val="원가계산서"/>
      <sheetName val="전기"/>
      <sheetName val="노무비단가"/>
      <sheetName val="강교(Sub)"/>
      <sheetName val="청천내"/>
    </sheetNames>
    <sheetDataSet>
      <sheetData sheetId="0" refreshError="1">
        <row r="35">
          <cell r="B35">
            <v>16270</v>
          </cell>
        </row>
        <row r="36">
          <cell r="B36">
            <v>1067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  <sheetName val="견적단가"/>
      <sheetName val="노임단가"/>
      <sheetName val="관급자재집계"/>
      <sheetName val="Sheet3"/>
      <sheetName val="단가"/>
      <sheetName val="전선 및 전선관"/>
    </sheetNames>
    <sheetDataSet>
      <sheetData sheetId="0">
        <row r="3">
          <cell r="A3" t="str">
            <v>강제전선관ST 16C</v>
          </cell>
          <cell r="B3" t="str">
            <v>강제전선관</v>
          </cell>
          <cell r="C3" t="str">
            <v>ST 16C</v>
          </cell>
          <cell r="D3" t="str">
            <v>m</v>
          </cell>
          <cell r="E3">
            <v>959</v>
          </cell>
          <cell r="F3">
            <v>851</v>
          </cell>
          <cell r="G3">
            <v>1004</v>
          </cell>
          <cell r="H3">
            <v>918</v>
          </cell>
          <cell r="K3">
            <v>959</v>
          </cell>
        </row>
        <row r="4">
          <cell r="A4" t="str">
            <v>강제전선관ST 22C</v>
          </cell>
          <cell r="B4" t="str">
            <v>강제전선관</v>
          </cell>
          <cell r="C4" t="str">
            <v>ST 22C</v>
          </cell>
          <cell r="D4" t="str">
            <v>m</v>
          </cell>
          <cell r="E4">
            <v>1227</v>
          </cell>
          <cell r="F4">
            <v>851</v>
          </cell>
          <cell r="G4">
            <v>1285</v>
          </cell>
          <cell r="H4">
            <v>918</v>
          </cell>
          <cell r="K4">
            <v>1227</v>
          </cell>
        </row>
        <row r="5">
          <cell r="A5" t="str">
            <v>강제전선관ST 28C</v>
          </cell>
          <cell r="B5" t="str">
            <v>강제전선관</v>
          </cell>
          <cell r="C5" t="str">
            <v>ST 28C</v>
          </cell>
          <cell r="D5" t="str">
            <v>m</v>
          </cell>
          <cell r="E5">
            <v>1602</v>
          </cell>
          <cell r="F5">
            <v>851</v>
          </cell>
          <cell r="G5">
            <v>1678</v>
          </cell>
          <cell r="H5">
            <v>918</v>
          </cell>
          <cell r="K5">
            <v>1602</v>
          </cell>
        </row>
        <row r="6">
          <cell r="A6" t="str">
            <v>강제전선관ST 36C</v>
          </cell>
          <cell r="B6" t="str">
            <v>강제전선관</v>
          </cell>
          <cell r="C6" t="str">
            <v>ST 36C</v>
          </cell>
          <cell r="D6" t="str">
            <v>m</v>
          </cell>
          <cell r="E6">
            <v>1967</v>
          </cell>
          <cell r="F6">
            <v>851</v>
          </cell>
          <cell r="G6">
            <v>2060</v>
          </cell>
          <cell r="H6">
            <v>918</v>
          </cell>
          <cell r="K6">
            <v>1967</v>
          </cell>
        </row>
        <row r="7">
          <cell r="A7" t="str">
            <v>강제전선관ST 42C</v>
          </cell>
          <cell r="B7" t="str">
            <v>강제전선관</v>
          </cell>
          <cell r="C7" t="str">
            <v>ST 42C</v>
          </cell>
          <cell r="D7" t="str">
            <v>m</v>
          </cell>
          <cell r="E7">
            <v>2280</v>
          </cell>
          <cell r="F7">
            <v>851</v>
          </cell>
          <cell r="G7">
            <v>2388</v>
          </cell>
          <cell r="H7">
            <v>918</v>
          </cell>
          <cell r="K7">
            <v>2280</v>
          </cell>
        </row>
        <row r="8">
          <cell r="A8" t="str">
            <v>강제전선관ST 54C</v>
          </cell>
          <cell r="B8" t="str">
            <v>강제전선관</v>
          </cell>
          <cell r="C8" t="str">
            <v>ST 54C</v>
          </cell>
          <cell r="D8" t="str">
            <v>m</v>
          </cell>
          <cell r="E8">
            <v>3178</v>
          </cell>
          <cell r="F8">
            <v>851</v>
          </cell>
          <cell r="G8">
            <v>3329</v>
          </cell>
          <cell r="H8">
            <v>918</v>
          </cell>
          <cell r="K8">
            <v>3178</v>
          </cell>
        </row>
        <row r="9">
          <cell r="A9" t="str">
            <v>강제전선관ST 70C</v>
          </cell>
          <cell r="B9" t="str">
            <v>강제전선관</v>
          </cell>
          <cell r="C9" t="str">
            <v>ST 70C</v>
          </cell>
          <cell r="D9" t="str">
            <v>m</v>
          </cell>
          <cell r="E9">
            <v>4044</v>
          </cell>
          <cell r="F9">
            <v>851</v>
          </cell>
          <cell r="G9">
            <v>4236</v>
          </cell>
          <cell r="H9">
            <v>918</v>
          </cell>
          <cell r="K9">
            <v>4044</v>
          </cell>
        </row>
        <row r="10">
          <cell r="A10" t="str">
            <v>강제전선관ST 82C</v>
          </cell>
          <cell r="B10" t="str">
            <v>강제전선관</v>
          </cell>
          <cell r="C10" t="str">
            <v>ST 82C</v>
          </cell>
          <cell r="D10" t="str">
            <v>m</v>
          </cell>
          <cell r="E10">
            <v>4540</v>
          </cell>
          <cell r="F10">
            <v>851</v>
          </cell>
          <cell r="G10">
            <v>4756</v>
          </cell>
          <cell r="H10">
            <v>918</v>
          </cell>
          <cell r="K10">
            <v>4540</v>
          </cell>
        </row>
        <row r="11">
          <cell r="A11" t="str">
            <v>강제전선관ST 104C</v>
          </cell>
          <cell r="B11" t="str">
            <v>강제전선관</v>
          </cell>
          <cell r="C11" t="str">
            <v>ST 104C</v>
          </cell>
          <cell r="D11" t="str">
            <v>m</v>
          </cell>
          <cell r="E11">
            <v>7233</v>
          </cell>
          <cell r="F11">
            <v>851</v>
          </cell>
          <cell r="G11">
            <v>7577</v>
          </cell>
          <cell r="H11">
            <v>918</v>
          </cell>
          <cell r="K11">
            <v>7233</v>
          </cell>
        </row>
        <row r="12">
          <cell r="A12" t="str">
            <v>파상형경질PE전선관FEP Φ30</v>
          </cell>
          <cell r="B12" t="str">
            <v>파상형경질PE전선관</v>
          </cell>
          <cell r="C12" t="str">
            <v>FEP Φ30</v>
          </cell>
          <cell r="D12" t="str">
            <v>m</v>
          </cell>
          <cell r="E12">
            <v>280</v>
          </cell>
          <cell r="F12">
            <v>856</v>
          </cell>
          <cell r="G12">
            <v>340</v>
          </cell>
          <cell r="H12">
            <v>915</v>
          </cell>
          <cell r="K12">
            <v>280</v>
          </cell>
        </row>
        <row r="13">
          <cell r="A13" t="str">
            <v>파상형경질PE전선관FEP Φ40</v>
          </cell>
          <cell r="B13" t="str">
            <v>파상형경질PE전선관</v>
          </cell>
          <cell r="C13" t="str">
            <v>FEP Φ40</v>
          </cell>
          <cell r="D13" t="str">
            <v>m</v>
          </cell>
          <cell r="E13">
            <v>390</v>
          </cell>
          <cell r="F13">
            <v>856</v>
          </cell>
          <cell r="G13">
            <v>510</v>
          </cell>
          <cell r="H13">
            <v>915</v>
          </cell>
          <cell r="K13">
            <v>390</v>
          </cell>
        </row>
        <row r="14">
          <cell r="A14" t="str">
            <v>파상형경질PE전선관FEP Φ50</v>
          </cell>
          <cell r="B14" t="str">
            <v>파상형경질PE전선관</v>
          </cell>
          <cell r="C14" t="str">
            <v>FEP Φ50</v>
          </cell>
          <cell r="D14" t="str">
            <v>m</v>
          </cell>
          <cell r="E14">
            <v>500</v>
          </cell>
          <cell r="F14">
            <v>856</v>
          </cell>
          <cell r="G14">
            <v>640</v>
          </cell>
          <cell r="H14">
            <v>915</v>
          </cell>
          <cell r="K14">
            <v>500</v>
          </cell>
        </row>
        <row r="15">
          <cell r="A15" t="str">
            <v>파상형경질PE전선관FEP Φ65</v>
          </cell>
          <cell r="B15" t="str">
            <v>파상형경질PE전선관</v>
          </cell>
          <cell r="C15" t="str">
            <v>FEP Φ65</v>
          </cell>
          <cell r="D15" t="str">
            <v>m</v>
          </cell>
          <cell r="E15">
            <v>790</v>
          </cell>
          <cell r="F15">
            <v>856</v>
          </cell>
          <cell r="G15">
            <v>850</v>
          </cell>
          <cell r="H15">
            <v>915</v>
          </cell>
          <cell r="K15">
            <v>790</v>
          </cell>
        </row>
        <row r="16">
          <cell r="A16" t="str">
            <v>파상형경질PE전선관FEP Φ100</v>
          </cell>
          <cell r="B16" t="str">
            <v>파상형경질PE전선관</v>
          </cell>
          <cell r="C16" t="str">
            <v>FEP Φ100</v>
          </cell>
          <cell r="D16" t="str">
            <v>m</v>
          </cell>
          <cell r="E16">
            <v>1600</v>
          </cell>
          <cell r="F16">
            <v>856</v>
          </cell>
          <cell r="G16">
            <v>1790</v>
          </cell>
          <cell r="H16">
            <v>915</v>
          </cell>
          <cell r="K16">
            <v>1600</v>
          </cell>
        </row>
        <row r="17">
          <cell r="A17" t="str">
            <v>파상형경질PE전선관FEP Φ125</v>
          </cell>
          <cell r="B17" t="str">
            <v>파상형경질PE전선관</v>
          </cell>
          <cell r="C17" t="str">
            <v>FEP Φ125</v>
          </cell>
          <cell r="D17" t="str">
            <v>m</v>
          </cell>
          <cell r="E17">
            <v>2300</v>
          </cell>
          <cell r="F17">
            <v>856</v>
          </cell>
          <cell r="G17">
            <v>2550</v>
          </cell>
          <cell r="H17">
            <v>915</v>
          </cell>
          <cell r="K17">
            <v>2300</v>
          </cell>
        </row>
        <row r="18">
          <cell r="A18" t="str">
            <v>파상형경질PE전선관FEP Φ200</v>
          </cell>
          <cell r="B18" t="str">
            <v>파상형경질PE전선관</v>
          </cell>
          <cell r="C18" t="str">
            <v>FEP Φ200</v>
          </cell>
          <cell r="D18" t="str">
            <v>m</v>
          </cell>
          <cell r="E18">
            <v>5700</v>
          </cell>
          <cell r="F18">
            <v>856</v>
          </cell>
          <cell r="G18">
            <v>6370</v>
          </cell>
          <cell r="H18">
            <v>915</v>
          </cell>
          <cell r="K18">
            <v>5700</v>
          </cell>
        </row>
        <row r="19">
          <cell r="A19" t="str">
            <v>경질비닐전선관HI-PVC 16C</v>
          </cell>
          <cell r="B19" t="str">
            <v>경질비닐전선관</v>
          </cell>
          <cell r="C19" t="str">
            <v>HI-PVC 16C</v>
          </cell>
          <cell r="D19" t="str">
            <v>m</v>
          </cell>
          <cell r="E19">
            <v>265</v>
          </cell>
          <cell r="F19">
            <v>855</v>
          </cell>
          <cell r="G19">
            <v>270</v>
          </cell>
          <cell r="H19">
            <v>914</v>
          </cell>
          <cell r="K19">
            <v>265</v>
          </cell>
        </row>
        <row r="20">
          <cell r="A20" t="str">
            <v>경질비닐전선관HI-PVC 22C</v>
          </cell>
          <cell r="B20" t="str">
            <v>경질비닐전선관</v>
          </cell>
          <cell r="C20" t="str">
            <v>HI-PVC 22C</v>
          </cell>
          <cell r="D20" t="str">
            <v>m</v>
          </cell>
          <cell r="E20">
            <v>315</v>
          </cell>
          <cell r="F20">
            <v>855</v>
          </cell>
          <cell r="G20">
            <v>324</v>
          </cell>
          <cell r="H20">
            <v>914</v>
          </cell>
          <cell r="K20">
            <v>315</v>
          </cell>
        </row>
        <row r="21">
          <cell r="A21" t="str">
            <v>경질비닐전선관HI-PVC 28C</v>
          </cell>
          <cell r="B21" t="str">
            <v>경질비닐전선관</v>
          </cell>
          <cell r="C21" t="str">
            <v>HI-PVC 28C</v>
          </cell>
          <cell r="D21" t="str">
            <v>m</v>
          </cell>
          <cell r="E21">
            <v>610</v>
          </cell>
          <cell r="F21">
            <v>855</v>
          </cell>
          <cell r="G21">
            <v>627</v>
          </cell>
          <cell r="H21">
            <v>914</v>
          </cell>
          <cell r="K21">
            <v>610</v>
          </cell>
        </row>
        <row r="22">
          <cell r="A22" t="str">
            <v>경질비닐전선관HI-PVC 36C</v>
          </cell>
          <cell r="B22" t="str">
            <v>경질비닐전선관</v>
          </cell>
          <cell r="C22" t="str">
            <v>HI-PVC 36C</v>
          </cell>
          <cell r="D22" t="str">
            <v>m</v>
          </cell>
          <cell r="E22">
            <v>950</v>
          </cell>
          <cell r="F22">
            <v>855</v>
          </cell>
          <cell r="G22">
            <v>908</v>
          </cell>
          <cell r="H22">
            <v>914</v>
          </cell>
          <cell r="K22">
            <v>908</v>
          </cell>
        </row>
        <row r="23">
          <cell r="A23" t="str">
            <v>경질비닐전선관HI-PVC 42C</v>
          </cell>
          <cell r="B23" t="str">
            <v>경질비닐전선관</v>
          </cell>
          <cell r="C23" t="str">
            <v>HI-PVC 42C</v>
          </cell>
          <cell r="D23" t="str">
            <v>m</v>
          </cell>
          <cell r="E23">
            <v>1120</v>
          </cell>
          <cell r="F23">
            <v>855</v>
          </cell>
          <cell r="G23">
            <v>1187</v>
          </cell>
          <cell r="H23">
            <v>914</v>
          </cell>
          <cell r="K23">
            <v>1120</v>
          </cell>
        </row>
        <row r="24">
          <cell r="A24" t="str">
            <v>경질비닐전선관HI-PVC 54C</v>
          </cell>
          <cell r="B24" t="str">
            <v>경질비닐전선관</v>
          </cell>
          <cell r="C24" t="str">
            <v>HI-PVC 54C</v>
          </cell>
          <cell r="D24" t="str">
            <v>m</v>
          </cell>
          <cell r="E24">
            <v>1650</v>
          </cell>
          <cell r="F24">
            <v>855</v>
          </cell>
          <cell r="G24">
            <v>1683</v>
          </cell>
          <cell r="H24">
            <v>914</v>
          </cell>
          <cell r="K24">
            <v>1650</v>
          </cell>
        </row>
        <row r="25">
          <cell r="A25" t="str">
            <v>경질비닐전선관HI-PVC 104C</v>
          </cell>
          <cell r="B25" t="str">
            <v>경질비닐전선관</v>
          </cell>
          <cell r="C25" t="str">
            <v>HI-PVC 104C</v>
          </cell>
          <cell r="D25" t="str">
            <v>m</v>
          </cell>
          <cell r="E25">
            <v>3950</v>
          </cell>
          <cell r="F25">
            <v>855</v>
          </cell>
          <cell r="G25">
            <v>4707</v>
          </cell>
          <cell r="H25">
            <v>914</v>
          </cell>
          <cell r="K25">
            <v>3950</v>
          </cell>
        </row>
        <row r="26">
          <cell r="A26" t="str">
            <v>플랙시블 전선관일반비방수  16C</v>
          </cell>
          <cell r="B26" t="str">
            <v>플랙시블 전선관</v>
          </cell>
          <cell r="C26" t="str">
            <v>일반비방수  16C</v>
          </cell>
          <cell r="D26" t="str">
            <v>m</v>
          </cell>
          <cell r="E26">
            <v>430</v>
          </cell>
          <cell r="F26">
            <v>852</v>
          </cell>
          <cell r="K26">
            <v>430</v>
          </cell>
        </row>
        <row r="27">
          <cell r="A27" t="str">
            <v>플랙시블 전선관일반비방수  22C</v>
          </cell>
          <cell r="B27" t="str">
            <v>플랙시블 전선관</v>
          </cell>
          <cell r="C27" t="str">
            <v>일반비방수  22C</v>
          </cell>
          <cell r="D27" t="str">
            <v>m</v>
          </cell>
          <cell r="E27">
            <v>510</v>
          </cell>
          <cell r="F27">
            <v>852</v>
          </cell>
          <cell r="K27">
            <v>510</v>
          </cell>
        </row>
        <row r="28">
          <cell r="A28" t="str">
            <v>플랙시블 전선관고장력방수  16C</v>
          </cell>
          <cell r="B28" t="str">
            <v>플랙시블 전선관</v>
          </cell>
          <cell r="C28" t="str">
            <v>고장력방수  16C</v>
          </cell>
          <cell r="D28" t="str">
            <v>m</v>
          </cell>
          <cell r="E28">
            <v>1280</v>
          </cell>
          <cell r="F28">
            <v>852</v>
          </cell>
          <cell r="G28">
            <v>2000</v>
          </cell>
          <cell r="H28">
            <v>917</v>
          </cell>
          <cell r="K28">
            <v>1280</v>
          </cell>
        </row>
        <row r="29">
          <cell r="A29" t="str">
            <v>플랙시블 전선관고장력방수  22C</v>
          </cell>
          <cell r="B29" t="str">
            <v>플랙시블 전선관</v>
          </cell>
          <cell r="C29" t="str">
            <v>고장력방수  22C</v>
          </cell>
          <cell r="D29" t="str">
            <v>m</v>
          </cell>
          <cell r="E29">
            <v>1620</v>
          </cell>
          <cell r="F29">
            <v>852</v>
          </cell>
          <cell r="G29">
            <v>2640</v>
          </cell>
          <cell r="H29">
            <v>917</v>
          </cell>
          <cell r="K29">
            <v>1620</v>
          </cell>
        </row>
        <row r="30">
          <cell r="A30" t="str">
            <v>플랙시블 전선관고장력방수  28C</v>
          </cell>
          <cell r="B30" t="str">
            <v>플랙시블 전선관</v>
          </cell>
          <cell r="C30" t="str">
            <v>고장력방수  28C</v>
          </cell>
          <cell r="D30" t="str">
            <v>m</v>
          </cell>
          <cell r="E30">
            <v>2280</v>
          </cell>
          <cell r="F30">
            <v>852</v>
          </cell>
          <cell r="G30">
            <v>3140</v>
          </cell>
          <cell r="H30">
            <v>917</v>
          </cell>
          <cell r="K30">
            <v>2280</v>
          </cell>
        </row>
        <row r="31">
          <cell r="A31" t="str">
            <v>플랙시블 전선관고장력방수  36C</v>
          </cell>
          <cell r="B31" t="str">
            <v>플랙시블 전선관</v>
          </cell>
          <cell r="C31" t="str">
            <v>고장력방수  36C</v>
          </cell>
          <cell r="D31" t="str">
            <v>m</v>
          </cell>
          <cell r="E31">
            <v>3040</v>
          </cell>
          <cell r="F31">
            <v>852</v>
          </cell>
          <cell r="G31">
            <v>4710</v>
          </cell>
          <cell r="H31">
            <v>917</v>
          </cell>
          <cell r="K31">
            <v>3040</v>
          </cell>
        </row>
        <row r="32">
          <cell r="A32" t="str">
            <v>플랙시블 전선관고장력방수  42C</v>
          </cell>
          <cell r="B32" t="str">
            <v>플랙시블 전선관</v>
          </cell>
          <cell r="C32" t="str">
            <v>고장력방수  42C</v>
          </cell>
          <cell r="D32" t="str">
            <v>m</v>
          </cell>
          <cell r="E32">
            <v>4750</v>
          </cell>
          <cell r="F32">
            <v>852</v>
          </cell>
          <cell r="G32">
            <v>7680</v>
          </cell>
          <cell r="H32">
            <v>917</v>
          </cell>
          <cell r="K32">
            <v>4750</v>
          </cell>
        </row>
        <row r="33">
          <cell r="A33" t="str">
            <v>강관백관 Φ32</v>
          </cell>
          <cell r="B33" t="str">
            <v>강관</v>
          </cell>
          <cell r="C33" t="str">
            <v>백관 Φ32</v>
          </cell>
          <cell r="D33" t="str">
            <v>m</v>
          </cell>
          <cell r="E33">
            <v>2140</v>
          </cell>
          <cell r="F33">
            <v>507</v>
          </cell>
          <cell r="G33">
            <v>2245</v>
          </cell>
          <cell r="H33">
            <v>474</v>
          </cell>
          <cell r="K33">
            <v>2140</v>
          </cell>
        </row>
        <row r="34">
          <cell r="A34" t="str">
            <v>강관백관 Φ40</v>
          </cell>
          <cell r="B34" t="str">
            <v>강관</v>
          </cell>
          <cell r="C34" t="str">
            <v>백관 Φ40</v>
          </cell>
          <cell r="D34" t="str">
            <v>m</v>
          </cell>
          <cell r="E34">
            <v>2460</v>
          </cell>
          <cell r="F34">
            <v>507</v>
          </cell>
          <cell r="G34">
            <v>2581</v>
          </cell>
          <cell r="H34">
            <v>474</v>
          </cell>
          <cell r="K34">
            <v>2460</v>
          </cell>
        </row>
        <row r="35">
          <cell r="A35" t="str">
            <v>강관백관 Φ50</v>
          </cell>
          <cell r="B35" t="str">
            <v>강관</v>
          </cell>
          <cell r="C35" t="str">
            <v>백관 Φ50</v>
          </cell>
          <cell r="D35" t="str">
            <v>m</v>
          </cell>
          <cell r="E35">
            <v>3380</v>
          </cell>
          <cell r="F35">
            <v>507</v>
          </cell>
          <cell r="G35">
            <v>3538</v>
          </cell>
          <cell r="H35">
            <v>474</v>
          </cell>
          <cell r="K35">
            <v>3380</v>
          </cell>
        </row>
        <row r="36">
          <cell r="A36" t="str">
            <v>강관백관 Φ65</v>
          </cell>
          <cell r="B36" t="str">
            <v>강관</v>
          </cell>
          <cell r="C36" t="str">
            <v>백관 Φ65</v>
          </cell>
          <cell r="D36" t="str">
            <v>m</v>
          </cell>
          <cell r="E36">
            <v>4310</v>
          </cell>
          <cell r="F36">
            <v>507</v>
          </cell>
          <cell r="G36">
            <v>4514</v>
          </cell>
          <cell r="H36">
            <v>474</v>
          </cell>
          <cell r="K36">
            <v>4310</v>
          </cell>
        </row>
        <row r="37">
          <cell r="A37" t="str">
            <v>강관백관 Φ80</v>
          </cell>
          <cell r="B37" t="str">
            <v>강관</v>
          </cell>
          <cell r="C37" t="str">
            <v>백관 Φ80</v>
          </cell>
          <cell r="D37" t="str">
            <v>m</v>
          </cell>
          <cell r="E37">
            <v>5450</v>
          </cell>
          <cell r="F37">
            <v>507</v>
          </cell>
          <cell r="G37">
            <v>5706</v>
          </cell>
          <cell r="H37">
            <v>474</v>
          </cell>
          <cell r="K37">
            <v>5450</v>
          </cell>
        </row>
        <row r="38">
          <cell r="A38" t="str">
            <v>강관백관 Φ100</v>
          </cell>
          <cell r="B38" t="str">
            <v>강관</v>
          </cell>
          <cell r="C38" t="str">
            <v>백관 Φ100</v>
          </cell>
          <cell r="D38" t="str">
            <v>m</v>
          </cell>
          <cell r="E38">
            <v>7760</v>
          </cell>
          <cell r="F38">
            <v>507</v>
          </cell>
          <cell r="G38">
            <v>8131</v>
          </cell>
          <cell r="H38">
            <v>474</v>
          </cell>
          <cell r="K38">
            <v>7760</v>
          </cell>
        </row>
        <row r="39">
          <cell r="A39" t="str">
            <v>강관백관 Φ125</v>
          </cell>
          <cell r="B39" t="str">
            <v>강관</v>
          </cell>
          <cell r="C39" t="str">
            <v>백관 Φ125</v>
          </cell>
          <cell r="D39" t="str">
            <v>m</v>
          </cell>
          <cell r="E39">
            <v>10530</v>
          </cell>
          <cell r="F39">
            <v>507</v>
          </cell>
          <cell r="G39">
            <v>11027</v>
          </cell>
          <cell r="H39">
            <v>474</v>
          </cell>
          <cell r="K39">
            <v>10530</v>
          </cell>
        </row>
        <row r="40">
          <cell r="A40" t="str">
            <v>강관백관 Φ150</v>
          </cell>
          <cell r="B40" t="str">
            <v>강관</v>
          </cell>
          <cell r="C40" t="str">
            <v>백관 Φ150</v>
          </cell>
          <cell r="D40" t="str">
            <v>m</v>
          </cell>
          <cell r="E40">
            <v>12540</v>
          </cell>
          <cell r="F40">
            <v>507</v>
          </cell>
          <cell r="G40">
            <v>13132</v>
          </cell>
          <cell r="H40">
            <v>474</v>
          </cell>
          <cell r="K40">
            <v>12540</v>
          </cell>
        </row>
        <row r="41">
          <cell r="A41" t="str">
            <v>케 이 블6.6kV CV 14㎟/1C</v>
          </cell>
          <cell r="B41" t="str">
            <v>케 이 블</v>
          </cell>
          <cell r="C41" t="str">
            <v>6.6kV CV 14㎟/1C</v>
          </cell>
          <cell r="D41" t="str">
            <v>m</v>
          </cell>
          <cell r="E41">
            <v>2124</v>
          </cell>
          <cell r="F41">
            <v>831</v>
          </cell>
          <cell r="G41">
            <v>2121</v>
          </cell>
          <cell r="H41">
            <v>898</v>
          </cell>
          <cell r="K41">
            <v>2121</v>
          </cell>
        </row>
        <row r="42">
          <cell r="A42" t="str">
            <v>케 이 블6.6kV CV 38㎟/1C</v>
          </cell>
          <cell r="B42" t="str">
            <v>케 이 블</v>
          </cell>
          <cell r="C42" t="str">
            <v>6.6kV CV 38㎟/1C</v>
          </cell>
          <cell r="D42" t="str">
            <v>m</v>
          </cell>
          <cell r="E42">
            <v>4033</v>
          </cell>
          <cell r="F42">
            <v>831</v>
          </cell>
          <cell r="G42">
            <v>3227</v>
          </cell>
          <cell r="H42">
            <v>898</v>
          </cell>
          <cell r="K42">
            <v>3227</v>
          </cell>
        </row>
        <row r="43">
          <cell r="A43" t="str">
            <v>케 이 블6.6kV CV 38㎟/3C</v>
          </cell>
          <cell r="B43" t="str">
            <v>케 이 블</v>
          </cell>
          <cell r="C43" t="str">
            <v>6.6kV CV 38㎟/3C</v>
          </cell>
          <cell r="D43" t="str">
            <v>m</v>
          </cell>
          <cell r="E43">
            <v>9937</v>
          </cell>
          <cell r="F43">
            <v>831</v>
          </cell>
          <cell r="G43">
            <v>9938</v>
          </cell>
          <cell r="H43">
            <v>898</v>
          </cell>
          <cell r="K43">
            <v>9937</v>
          </cell>
        </row>
        <row r="44">
          <cell r="A44" t="str">
            <v>케 이 블6.6kV CV 60㎟/1C</v>
          </cell>
          <cell r="B44" t="str">
            <v>케 이 블</v>
          </cell>
          <cell r="C44" t="str">
            <v>6.6kV CV 60㎟/1C</v>
          </cell>
          <cell r="D44" t="str">
            <v>m</v>
          </cell>
          <cell r="E44">
            <v>4110</v>
          </cell>
          <cell r="F44">
            <v>831</v>
          </cell>
          <cell r="G44">
            <v>4113</v>
          </cell>
          <cell r="H44">
            <v>898</v>
          </cell>
          <cell r="K44">
            <v>4110</v>
          </cell>
        </row>
        <row r="45">
          <cell r="A45" t="str">
            <v>케 이 블600V CV 3.5㎟/1C</v>
          </cell>
          <cell r="B45" t="str">
            <v>케 이 블</v>
          </cell>
          <cell r="C45" t="str">
            <v>600V CV 3.5㎟/1C</v>
          </cell>
          <cell r="D45" t="str">
            <v>m</v>
          </cell>
          <cell r="E45">
            <v>232</v>
          </cell>
          <cell r="F45">
            <v>830</v>
          </cell>
          <cell r="G45">
            <v>229</v>
          </cell>
          <cell r="H45">
            <v>897</v>
          </cell>
          <cell r="K45">
            <v>229</v>
          </cell>
        </row>
        <row r="46">
          <cell r="A46" t="str">
            <v>케 이 블600V CV 5.5㎟/1C</v>
          </cell>
          <cell r="B46" t="str">
            <v>케 이 블</v>
          </cell>
          <cell r="C46" t="str">
            <v>600V CV 5.5㎟/1C</v>
          </cell>
          <cell r="D46" t="str">
            <v>m</v>
          </cell>
          <cell r="E46">
            <v>320</v>
          </cell>
          <cell r="F46">
            <v>830</v>
          </cell>
          <cell r="G46">
            <v>315</v>
          </cell>
          <cell r="H46">
            <v>897</v>
          </cell>
          <cell r="K46">
            <v>315</v>
          </cell>
        </row>
        <row r="47">
          <cell r="A47" t="str">
            <v>케 이 블600V CV 8㎟/1C</v>
          </cell>
          <cell r="B47" t="str">
            <v>케 이 블</v>
          </cell>
          <cell r="C47" t="str">
            <v>600V CV 8㎟/1C</v>
          </cell>
          <cell r="D47" t="str">
            <v>m</v>
          </cell>
          <cell r="E47">
            <v>423</v>
          </cell>
          <cell r="F47">
            <v>830</v>
          </cell>
          <cell r="G47">
            <v>418</v>
          </cell>
          <cell r="H47">
            <v>897</v>
          </cell>
          <cell r="K47">
            <v>418</v>
          </cell>
        </row>
        <row r="48">
          <cell r="A48" t="str">
            <v>케 이 블600V CV 14㎟/1C</v>
          </cell>
          <cell r="B48" t="str">
            <v>케 이 블</v>
          </cell>
          <cell r="C48" t="str">
            <v>600V CV 14㎟/1C</v>
          </cell>
          <cell r="D48" t="str">
            <v>m</v>
          </cell>
          <cell r="E48">
            <v>650</v>
          </cell>
          <cell r="F48">
            <v>830</v>
          </cell>
          <cell r="G48">
            <v>642</v>
          </cell>
          <cell r="H48">
            <v>897</v>
          </cell>
          <cell r="K48">
            <v>642</v>
          </cell>
        </row>
        <row r="49">
          <cell r="A49" t="str">
            <v>케 이 블600V CV 22㎟/1C</v>
          </cell>
          <cell r="B49" t="str">
            <v>케 이 블</v>
          </cell>
          <cell r="C49" t="str">
            <v>600V CV 22㎟/1C</v>
          </cell>
          <cell r="D49" t="str">
            <v>m</v>
          </cell>
          <cell r="E49">
            <v>939</v>
          </cell>
          <cell r="F49">
            <v>830</v>
          </cell>
          <cell r="G49">
            <v>928</v>
          </cell>
          <cell r="H49">
            <v>897</v>
          </cell>
          <cell r="K49">
            <v>928</v>
          </cell>
        </row>
        <row r="50">
          <cell r="A50" t="str">
            <v>케 이 블600V CV 38㎟/1C</v>
          </cell>
          <cell r="B50" t="str">
            <v>케 이 블</v>
          </cell>
          <cell r="C50" t="str">
            <v>600V CV 38㎟/1C</v>
          </cell>
          <cell r="D50" t="str">
            <v>m</v>
          </cell>
          <cell r="E50">
            <v>1469</v>
          </cell>
          <cell r="F50">
            <v>830</v>
          </cell>
          <cell r="G50">
            <v>1451</v>
          </cell>
          <cell r="H50">
            <v>897</v>
          </cell>
          <cell r="K50">
            <v>1451</v>
          </cell>
        </row>
        <row r="51">
          <cell r="A51" t="str">
            <v>케 이 블600V CV 60㎟/1C</v>
          </cell>
          <cell r="B51" t="str">
            <v>케 이 블</v>
          </cell>
          <cell r="C51" t="str">
            <v>600V CV 60㎟/1C</v>
          </cell>
          <cell r="D51" t="str">
            <v>m</v>
          </cell>
          <cell r="E51">
            <v>2300</v>
          </cell>
          <cell r="F51">
            <v>830</v>
          </cell>
          <cell r="G51">
            <v>2272</v>
          </cell>
          <cell r="H51">
            <v>897</v>
          </cell>
          <cell r="K51">
            <v>2272</v>
          </cell>
        </row>
        <row r="52">
          <cell r="A52" t="str">
            <v>케 이 블600V CV 100㎟/1C</v>
          </cell>
          <cell r="B52" t="str">
            <v>케 이 블</v>
          </cell>
          <cell r="C52" t="str">
            <v>600V CV 100㎟/1C</v>
          </cell>
          <cell r="D52" t="str">
            <v>m</v>
          </cell>
          <cell r="E52">
            <v>3724</v>
          </cell>
          <cell r="F52">
            <v>830</v>
          </cell>
          <cell r="G52">
            <v>3679</v>
          </cell>
          <cell r="H52">
            <v>897</v>
          </cell>
          <cell r="K52">
            <v>3679</v>
          </cell>
        </row>
        <row r="53">
          <cell r="A53" t="str">
            <v>케 이 블600V CV 150㎟/1C</v>
          </cell>
          <cell r="B53" t="str">
            <v>케 이 블</v>
          </cell>
          <cell r="C53" t="str">
            <v>600V CV 150㎟/1C</v>
          </cell>
          <cell r="D53" t="str">
            <v>m</v>
          </cell>
          <cell r="E53">
            <v>5492</v>
          </cell>
          <cell r="F53">
            <v>830</v>
          </cell>
          <cell r="G53">
            <v>5426</v>
          </cell>
          <cell r="H53">
            <v>897</v>
          </cell>
          <cell r="K53">
            <v>5426</v>
          </cell>
        </row>
        <row r="54">
          <cell r="A54" t="str">
            <v>케 이 블600V CV 200㎟/1C</v>
          </cell>
          <cell r="B54" t="str">
            <v>케 이 블</v>
          </cell>
          <cell r="C54" t="str">
            <v>600V CV 200㎟/1C</v>
          </cell>
          <cell r="D54" t="str">
            <v>m</v>
          </cell>
          <cell r="E54">
            <v>7666</v>
          </cell>
          <cell r="F54">
            <v>830</v>
          </cell>
          <cell r="G54">
            <v>7513</v>
          </cell>
          <cell r="H54">
            <v>897</v>
          </cell>
          <cell r="K54">
            <v>7513</v>
          </cell>
        </row>
        <row r="55">
          <cell r="A55" t="str">
            <v>케 이 블600V CV 250㎟/1C</v>
          </cell>
          <cell r="B55" t="str">
            <v>케 이 블</v>
          </cell>
          <cell r="C55" t="str">
            <v>600V CV 250㎟/1C</v>
          </cell>
          <cell r="D55" t="str">
            <v>m</v>
          </cell>
          <cell r="E55">
            <v>9262</v>
          </cell>
          <cell r="F55">
            <v>830</v>
          </cell>
          <cell r="G55">
            <v>9147</v>
          </cell>
          <cell r="H55">
            <v>897</v>
          </cell>
          <cell r="K55">
            <v>9147</v>
          </cell>
        </row>
        <row r="56">
          <cell r="A56" t="str">
            <v>케 이 블CVV 2.0㎟/3C</v>
          </cell>
          <cell r="B56" t="str">
            <v>케 이 블</v>
          </cell>
          <cell r="C56" t="str">
            <v>CVV 2.0㎟/3C</v>
          </cell>
          <cell r="D56" t="str">
            <v>m</v>
          </cell>
          <cell r="E56">
            <v>474</v>
          </cell>
          <cell r="F56">
            <v>828</v>
          </cell>
          <cell r="G56">
            <v>474</v>
          </cell>
          <cell r="H56">
            <v>892</v>
          </cell>
          <cell r="K56">
            <v>474</v>
          </cell>
        </row>
        <row r="57">
          <cell r="A57" t="str">
            <v>케 이 블CVV 2.0㎟/4C</v>
          </cell>
          <cell r="B57" t="str">
            <v>케 이 블</v>
          </cell>
          <cell r="C57" t="str">
            <v>CVV 2.0㎟/4C</v>
          </cell>
          <cell r="D57" t="str">
            <v>m</v>
          </cell>
          <cell r="E57">
            <v>598</v>
          </cell>
          <cell r="F57">
            <v>828</v>
          </cell>
          <cell r="G57">
            <v>598</v>
          </cell>
          <cell r="H57">
            <v>892</v>
          </cell>
          <cell r="K57">
            <v>598</v>
          </cell>
        </row>
        <row r="58">
          <cell r="A58" t="str">
            <v>케 이 블CVV-S 1.25㎟/2C</v>
          </cell>
          <cell r="B58" t="str">
            <v>케 이 블</v>
          </cell>
          <cell r="C58" t="str">
            <v>CVV-S 1.25㎟/2C</v>
          </cell>
          <cell r="D58" t="str">
            <v>m</v>
          </cell>
          <cell r="E58">
            <v>452</v>
          </cell>
          <cell r="F58">
            <v>829</v>
          </cell>
          <cell r="G58">
            <v>452</v>
          </cell>
          <cell r="H58">
            <v>892</v>
          </cell>
          <cell r="K58">
            <v>452</v>
          </cell>
        </row>
        <row r="59">
          <cell r="A59" t="str">
            <v>케 이 블CVV-S 2.0㎟/2C</v>
          </cell>
          <cell r="B59" t="str">
            <v>케 이 블</v>
          </cell>
          <cell r="C59" t="str">
            <v>CVV-S 2.0㎟/2C</v>
          </cell>
          <cell r="D59" t="str">
            <v>m</v>
          </cell>
          <cell r="E59">
            <v>526</v>
          </cell>
          <cell r="F59">
            <v>829</v>
          </cell>
          <cell r="G59">
            <v>526</v>
          </cell>
          <cell r="H59">
            <v>892</v>
          </cell>
          <cell r="K59">
            <v>526</v>
          </cell>
        </row>
        <row r="60">
          <cell r="A60" t="str">
            <v>케 이 블FR-8  3.5㎟/1C</v>
          </cell>
          <cell r="B60" t="str">
            <v>케 이 블</v>
          </cell>
          <cell r="C60" t="str">
            <v>FR-8  3.5㎟/1C</v>
          </cell>
          <cell r="D60" t="str">
            <v>m</v>
          </cell>
          <cell r="E60">
            <v>660</v>
          </cell>
          <cell r="F60">
            <v>830</v>
          </cell>
          <cell r="G60">
            <v>660</v>
          </cell>
          <cell r="H60">
            <v>896</v>
          </cell>
          <cell r="K60">
            <v>660</v>
          </cell>
        </row>
        <row r="61">
          <cell r="A61" t="str">
            <v>케 이 블FR-8  5.5㎟/1C</v>
          </cell>
          <cell r="B61" t="str">
            <v>케 이 블</v>
          </cell>
          <cell r="C61" t="str">
            <v>FR-8  5.5㎟/1C</v>
          </cell>
          <cell r="D61" t="str">
            <v>m</v>
          </cell>
          <cell r="E61">
            <v>786</v>
          </cell>
          <cell r="F61">
            <v>830</v>
          </cell>
          <cell r="G61">
            <v>786</v>
          </cell>
          <cell r="H61">
            <v>896</v>
          </cell>
          <cell r="K61">
            <v>786</v>
          </cell>
        </row>
        <row r="62">
          <cell r="A62" t="str">
            <v>케 이 블FR-8  8㎟/1C</v>
          </cell>
          <cell r="B62" t="str">
            <v>케 이 블</v>
          </cell>
          <cell r="C62" t="str">
            <v>FR-8  8㎟/1C</v>
          </cell>
          <cell r="D62" t="str">
            <v>m</v>
          </cell>
          <cell r="E62">
            <v>1010</v>
          </cell>
          <cell r="F62">
            <v>830</v>
          </cell>
          <cell r="G62">
            <v>1010</v>
          </cell>
          <cell r="H62">
            <v>896</v>
          </cell>
          <cell r="K62">
            <v>1010</v>
          </cell>
        </row>
        <row r="63">
          <cell r="A63" t="str">
            <v>케 이 블FR-8  14㎟/1C</v>
          </cell>
          <cell r="B63" t="str">
            <v>케 이 블</v>
          </cell>
          <cell r="C63" t="str">
            <v>FR-8  14㎟/1C</v>
          </cell>
          <cell r="D63" t="str">
            <v>m</v>
          </cell>
          <cell r="E63">
            <v>1119</v>
          </cell>
          <cell r="F63">
            <v>830</v>
          </cell>
          <cell r="G63">
            <v>1119</v>
          </cell>
          <cell r="H63">
            <v>896</v>
          </cell>
          <cell r="K63">
            <v>1119</v>
          </cell>
        </row>
        <row r="64">
          <cell r="A64" t="str">
            <v>케 이 블FR-8  38㎟/1C</v>
          </cell>
          <cell r="B64" t="str">
            <v>케 이 블</v>
          </cell>
          <cell r="C64" t="str">
            <v>FR-8  38㎟/1C</v>
          </cell>
          <cell r="D64" t="str">
            <v>m</v>
          </cell>
          <cell r="E64">
            <v>2251</v>
          </cell>
          <cell r="F64">
            <v>830</v>
          </cell>
          <cell r="G64">
            <v>2251</v>
          </cell>
          <cell r="H64">
            <v>896</v>
          </cell>
          <cell r="K64">
            <v>2251</v>
          </cell>
        </row>
        <row r="65">
          <cell r="A65" t="str">
            <v>전     선IV  1.6mm</v>
          </cell>
          <cell r="B65" t="str">
            <v>전     선</v>
          </cell>
          <cell r="C65" t="str">
            <v>IV  1.6mm</v>
          </cell>
          <cell r="D65" t="str">
            <v>m</v>
          </cell>
          <cell r="E65">
            <v>75</v>
          </cell>
          <cell r="F65">
            <v>826</v>
          </cell>
          <cell r="G65">
            <v>75</v>
          </cell>
          <cell r="H65">
            <v>889</v>
          </cell>
          <cell r="K65">
            <v>75</v>
          </cell>
        </row>
        <row r="66">
          <cell r="A66" t="str">
            <v>전     선IV  2.0mm</v>
          </cell>
          <cell r="B66" t="str">
            <v>전     선</v>
          </cell>
          <cell r="C66" t="str">
            <v>IV  2.0mm</v>
          </cell>
          <cell r="D66" t="str">
            <v>m</v>
          </cell>
          <cell r="E66">
            <v>110</v>
          </cell>
          <cell r="F66">
            <v>826</v>
          </cell>
          <cell r="G66">
            <v>109</v>
          </cell>
          <cell r="H66">
            <v>889</v>
          </cell>
          <cell r="K66">
            <v>109</v>
          </cell>
        </row>
        <row r="67">
          <cell r="A67" t="str">
            <v>전     선IV  3.5㎟</v>
          </cell>
          <cell r="B67" t="str">
            <v>전     선</v>
          </cell>
          <cell r="C67" t="str">
            <v>IV  3.5㎟</v>
          </cell>
          <cell r="D67" t="str">
            <v>m</v>
          </cell>
          <cell r="E67">
            <v>140</v>
          </cell>
          <cell r="F67">
            <v>826</v>
          </cell>
          <cell r="G67">
            <v>140</v>
          </cell>
          <cell r="H67">
            <v>889</v>
          </cell>
          <cell r="K67">
            <v>140</v>
          </cell>
        </row>
        <row r="68">
          <cell r="A68" t="str">
            <v>전     선IV  5.5㎟</v>
          </cell>
          <cell r="B68" t="str">
            <v>전     선</v>
          </cell>
          <cell r="C68" t="str">
            <v>IV  5.5㎟</v>
          </cell>
          <cell r="D68" t="str">
            <v>m</v>
          </cell>
          <cell r="E68">
            <v>210</v>
          </cell>
          <cell r="F68">
            <v>826</v>
          </cell>
          <cell r="G68">
            <v>210</v>
          </cell>
          <cell r="H68">
            <v>889</v>
          </cell>
          <cell r="K68">
            <v>210</v>
          </cell>
        </row>
        <row r="69">
          <cell r="A69" t="str">
            <v>전     선IV  8㎟</v>
          </cell>
          <cell r="B69" t="str">
            <v>전     선</v>
          </cell>
          <cell r="C69" t="str">
            <v>IV  8㎟</v>
          </cell>
          <cell r="D69" t="str">
            <v>m</v>
          </cell>
          <cell r="E69">
            <v>306</v>
          </cell>
          <cell r="F69">
            <v>826</v>
          </cell>
          <cell r="G69">
            <v>305</v>
          </cell>
          <cell r="H69">
            <v>889</v>
          </cell>
          <cell r="K69">
            <v>305</v>
          </cell>
        </row>
        <row r="70">
          <cell r="A70" t="str">
            <v>전     선IV  14㎟</v>
          </cell>
          <cell r="B70" t="str">
            <v>전     선</v>
          </cell>
          <cell r="C70" t="str">
            <v>IV  14㎟</v>
          </cell>
          <cell r="D70" t="str">
            <v>m</v>
          </cell>
          <cell r="E70">
            <v>556</v>
          </cell>
          <cell r="F70">
            <v>826</v>
          </cell>
          <cell r="G70">
            <v>556</v>
          </cell>
          <cell r="H70">
            <v>889</v>
          </cell>
          <cell r="K70">
            <v>556</v>
          </cell>
        </row>
        <row r="71">
          <cell r="A71" t="str">
            <v>전     선IV  22㎟</v>
          </cell>
          <cell r="B71" t="str">
            <v>전     선</v>
          </cell>
          <cell r="C71" t="str">
            <v>IV  22㎟</v>
          </cell>
          <cell r="D71" t="str">
            <v>m</v>
          </cell>
          <cell r="E71">
            <v>819</v>
          </cell>
          <cell r="F71">
            <v>826</v>
          </cell>
          <cell r="G71">
            <v>819</v>
          </cell>
          <cell r="H71">
            <v>889</v>
          </cell>
          <cell r="K71">
            <v>819</v>
          </cell>
        </row>
        <row r="72">
          <cell r="A72" t="str">
            <v>전     선IV  38㎟</v>
          </cell>
          <cell r="B72" t="str">
            <v>전     선</v>
          </cell>
          <cell r="C72" t="str">
            <v>IV  38㎟</v>
          </cell>
          <cell r="D72" t="str">
            <v>m</v>
          </cell>
          <cell r="E72">
            <v>1277</v>
          </cell>
          <cell r="F72">
            <v>826</v>
          </cell>
          <cell r="G72">
            <v>1276</v>
          </cell>
          <cell r="H72">
            <v>889</v>
          </cell>
          <cell r="K72">
            <v>1276</v>
          </cell>
        </row>
        <row r="73">
          <cell r="A73" t="str">
            <v>전     선IV  60㎟</v>
          </cell>
          <cell r="B73" t="str">
            <v>전     선</v>
          </cell>
          <cell r="C73" t="str">
            <v>IV  60㎟</v>
          </cell>
          <cell r="D73" t="str">
            <v>m</v>
          </cell>
          <cell r="E73">
            <v>2039</v>
          </cell>
          <cell r="F73">
            <v>826</v>
          </cell>
          <cell r="G73">
            <v>2038</v>
          </cell>
          <cell r="H73">
            <v>889</v>
          </cell>
          <cell r="K73">
            <v>2038</v>
          </cell>
        </row>
        <row r="74">
          <cell r="A74" t="str">
            <v>전     선HIV  2.0mm</v>
          </cell>
          <cell r="B74" t="str">
            <v>전     선</v>
          </cell>
          <cell r="C74" t="str">
            <v>HIV  2.0mm</v>
          </cell>
          <cell r="D74" t="str">
            <v>m</v>
          </cell>
          <cell r="E74">
            <v>113</v>
          </cell>
          <cell r="F74">
            <v>826</v>
          </cell>
          <cell r="G74">
            <v>113</v>
          </cell>
          <cell r="H74">
            <v>889</v>
          </cell>
          <cell r="K74">
            <v>113</v>
          </cell>
        </row>
        <row r="75">
          <cell r="A75" t="str">
            <v>전     선GV  5.5㎟</v>
          </cell>
          <cell r="B75" t="str">
            <v>전     선</v>
          </cell>
          <cell r="C75" t="str">
            <v>GV  5.5㎟</v>
          </cell>
          <cell r="D75" t="str">
            <v>m</v>
          </cell>
          <cell r="E75">
            <v>344</v>
          </cell>
          <cell r="F75">
            <v>827</v>
          </cell>
          <cell r="G75">
            <v>349</v>
          </cell>
          <cell r="H75">
            <v>890</v>
          </cell>
          <cell r="K75">
            <v>344</v>
          </cell>
        </row>
        <row r="76">
          <cell r="A76" t="str">
            <v>전     선GV  8㎟</v>
          </cell>
          <cell r="B76" t="str">
            <v>전     선</v>
          </cell>
          <cell r="C76" t="str">
            <v>GV  8㎟</v>
          </cell>
          <cell r="D76" t="str">
            <v>m</v>
          </cell>
          <cell r="E76">
            <v>451</v>
          </cell>
          <cell r="F76">
            <v>827</v>
          </cell>
          <cell r="G76">
            <v>457</v>
          </cell>
          <cell r="H76">
            <v>890</v>
          </cell>
          <cell r="K76">
            <v>451</v>
          </cell>
        </row>
        <row r="77">
          <cell r="A77" t="str">
            <v>전     선GV  14㎟</v>
          </cell>
          <cell r="B77" t="str">
            <v>전     선</v>
          </cell>
          <cell r="C77" t="str">
            <v>GV  14㎟</v>
          </cell>
          <cell r="D77" t="str">
            <v>m</v>
          </cell>
          <cell r="E77">
            <v>691</v>
          </cell>
          <cell r="F77">
            <v>827</v>
          </cell>
          <cell r="G77">
            <v>696</v>
          </cell>
          <cell r="H77">
            <v>890</v>
          </cell>
          <cell r="K77">
            <v>691</v>
          </cell>
        </row>
        <row r="78">
          <cell r="A78" t="str">
            <v>전     선GV  22㎟</v>
          </cell>
          <cell r="B78" t="str">
            <v>전     선</v>
          </cell>
          <cell r="C78" t="str">
            <v>GV  22㎟</v>
          </cell>
          <cell r="D78" t="str">
            <v>m</v>
          </cell>
          <cell r="E78">
            <v>980</v>
          </cell>
          <cell r="F78">
            <v>827</v>
          </cell>
          <cell r="G78">
            <v>990</v>
          </cell>
          <cell r="H78">
            <v>890</v>
          </cell>
          <cell r="K78">
            <v>980</v>
          </cell>
        </row>
        <row r="79">
          <cell r="A79" t="str">
            <v>전     선GV  38㎟</v>
          </cell>
          <cell r="B79" t="str">
            <v>전     선</v>
          </cell>
          <cell r="C79" t="str">
            <v>GV  38㎟</v>
          </cell>
          <cell r="D79" t="str">
            <v>m</v>
          </cell>
          <cell r="E79">
            <v>1525</v>
          </cell>
          <cell r="F79">
            <v>827</v>
          </cell>
          <cell r="G79">
            <v>1541</v>
          </cell>
          <cell r="H79">
            <v>890</v>
          </cell>
          <cell r="K79">
            <v>1525</v>
          </cell>
        </row>
        <row r="80">
          <cell r="A80" t="str">
            <v>전     선GV  60㎟</v>
          </cell>
          <cell r="B80" t="str">
            <v>전     선</v>
          </cell>
          <cell r="C80" t="str">
            <v>GV  60㎟</v>
          </cell>
          <cell r="D80" t="str">
            <v>m</v>
          </cell>
          <cell r="E80">
            <v>2357</v>
          </cell>
          <cell r="F80">
            <v>827</v>
          </cell>
          <cell r="G80">
            <v>2385</v>
          </cell>
          <cell r="H80">
            <v>890</v>
          </cell>
          <cell r="K80">
            <v>2357</v>
          </cell>
        </row>
        <row r="81">
          <cell r="A81" t="str">
            <v>나 동 선2.0㎟</v>
          </cell>
          <cell r="B81" t="str">
            <v>나 동 선</v>
          </cell>
          <cell r="C81" t="str">
            <v>2.0㎟</v>
          </cell>
          <cell r="D81" t="str">
            <v>m</v>
          </cell>
          <cell r="E81">
            <v>67</v>
          </cell>
          <cell r="F81">
            <v>842</v>
          </cell>
          <cell r="G81">
            <v>67</v>
          </cell>
          <cell r="H81">
            <v>904</v>
          </cell>
          <cell r="K81">
            <v>67</v>
          </cell>
        </row>
        <row r="82">
          <cell r="A82" t="str">
            <v>나 동 선 38㎟</v>
          </cell>
          <cell r="B82" t="str">
            <v xml:space="preserve">나 동 선 </v>
          </cell>
          <cell r="C82" t="str">
            <v>38㎟</v>
          </cell>
          <cell r="D82" t="str">
            <v>m</v>
          </cell>
          <cell r="E82">
            <v>1195</v>
          </cell>
          <cell r="F82">
            <v>842</v>
          </cell>
          <cell r="G82">
            <v>1209</v>
          </cell>
          <cell r="H82">
            <v>904</v>
          </cell>
          <cell r="K82">
            <v>1195</v>
          </cell>
        </row>
        <row r="83">
          <cell r="A83" t="str">
            <v>나 동 선60㎟</v>
          </cell>
          <cell r="B83" t="str">
            <v>나 동 선</v>
          </cell>
          <cell r="C83" t="str">
            <v>60㎟</v>
          </cell>
          <cell r="D83" t="str">
            <v>m</v>
          </cell>
          <cell r="E83">
            <v>1910</v>
          </cell>
          <cell r="F83">
            <v>842</v>
          </cell>
          <cell r="G83">
            <v>1938</v>
          </cell>
          <cell r="H83">
            <v>904</v>
          </cell>
          <cell r="K83">
            <v>1910</v>
          </cell>
        </row>
        <row r="84">
          <cell r="A84" t="str">
            <v>케이블헤드(옥내용)6.9kV 38㎟/1C(3상분)</v>
          </cell>
          <cell r="B84" t="str">
            <v>케이블헤드(옥내용)</v>
          </cell>
          <cell r="C84" t="str">
            <v>6.9kV 38㎟/1C(3상분)</v>
          </cell>
          <cell r="D84" t="str">
            <v>KIT</v>
          </cell>
          <cell r="E84">
            <v>85800</v>
          </cell>
          <cell r="F84">
            <v>848</v>
          </cell>
          <cell r="G84">
            <v>85800</v>
          </cell>
          <cell r="H84">
            <v>911</v>
          </cell>
          <cell r="K84">
            <v>85800</v>
          </cell>
        </row>
        <row r="85">
          <cell r="A85" t="str">
            <v>케이블헤드(옥내용)6.9kV 60㎟/1C(3상분)</v>
          </cell>
          <cell r="B85" t="str">
            <v>케이블헤드(옥내용)</v>
          </cell>
          <cell r="C85" t="str">
            <v>6.9kV 60㎟/1C(3상분)</v>
          </cell>
          <cell r="D85" t="str">
            <v>KIT</v>
          </cell>
          <cell r="E85">
            <v>93700</v>
          </cell>
          <cell r="F85">
            <v>848</v>
          </cell>
          <cell r="G85">
            <v>93700</v>
          </cell>
          <cell r="H85">
            <v>911</v>
          </cell>
          <cell r="K85">
            <v>93700</v>
          </cell>
        </row>
        <row r="86">
          <cell r="A86" t="str">
            <v>케이블헤드(옥외용)6.9kV 38㎟/1C(3상분)</v>
          </cell>
          <cell r="B86" t="str">
            <v>케이블헤드(옥외용)</v>
          </cell>
          <cell r="C86" t="str">
            <v>6.9kV 38㎟/1C(3상분)</v>
          </cell>
          <cell r="D86" t="str">
            <v>KIT</v>
          </cell>
          <cell r="E86">
            <v>146900</v>
          </cell>
          <cell r="F86">
            <v>848</v>
          </cell>
          <cell r="G86">
            <v>146900</v>
          </cell>
          <cell r="H86">
            <v>911</v>
          </cell>
          <cell r="K86">
            <v>146900</v>
          </cell>
        </row>
        <row r="87">
          <cell r="A87" t="str">
            <v>직선 접속재(고압)6.9kV 22㎟/1C(1접속)</v>
          </cell>
          <cell r="B87" t="str">
            <v>직선 접속재(고압)</v>
          </cell>
          <cell r="C87" t="str">
            <v>6.9kV 22㎟/1C(1접속)</v>
          </cell>
          <cell r="D87" t="str">
            <v>KIT</v>
          </cell>
          <cell r="E87">
            <v>72100</v>
          </cell>
          <cell r="F87">
            <v>848</v>
          </cell>
          <cell r="G87">
            <v>72100</v>
          </cell>
          <cell r="H87">
            <v>910</v>
          </cell>
          <cell r="K87">
            <v>72100</v>
          </cell>
        </row>
        <row r="88">
          <cell r="A88" t="str">
            <v>직선 접속재(고압)6.9kV 38㎟/1C(1접속)</v>
          </cell>
          <cell r="B88" t="str">
            <v>직선 접속재(고압)</v>
          </cell>
          <cell r="C88" t="str">
            <v>6.9kV 38㎟/1C(1접속)</v>
          </cell>
          <cell r="D88" t="str">
            <v>KIT</v>
          </cell>
          <cell r="E88">
            <v>72300</v>
          </cell>
          <cell r="F88">
            <v>848</v>
          </cell>
          <cell r="G88">
            <v>72300</v>
          </cell>
          <cell r="H88">
            <v>910</v>
          </cell>
          <cell r="K88">
            <v>72300</v>
          </cell>
        </row>
        <row r="89">
          <cell r="A89" t="str">
            <v>직선 접속재(고압)6.9kV 60㎟/1C(1접속)</v>
          </cell>
          <cell r="B89" t="str">
            <v>직선 접속재(고압)</v>
          </cell>
          <cell r="C89" t="str">
            <v>6.9kV 60㎟/1C(1접속)</v>
          </cell>
          <cell r="D89" t="str">
            <v>KIT</v>
          </cell>
          <cell r="E89">
            <v>72800</v>
          </cell>
          <cell r="F89">
            <v>848</v>
          </cell>
          <cell r="G89">
            <v>72800</v>
          </cell>
          <cell r="H89">
            <v>910</v>
          </cell>
          <cell r="K89">
            <v>72800</v>
          </cell>
        </row>
        <row r="90">
          <cell r="A90" t="str">
            <v>직선 접속재(저압)22㎟/1C(1접속)</v>
          </cell>
          <cell r="B90" t="str">
            <v>직선 접속재(저압)</v>
          </cell>
          <cell r="C90" t="str">
            <v>22㎟/1C(1접속)</v>
          </cell>
          <cell r="D90" t="str">
            <v>KIT</v>
          </cell>
          <cell r="E90">
            <v>4300</v>
          </cell>
          <cell r="F90">
            <v>850</v>
          </cell>
          <cell r="G90">
            <v>4300</v>
          </cell>
          <cell r="H90">
            <v>910</v>
          </cell>
          <cell r="K90">
            <v>4300</v>
          </cell>
        </row>
        <row r="91">
          <cell r="A91" t="str">
            <v>직선 접속재(저압)38㎟/1C(1접속)</v>
          </cell>
          <cell r="B91" t="str">
            <v>직선 접속재(저압)</v>
          </cell>
          <cell r="C91" t="str">
            <v>38㎟/1C(1접속)</v>
          </cell>
          <cell r="D91" t="str">
            <v>KIT</v>
          </cell>
          <cell r="E91">
            <v>7100</v>
          </cell>
          <cell r="F91">
            <v>850</v>
          </cell>
          <cell r="G91">
            <v>7100</v>
          </cell>
          <cell r="H91">
            <v>910</v>
          </cell>
          <cell r="K91">
            <v>7100</v>
          </cell>
        </row>
        <row r="92">
          <cell r="A92" t="str">
            <v>직선 접속재(저압)60㎟/1C(1접속)</v>
          </cell>
          <cell r="B92" t="str">
            <v>직선 접속재(저압)</v>
          </cell>
          <cell r="C92" t="str">
            <v>60㎟/1C(1접속)</v>
          </cell>
          <cell r="D92" t="str">
            <v>KIT</v>
          </cell>
          <cell r="E92">
            <v>7900</v>
          </cell>
          <cell r="F92">
            <v>850</v>
          </cell>
          <cell r="G92">
            <v>7900</v>
          </cell>
          <cell r="H92">
            <v>910</v>
          </cell>
          <cell r="K92">
            <v>7900</v>
          </cell>
        </row>
        <row r="93">
          <cell r="A93" t="str">
            <v>직선 접속재(저압)200㎟/1C(1접속)</v>
          </cell>
          <cell r="B93" t="str">
            <v>직선 접속재(저압)</v>
          </cell>
          <cell r="C93" t="str">
            <v>200㎟/1C(1접속)</v>
          </cell>
          <cell r="D93" t="str">
            <v>KIT</v>
          </cell>
          <cell r="E93">
            <v>15100</v>
          </cell>
          <cell r="F93">
            <v>850</v>
          </cell>
          <cell r="G93">
            <v>15100</v>
          </cell>
          <cell r="H93">
            <v>910</v>
          </cell>
          <cell r="K93">
            <v>15100</v>
          </cell>
        </row>
        <row r="94">
          <cell r="A94" t="str">
            <v>단로기DS 7.2KV 400A</v>
          </cell>
          <cell r="B94" t="str">
            <v>단로기</v>
          </cell>
          <cell r="C94" t="str">
            <v>DS 7.2KV 400A</v>
          </cell>
          <cell r="D94" t="str">
            <v>조</v>
          </cell>
          <cell r="E94">
            <v>378000</v>
          </cell>
          <cell r="F94">
            <v>906</v>
          </cell>
          <cell r="K94">
            <v>378000</v>
          </cell>
        </row>
        <row r="95">
          <cell r="A95" t="str">
            <v>플랙시블 커넥터일반비방수  16C</v>
          </cell>
          <cell r="B95" t="str">
            <v>플랙시블 커넥터</v>
          </cell>
          <cell r="C95" t="str">
            <v>일반비방수  16C</v>
          </cell>
          <cell r="D95" t="str">
            <v>EA</v>
          </cell>
          <cell r="E95">
            <v>360</v>
          </cell>
          <cell r="F95">
            <v>852</v>
          </cell>
          <cell r="G95">
            <v>380</v>
          </cell>
          <cell r="H95">
            <v>918</v>
          </cell>
          <cell r="K95">
            <v>360</v>
          </cell>
        </row>
        <row r="96">
          <cell r="A96" t="str">
            <v>플랙시블 커넥터일반비방수  22C</v>
          </cell>
          <cell r="B96" t="str">
            <v>플랙시블 커넥터</v>
          </cell>
          <cell r="C96" t="str">
            <v>일반비방수  22C</v>
          </cell>
          <cell r="D96" t="str">
            <v>EA</v>
          </cell>
          <cell r="E96">
            <v>500</v>
          </cell>
          <cell r="F96">
            <v>852</v>
          </cell>
          <cell r="G96">
            <v>530</v>
          </cell>
          <cell r="H96">
            <v>918</v>
          </cell>
          <cell r="K96">
            <v>500</v>
          </cell>
        </row>
        <row r="97">
          <cell r="A97" t="str">
            <v>플랙시블 커넥터고장력방수  16C</v>
          </cell>
          <cell r="B97" t="str">
            <v>플랙시블 커넥터</v>
          </cell>
          <cell r="C97" t="str">
            <v>고장력방수  16C</v>
          </cell>
          <cell r="D97" t="str">
            <v>EA</v>
          </cell>
          <cell r="E97">
            <v>1430</v>
          </cell>
          <cell r="F97">
            <v>852</v>
          </cell>
          <cell r="G97">
            <v>1500</v>
          </cell>
          <cell r="H97">
            <v>918</v>
          </cell>
          <cell r="K97">
            <v>1430</v>
          </cell>
        </row>
        <row r="98">
          <cell r="A98" t="str">
            <v>플랙시블 커넥터고장력방수  22C</v>
          </cell>
          <cell r="B98" t="str">
            <v>플랙시블 커넥터</v>
          </cell>
          <cell r="C98" t="str">
            <v>고장력방수  22C</v>
          </cell>
          <cell r="D98" t="str">
            <v>EA</v>
          </cell>
          <cell r="E98">
            <v>2090</v>
          </cell>
          <cell r="F98">
            <v>852</v>
          </cell>
          <cell r="G98">
            <v>2200</v>
          </cell>
          <cell r="H98">
            <v>918</v>
          </cell>
          <cell r="K98">
            <v>2090</v>
          </cell>
        </row>
        <row r="99">
          <cell r="A99" t="str">
            <v>플랙시블 커넥터고장력방수  28C</v>
          </cell>
          <cell r="B99" t="str">
            <v>플랙시블 커넥터</v>
          </cell>
          <cell r="C99" t="str">
            <v>고장력방수  28C</v>
          </cell>
          <cell r="D99" t="str">
            <v>EA</v>
          </cell>
          <cell r="E99">
            <v>2380</v>
          </cell>
          <cell r="F99">
            <v>852</v>
          </cell>
          <cell r="G99">
            <v>2500</v>
          </cell>
          <cell r="H99">
            <v>918</v>
          </cell>
          <cell r="K99">
            <v>2380</v>
          </cell>
        </row>
        <row r="100">
          <cell r="A100" t="str">
            <v>플랙시블 커넥터고장력방수  36C</v>
          </cell>
          <cell r="B100" t="str">
            <v>플랙시블 커넥터</v>
          </cell>
          <cell r="C100" t="str">
            <v>고장력방수  36C</v>
          </cell>
          <cell r="D100" t="str">
            <v>EA</v>
          </cell>
          <cell r="E100">
            <v>3710</v>
          </cell>
          <cell r="F100">
            <v>852</v>
          </cell>
          <cell r="G100">
            <v>3900</v>
          </cell>
          <cell r="H100">
            <v>918</v>
          </cell>
          <cell r="K100">
            <v>3710</v>
          </cell>
        </row>
        <row r="101">
          <cell r="A101" t="str">
            <v>플랙시블 커넥터고장력방수  42C</v>
          </cell>
          <cell r="B101" t="str">
            <v>플랙시블 커넥터</v>
          </cell>
          <cell r="C101" t="str">
            <v>고장력방수  42C</v>
          </cell>
          <cell r="D101" t="str">
            <v>EA</v>
          </cell>
          <cell r="E101">
            <v>4750</v>
          </cell>
          <cell r="F101">
            <v>852</v>
          </cell>
          <cell r="G101">
            <v>5000</v>
          </cell>
          <cell r="H101">
            <v>918</v>
          </cell>
          <cell r="K101">
            <v>4750</v>
          </cell>
        </row>
        <row r="102">
          <cell r="A102" t="str">
            <v>압착단자5.5 ㎟</v>
          </cell>
          <cell r="B102" t="str">
            <v>압착단자</v>
          </cell>
          <cell r="C102" t="str">
            <v>5.5 ㎟</v>
          </cell>
          <cell r="D102" t="str">
            <v>EA</v>
          </cell>
          <cell r="E102">
            <v>88</v>
          </cell>
          <cell r="F102">
            <v>846</v>
          </cell>
          <cell r="G102">
            <v>103</v>
          </cell>
          <cell r="H102">
            <v>909</v>
          </cell>
          <cell r="K102">
            <v>88</v>
          </cell>
        </row>
        <row r="103">
          <cell r="A103" t="str">
            <v>압착단자8 ㎟</v>
          </cell>
          <cell r="B103" t="str">
            <v>압착단자</v>
          </cell>
          <cell r="C103" t="str">
            <v>8 ㎟</v>
          </cell>
          <cell r="D103" t="str">
            <v>EA</v>
          </cell>
          <cell r="E103">
            <v>128</v>
          </cell>
          <cell r="F103">
            <v>846</v>
          </cell>
          <cell r="G103">
            <v>150</v>
          </cell>
          <cell r="H103">
            <v>909</v>
          </cell>
          <cell r="K103">
            <v>128</v>
          </cell>
        </row>
        <row r="104">
          <cell r="A104" t="str">
            <v>압착단자14 ㎟</v>
          </cell>
          <cell r="B104" t="str">
            <v>압착단자</v>
          </cell>
          <cell r="C104" t="str">
            <v>14 ㎟</v>
          </cell>
          <cell r="D104" t="str">
            <v>EA</v>
          </cell>
          <cell r="E104">
            <v>160</v>
          </cell>
          <cell r="F104">
            <v>846</v>
          </cell>
          <cell r="G104">
            <v>188</v>
          </cell>
          <cell r="H104">
            <v>909</v>
          </cell>
          <cell r="K104">
            <v>160</v>
          </cell>
        </row>
        <row r="105">
          <cell r="A105" t="str">
            <v>압착단자22 ㎟</v>
          </cell>
          <cell r="B105" t="str">
            <v>압착단자</v>
          </cell>
          <cell r="C105" t="str">
            <v>22 ㎟</v>
          </cell>
          <cell r="D105" t="str">
            <v>EA</v>
          </cell>
          <cell r="E105">
            <v>230</v>
          </cell>
          <cell r="F105">
            <v>846</v>
          </cell>
          <cell r="G105">
            <v>264</v>
          </cell>
          <cell r="H105">
            <v>909</v>
          </cell>
          <cell r="K105">
            <v>230</v>
          </cell>
        </row>
        <row r="106">
          <cell r="A106" t="str">
            <v>압착단자38 ㎟</v>
          </cell>
          <cell r="B106" t="str">
            <v>압착단자</v>
          </cell>
          <cell r="C106" t="str">
            <v>38 ㎟</v>
          </cell>
          <cell r="D106" t="str">
            <v>EA</v>
          </cell>
          <cell r="E106">
            <v>281</v>
          </cell>
          <cell r="F106">
            <v>846</v>
          </cell>
          <cell r="G106">
            <v>329</v>
          </cell>
          <cell r="H106">
            <v>909</v>
          </cell>
          <cell r="K106">
            <v>281</v>
          </cell>
        </row>
        <row r="107">
          <cell r="A107" t="str">
            <v>압착단자60 ㎟</v>
          </cell>
          <cell r="B107" t="str">
            <v>압착단자</v>
          </cell>
          <cell r="C107" t="str">
            <v>60 ㎟</v>
          </cell>
          <cell r="D107" t="str">
            <v>EA</v>
          </cell>
          <cell r="E107">
            <v>486</v>
          </cell>
          <cell r="F107">
            <v>846</v>
          </cell>
          <cell r="G107">
            <v>570</v>
          </cell>
          <cell r="H107">
            <v>909</v>
          </cell>
          <cell r="K107">
            <v>486</v>
          </cell>
        </row>
        <row r="108">
          <cell r="A108" t="str">
            <v>압착단자100 ㎟</v>
          </cell>
          <cell r="B108" t="str">
            <v>압착단자</v>
          </cell>
          <cell r="C108" t="str">
            <v>100 ㎟</v>
          </cell>
          <cell r="D108" t="str">
            <v>EA</v>
          </cell>
          <cell r="E108">
            <v>998</v>
          </cell>
          <cell r="F108">
            <v>846</v>
          </cell>
          <cell r="G108">
            <v>1170</v>
          </cell>
          <cell r="H108">
            <v>909</v>
          </cell>
          <cell r="K108">
            <v>998</v>
          </cell>
        </row>
        <row r="109">
          <cell r="A109" t="str">
            <v>압착단자150 ㎟</v>
          </cell>
          <cell r="B109" t="str">
            <v>압착단자</v>
          </cell>
          <cell r="C109" t="str">
            <v>150 ㎟</v>
          </cell>
          <cell r="D109" t="str">
            <v>EA</v>
          </cell>
          <cell r="E109">
            <v>2030</v>
          </cell>
          <cell r="F109">
            <v>846</v>
          </cell>
          <cell r="G109">
            <v>2038</v>
          </cell>
          <cell r="H109">
            <v>909</v>
          </cell>
          <cell r="K109">
            <v>2030</v>
          </cell>
        </row>
        <row r="110">
          <cell r="A110" t="str">
            <v>압착단자200 ㎟</v>
          </cell>
          <cell r="B110" t="str">
            <v>압착단자</v>
          </cell>
          <cell r="C110" t="str">
            <v>200 ㎟</v>
          </cell>
          <cell r="D110" t="str">
            <v>EA</v>
          </cell>
          <cell r="E110">
            <v>3058</v>
          </cell>
          <cell r="F110">
            <v>846</v>
          </cell>
          <cell r="G110">
            <v>4167</v>
          </cell>
          <cell r="H110">
            <v>909</v>
          </cell>
          <cell r="K110">
            <v>3058</v>
          </cell>
        </row>
        <row r="111">
          <cell r="A111" t="str">
            <v>동관단자(1HOLE)60 ㎟</v>
          </cell>
          <cell r="B111" t="str">
            <v>동관단자(1HOLE)</v>
          </cell>
          <cell r="C111" t="str">
            <v>60 ㎟</v>
          </cell>
          <cell r="D111" t="str">
            <v>EA</v>
          </cell>
          <cell r="E111">
            <v>1550</v>
          </cell>
          <cell r="F111">
            <v>846</v>
          </cell>
          <cell r="G111">
            <v>1050</v>
          </cell>
          <cell r="H111">
            <v>909</v>
          </cell>
          <cell r="K111">
            <v>1050</v>
          </cell>
        </row>
        <row r="112">
          <cell r="A112" t="str">
            <v>동관단자(2HOLE)100 ㎟</v>
          </cell>
          <cell r="B112" t="str">
            <v>동관단자(2HOLE)</v>
          </cell>
          <cell r="C112" t="str">
            <v>100 ㎟</v>
          </cell>
          <cell r="D112" t="str">
            <v>EA</v>
          </cell>
          <cell r="E112">
            <v>2500</v>
          </cell>
          <cell r="F112">
            <v>846</v>
          </cell>
          <cell r="G112">
            <v>1870</v>
          </cell>
          <cell r="H112">
            <v>909</v>
          </cell>
          <cell r="K112">
            <v>1870</v>
          </cell>
        </row>
        <row r="113">
          <cell r="A113" t="str">
            <v>동관단자(2HOLE)150 ㎟</v>
          </cell>
          <cell r="B113" t="str">
            <v>동관단자(2HOLE)</v>
          </cell>
          <cell r="C113" t="str">
            <v>150 ㎟</v>
          </cell>
          <cell r="D113" t="str">
            <v>EA</v>
          </cell>
          <cell r="E113">
            <v>4100</v>
          </cell>
          <cell r="F113">
            <v>846</v>
          </cell>
          <cell r="G113">
            <v>3040</v>
          </cell>
          <cell r="H113">
            <v>909</v>
          </cell>
          <cell r="K113">
            <v>3040</v>
          </cell>
        </row>
        <row r="114">
          <cell r="A114" t="str">
            <v>동관단자(2HOLE)200 ㎟</v>
          </cell>
          <cell r="B114" t="str">
            <v>동관단자(2HOLE)</v>
          </cell>
          <cell r="C114" t="str">
            <v>200 ㎟</v>
          </cell>
          <cell r="D114" t="str">
            <v>EA</v>
          </cell>
          <cell r="E114">
            <v>5350</v>
          </cell>
          <cell r="F114">
            <v>846</v>
          </cell>
          <cell r="G114">
            <v>4090</v>
          </cell>
          <cell r="H114">
            <v>909</v>
          </cell>
          <cell r="K114">
            <v>4090</v>
          </cell>
        </row>
        <row r="115">
          <cell r="A115" t="str">
            <v>동관단자(2HOLE)250 ㎟</v>
          </cell>
          <cell r="B115" t="str">
            <v>동관단자(2HOLE)</v>
          </cell>
          <cell r="C115" t="str">
            <v>250 ㎟</v>
          </cell>
          <cell r="D115" t="str">
            <v>EA</v>
          </cell>
          <cell r="E115">
            <v>7150</v>
          </cell>
          <cell r="F115">
            <v>846</v>
          </cell>
          <cell r="G115">
            <v>4680</v>
          </cell>
          <cell r="H115">
            <v>909</v>
          </cell>
          <cell r="K115">
            <v>4680</v>
          </cell>
        </row>
        <row r="116">
          <cell r="A116" t="str">
            <v>웨샤캡ST 104C</v>
          </cell>
          <cell r="B116" t="str">
            <v>웨샤캡</v>
          </cell>
          <cell r="C116" t="str">
            <v>ST 104C</v>
          </cell>
          <cell r="D116" t="str">
            <v>EA</v>
          </cell>
          <cell r="E116">
            <v>28800</v>
          </cell>
          <cell r="F116">
            <v>851</v>
          </cell>
          <cell r="K116">
            <v>28800</v>
          </cell>
        </row>
        <row r="117">
          <cell r="A117" t="str">
            <v>접지크램프14㎟</v>
          </cell>
          <cell r="B117" t="str">
            <v>접지크램프</v>
          </cell>
          <cell r="C117" t="str">
            <v>14㎟</v>
          </cell>
          <cell r="D117" t="str">
            <v>EA</v>
          </cell>
          <cell r="E117">
            <v>500</v>
          </cell>
          <cell r="F117">
            <v>918</v>
          </cell>
          <cell r="K117">
            <v>500</v>
          </cell>
        </row>
        <row r="118">
          <cell r="A118" t="str">
            <v>접지크램프22㎟</v>
          </cell>
          <cell r="B118" t="str">
            <v>접지크램프</v>
          </cell>
          <cell r="C118" t="str">
            <v>22㎟</v>
          </cell>
          <cell r="D118" t="str">
            <v>EA</v>
          </cell>
          <cell r="E118">
            <v>800</v>
          </cell>
          <cell r="F118">
            <v>918</v>
          </cell>
          <cell r="K118">
            <v>800</v>
          </cell>
        </row>
        <row r="119">
          <cell r="A119" t="str">
            <v>접지크램프38㎟</v>
          </cell>
          <cell r="B119" t="str">
            <v>접지크램프</v>
          </cell>
          <cell r="C119" t="str">
            <v>38㎟</v>
          </cell>
          <cell r="D119" t="str">
            <v>EA</v>
          </cell>
          <cell r="E119">
            <v>1200</v>
          </cell>
          <cell r="F119">
            <v>918</v>
          </cell>
          <cell r="K119">
            <v>1200</v>
          </cell>
        </row>
        <row r="120">
          <cell r="A120" t="str">
            <v>접지크램프60㎟</v>
          </cell>
          <cell r="B120" t="str">
            <v>접지크램프</v>
          </cell>
          <cell r="C120" t="str">
            <v>60㎟</v>
          </cell>
          <cell r="D120" t="str">
            <v>EA</v>
          </cell>
          <cell r="E120">
            <v>1500</v>
          </cell>
          <cell r="F120">
            <v>918</v>
          </cell>
          <cell r="K120">
            <v>1500</v>
          </cell>
        </row>
        <row r="121">
          <cell r="A121" t="str">
            <v>접지봉Φ14x1000mm</v>
          </cell>
          <cell r="B121" t="str">
            <v>접지봉</v>
          </cell>
          <cell r="C121" t="str">
            <v>Φ14x1000mm</v>
          </cell>
          <cell r="D121" t="str">
            <v>EA</v>
          </cell>
          <cell r="E121">
            <v>3000</v>
          </cell>
          <cell r="F121">
            <v>918</v>
          </cell>
          <cell r="G121">
            <v>3000</v>
          </cell>
          <cell r="H121">
            <v>977</v>
          </cell>
          <cell r="K121">
            <v>3000</v>
          </cell>
        </row>
        <row r="122">
          <cell r="A122" t="str">
            <v>접지봉Φ16x1800mm</v>
          </cell>
          <cell r="B122" t="str">
            <v>접지봉</v>
          </cell>
          <cell r="C122" t="str">
            <v>Φ16x1800mm</v>
          </cell>
          <cell r="D122" t="str">
            <v>EA</v>
          </cell>
          <cell r="E122">
            <v>4900</v>
          </cell>
          <cell r="F122">
            <v>918</v>
          </cell>
          <cell r="G122">
            <v>4000</v>
          </cell>
          <cell r="H122">
            <v>977</v>
          </cell>
          <cell r="K122">
            <v>4000</v>
          </cell>
        </row>
        <row r="123">
          <cell r="A123" t="str">
            <v>접지봉Φ18x2400mm</v>
          </cell>
          <cell r="B123" t="str">
            <v>접지봉</v>
          </cell>
          <cell r="C123" t="str">
            <v>Φ18x2400mm</v>
          </cell>
          <cell r="D123" t="str">
            <v>EA</v>
          </cell>
          <cell r="E123">
            <v>7300</v>
          </cell>
          <cell r="F123">
            <v>918</v>
          </cell>
          <cell r="G123">
            <v>7300</v>
          </cell>
          <cell r="H123">
            <v>977</v>
          </cell>
          <cell r="K123">
            <v>7300</v>
          </cell>
        </row>
        <row r="124">
          <cell r="A124" t="str">
            <v>접지저항저감재메직어스(10kg)</v>
          </cell>
          <cell r="B124" t="str">
            <v>접지저항저감재</v>
          </cell>
          <cell r="C124" t="str">
            <v>메직어스(10kg)</v>
          </cell>
          <cell r="D124" t="str">
            <v>포</v>
          </cell>
          <cell r="E124">
            <v>20000</v>
          </cell>
          <cell r="F124">
            <v>918</v>
          </cell>
          <cell r="G124">
            <v>20000</v>
          </cell>
          <cell r="H124">
            <v>977</v>
          </cell>
          <cell r="K124">
            <v>20000</v>
          </cell>
        </row>
        <row r="125">
          <cell r="A125" t="str">
            <v>합판거푸집4회</v>
          </cell>
          <cell r="B125" t="str">
            <v>합판거푸집</v>
          </cell>
          <cell r="C125" t="str">
            <v>4회</v>
          </cell>
          <cell r="D125" t="str">
            <v>㎡</v>
          </cell>
          <cell r="E125">
            <v>16407</v>
          </cell>
          <cell r="F125" t="str">
            <v>부록60</v>
          </cell>
          <cell r="G125">
            <v>15976</v>
          </cell>
          <cell r="H125" t="str">
            <v>부록73</v>
          </cell>
          <cell r="K125">
            <v>15976</v>
          </cell>
        </row>
        <row r="126">
          <cell r="A126" t="str">
            <v>합판거푸집5회</v>
          </cell>
          <cell r="B126" t="str">
            <v>합판거푸집</v>
          </cell>
          <cell r="C126" t="str">
            <v>5회</v>
          </cell>
          <cell r="D126" t="str">
            <v>㎡</v>
          </cell>
          <cell r="E126">
            <v>14369</v>
          </cell>
          <cell r="F126" t="str">
            <v>부록60</v>
          </cell>
          <cell r="K126">
            <v>14369</v>
          </cell>
        </row>
        <row r="127">
          <cell r="A127" t="str">
            <v>합판거푸집6회</v>
          </cell>
          <cell r="B127" t="str">
            <v>합판거푸집</v>
          </cell>
          <cell r="C127" t="str">
            <v>6회</v>
          </cell>
          <cell r="D127" t="str">
            <v>㎡</v>
          </cell>
          <cell r="E127">
            <v>13443</v>
          </cell>
          <cell r="F127" t="str">
            <v>부록60</v>
          </cell>
          <cell r="K127">
            <v>13443</v>
          </cell>
        </row>
        <row r="128">
          <cell r="A128" t="str">
            <v>레미콘40-180-8</v>
          </cell>
          <cell r="B128" t="str">
            <v>레미콘</v>
          </cell>
          <cell r="C128" t="str">
            <v>40-180-8</v>
          </cell>
          <cell r="D128" t="str">
            <v>㎥</v>
          </cell>
          <cell r="E128">
            <v>40390</v>
          </cell>
          <cell r="F128">
            <v>119</v>
          </cell>
          <cell r="G128">
            <v>41680</v>
          </cell>
          <cell r="H128">
            <v>99</v>
          </cell>
          <cell r="K128">
            <v>40390</v>
          </cell>
        </row>
        <row r="129">
          <cell r="A129" t="str">
            <v>레미콘25-180-8</v>
          </cell>
          <cell r="B129" t="str">
            <v>레미콘</v>
          </cell>
          <cell r="C129" t="str">
            <v>25-180-8</v>
          </cell>
          <cell r="D129" t="str">
            <v>㎥</v>
          </cell>
          <cell r="E129">
            <v>41890</v>
          </cell>
          <cell r="F129">
            <v>116</v>
          </cell>
          <cell r="G129">
            <v>43220</v>
          </cell>
          <cell r="H129">
            <v>98</v>
          </cell>
          <cell r="K129">
            <v>41890</v>
          </cell>
        </row>
        <row r="130">
          <cell r="A130" t="str">
            <v>무늬강판3.2t</v>
          </cell>
          <cell r="B130" t="str">
            <v>무늬강판</v>
          </cell>
          <cell r="C130" t="str">
            <v>3.2t</v>
          </cell>
          <cell r="D130" t="str">
            <v>kg</v>
          </cell>
          <cell r="E130">
            <v>365</v>
          </cell>
          <cell r="F130">
            <v>61</v>
          </cell>
          <cell r="G130">
            <v>380</v>
          </cell>
          <cell r="H130">
            <v>53</v>
          </cell>
          <cell r="K130">
            <v>365</v>
          </cell>
        </row>
        <row r="131">
          <cell r="A131" t="str">
            <v>무늬강판6t</v>
          </cell>
          <cell r="B131" t="str">
            <v>무늬강판</v>
          </cell>
          <cell r="C131" t="str">
            <v>6t</v>
          </cell>
          <cell r="D131" t="str">
            <v>kg</v>
          </cell>
          <cell r="E131">
            <v>365</v>
          </cell>
          <cell r="F131">
            <v>61</v>
          </cell>
          <cell r="G131">
            <v>380</v>
          </cell>
          <cell r="H131">
            <v>53</v>
          </cell>
          <cell r="K131">
            <v>365</v>
          </cell>
        </row>
        <row r="132">
          <cell r="A132" t="str">
            <v>앙카볼트1/4" 54mm</v>
          </cell>
          <cell r="B132" t="str">
            <v>앙카볼트</v>
          </cell>
          <cell r="C132" t="str">
            <v>1/4" 54mm</v>
          </cell>
          <cell r="D132" t="str">
            <v>EA</v>
          </cell>
          <cell r="E132">
            <v>60</v>
          </cell>
          <cell r="F132">
            <v>95</v>
          </cell>
          <cell r="G132">
            <v>65</v>
          </cell>
          <cell r="H132">
            <v>77</v>
          </cell>
          <cell r="K132">
            <v>60</v>
          </cell>
        </row>
        <row r="133">
          <cell r="A133" t="str">
            <v>앙카볼트3/8" 70mm</v>
          </cell>
          <cell r="B133" t="str">
            <v>앙카볼트</v>
          </cell>
          <cell r="C133" t="str">
            <v>3/8" 70mm</v>
          </cell>
          <cell r="D133" t="str">
            <v>EA</v>
          </cell>
          <cell r="E133">
            <v>100</v>
          </cell>
          <cell r="F133">
            <v>95</v>
          </cell>
          <cell r="G133">
            <v>80</v>
          </cell>
          <cell r="H133">
            <v>77</v>
          </cell>
          <cell r="K133">
            <v>80</v>
          </cell>
        </row>
        <row r="134">
          <cell r="A134" t="str">
            <v>앙카볼트1/2" 100mm</v>
          </cell>
          <cell r="B134" t="str">
            <v>앙카볼트</v>
          </cell>
          <cell r="C134" t="str">
            <v>1/2" 100mm</v>
          </cell>
          <cell r="D134" t="str">
            <v>EA</v>
          </cell>
          <cell r="E134">
            <v>210</v>
          </cell>
          <cell r="F134">
            <v>95</v>
          </cell>
          <cell r="G134">
            <v>163</v>
          </cell>
          <cell r="H134">
            <v>77</v>
          </cell>
          <cell r="K134">
            <v>163</v>
          </cell>
        </row>
        <row r="135">
          <cell r="A135" t="str">
            <v>앙카볼트16Cx120</v>
          </cell>
          <cell r="B135" t="str">
            <v>앙카볼트</v>
          </cell>
          <cell r="C135" t="str">
            <v>16Cx120</v>
          </cell>
          <cell r="D135" t="str">
            <v>개</v>
          </cell>
          <cell r="E135">
            <v>550</v>
          </cell>
          <cell r="F135">
            <v>95</v>
          </cell>
          <cell r="G135">
            <v>209</v>
          </cell>
          <cell r="H135">
            <v>76</v>
          </cell>
          <cell r="K135">
            <v>170</v>
          </cell>
        </row>
        <row r="136">
          <cell r="A136" t="str">
            <v>앙카볼트 및 너트M30 290mm</v>
          </cell>
          <cell r="B136" t="str">
            <v>앙카볼트 및 너트</v>
          </cell>
          <cell r="C136" t="str">
            <v>M30 290mm</v>
          </cell>
          <cell r="D136" t="str">
            <v>EA</v>
          </cell>
          <cell r="E136">
            <v>2000</v>
          </cell>
          <cell r="F136">
            <v>95</v>
          </cell>
          <cell r="G136">
            <v>2000</v>
          </cell>
          <cell r="H136">
            <v>77</v>
          </cell>
          <cell r="K136">
            <v>2000</v>
          </cell>
        </row>
        <row r="137">
          <cell r="A137" t="str">
            <v>앙카볼트 및 너트Φ22x430L</v>
          </cell>
          <cell r="B137" t="str">
            <v>앙카볼트 및 너트</v>
          </cell>
          <cell r="C137" t="str">
            <v>Φ22x430L</v>
          </cell>
          <cell r="D137" t="str">
            <v>EA</v>
          </cell>
          <cell r="G137">
            <v>3200</v>
          </cell>
          <cell r="H137">
            <v>1004</v>
          </cell>
          <cell r="K137">
            <v>3200</v>
          </cell>
        </row>
        <row r="138">
          <cell r="A138" t="str">
            <v>앙카볼트 및 너트Φ14</v>
          </cell>
          <cell r="B138" t="str">
            <v>앙카볼트 및 너트</v>
          </cell>
          <cell r="C138" t="str">
            <v>Φ14</v>
          </cell>
          <cell r="D138" t="str">
            <v>EA</v>
          </cell>
          <cell r="G138">
            <v>117</v>
          </cell>
          <cell r="H138">
            <v>77</v>
          </cell>
          <cell r="K138">
            <v>117</v>
          </cell>
        </row>
        <row r="139">
          <cell r="A139" t="str">
            <v>이형철근D-13</v>
          </cell>
          <cell r="B139" t="str">
            <v>이형철근</v>
          </cell>
          <cell r="C139" t="str">
            <v>D-13</v>
          </cell>
          <cell r="D139" t="str">
            <v>kg</v>
          </cell>
          <cell r="E139">
            <v>420</v>
          </cell>
          <cell r="F139">
            <v>42</v>
          </cell>
          <cell r="G139">
            <v>315</v>
          </cell>
          <cell r="H139">
            <v>42</v>
          </cell>
          <cell r="K139">
            <v>315</v>
          </cell>
        </row>
        <row r="140">
          <cell r="A140" t="str">
            <v>경   유저 유 황</v>
          </cell>
          <cell r="B140" t="str">
            <v>경   유</v>
          </cell>
          <cell r="C140" t="str">
            <v>저 유 황</v>
          </cell>
          <cell r="D140" t="str">
            <v>ℓ</v>
          </cell>
          <cell r="E140">
            <v>664</v>
          </cell>
          <cell r="F140">
            <v>1177</v>
          </cell>
          <cell r="G140">
            <v>664</v>
          </cell>
          <cell r="H140">
            <v>1091</v>
          </cell>
          <cell r="K140">
            <v>664</v>
          </cell>
        </row>
        <row r="141">
          <cell r="A141" t="str">
            <v>노말 밴드PVC 22C</v>
          </cell>
          <cell r="B141" t="str">
            <v>노말 밴드</v>
          </cell>
          <cell r="C141" t="str">
            <v>PVC 22C</v>
          </cell>
          <cell r="D141" t="str">
            <v>EA</v>
          </cell>
          <cell r="E141">
            <v>840</v>
          </cell>
          <cell r="F141">
            <v>855</v>
          </cell>
          <cell r="K141">
            <v>840</v>
          </cell>
        </row>
        <row r="142">
          <cell r="A142" t="str">
            <v>노말 밴드PVC 28C</v>
          </cell>
          <cell r="B142" t="str">
            <v>노말 밴드</v>
          </cell>
          <cell r="C142" t="str">
            <v>PVC 28C</v>
          </cell>
          <cell r="D142" t="str">
            <v>EA</v>
          </cell>
          <cell r="E142">
            <v>960</v>
          </cell>
          <cell r="F142">
            <v>855</v>
          </cell>
          <cell r="G142">
            <v>1005</v>
          </cell>
          <cell r="H142">
            <v>914</v>
          </cell>
          <cell r="K142">
            <v>960</v>
          </cell>
        </row>
        <row r="143">
          <cell r="A143" t="str">
            <v>노말 밴드PVC 36C</v>
          </cell>
          <cell r="B143" t="str">
            <v>노말 밴드</v>
          </cell>
          <cell r="C143" t="str">
            <v>PVC 36C</v>
          </cell>
          <cell r="D143" t="str">
            <v>EA</v>
          </cell>
          <cell r="E143">
            <v>1080</v>
          </cell>
          <cell r="F143">
            <v>855</v>
          </cell>
          <cell r="G143">
            <v>1370</v>
          </cell>
          <cell r="H143">
            <v>914</v>
          </cell>
          <cell r="K143">
            <v>1080</v>
          </cell>
        </row>
        <row r="144">
          <cell r="A144" t="str">
            <v>노말 밴드PVC 54C</v>
          </cell>
          <cell r="B144" t="str">
            <v>노말 밴드</v>
          </cell>
          <cell r="C144" t="str">
            <v>PVC 54C</v>
          </cell>
          <cell r="D144" t="str">
            <v>EA</v>
          </cell>
          <cell r="E144">
            <v>2040</v>
          </cell>
          <cell r="F144">
            <v>855</v>
          </cell>
          <cell r="G144">
            <v>2677</v>
          </cell>
          <cell r="H144">
            <v>914</v>
          </cell>
          <cell r="K144">
            <v>2040</v>
          </cell>
        </row>
        <row r="145">
          <cell r="A145" t="str">
            <v>노말 밴드PVC 100C</v>
          </cell>
          <cell r="B145" t="str">
            <v>노말 밴드</v>
          </cell>
          <cell r="C145" t="str">
            <v>PVC 100C</v>
          </cell>
          <cell r="D145" t="str">
            <v>EA</v>
          </cell>
          <cell r="E145">
            <v>8400</v>
          </cell>
          <cell r="F145">
            <v>855</v>
          </cell>
          <cell r="G145">
            <v>10048</v>
          </cell>
          <cell r="H145">
            <v>914</v>
          </cell>
          <cell r="K145">
            <v>8400</v>
          </cell>
        </row>
        <row r="146">
          <cell r="A146" t="str">
            <v>노말 밴드ST  28C</v>
          </cell>
          <cell r="B146" t="str">
            <v>노말 밴드</v>
          </cell>
          <cell r="C146" t="str">
            <v>ST  28C</v>
          </cell>
          <cell r="D146" t="str">
            <v>EA</v>
          </cell>
          <cell r="E146">
            <v>1550</v>
          </cell>
          <cell r="F146">
            <v>851</v>
          </cell>
          <cell r="G146">
            <v>1550</v>
          </cell>
          <cell r="H146">
            <v>919</v>
          </cell>
          <cell r="K146">
            <v>1550</v>
          </cell>
        </row>
        <row r="147">
          <cell r="A147" t="str">
            <v>노말 밴드ST  36C</v>
          </cell>
          <cell r="B147" t="str">
            <v>노말 밴드</v>
          </cell>
          <cell r="C147" t="str">
            <v>ST  36C</v>
          </cell>
          <cell r="D147" t="str">
            <v>EA</v>
          </cell>
          <cell r="E147">
            <v>2070</v>
          </cell>
          <cell r="F147">
            <v>851</v>
          </cell>
          <cell r="G147">
            <v>2070</v>
          </cell>
          <cell r="H147">
            <v>919</v>
          </cell>
          <cell r="K147">
            <v>2070</v>
          </cell>
        </row>
        <row r="148">
          <cell r="A148" t="str">
            <v>노말 밴드ST  42C</v>
          </cell>
          <cell r="B148" t="str">
            <v>노말 밴드</v>
          </cell>
          <cell r="C148" t="str">
            <v>ST  42C</v>
          </cell>
          <cell r="D148" t="str">
            <v>EA</v>
          </cell>
          <cell r="E148">
            <v>2690</v>
          </cell>
          <cell r="F148">
            <v>851</v>
          </cell>
          <cell r="G148">
            <v>2690</v>
          </cell>
          <cell r="H148">
            <v>919</v>
          </cell>
          <cell r="K148">
            <v>2690</v>
          </cell>
        </row>
        <row r="149">
          <cell r="A149" t="str">
            <v>노말 밴드ST  54C</v>
          </cell>
          <cell r="B149" t="str">
            <v>노말 밴드</v>
          </cell>
          <cell r="C149" t="str">
            <v>ST  54C</v>
          </cell>
          <cell r="D149" t="str">
            <v>EA</v>
          </cell>
          <cell r="E149">
            <v>3830</v>
          </cell>
          <cell r="F149">
            <v>851</v>
          </cell>
          <cell r="G149">
            <v>3830</v>
          </cell>
          <cell r="H149">
            <v>919</v>
          </cell>
          <cell r="K149">
            <v>3830</v>
          </cell>
        </row>
        <row r="150">
          <cell r="A150" t="str">
            <v>노말 밴드ST  70C</v>
          </cell>
          <cell r="B150" t="str">
            <v>노말 밴드</v>
          </cell>
          <cell r="C150" t="str">
            <v>ST  70C</v>
          </cell>
          <cell r="D150" t="str">
            <v>EA</v>
          </cell>
          <cell r="E150">
            <v>6200</v>
          </cell>
          <cell r="F150">
            <v>851</v>
          </cell>
          <cell r="G150">
            <v>6200</v>
          </cell>
          <cell r="H150">
            <v>919</v>
          </cell>
          <cell r="K150">
            <v>6200</v>
          </cell>
        </row>
        <row r="151">
          <cell r="A151" t="str">
            <v>노말 밴드ST  82C</v>
          </cell>
          <cell r="B151" t="str">
            <v>노말 밴드</v>
          </cell>
          <cell r="C151" t="str">
            <v>ST  82C</v>
          </cell>
          <cell r="D151" t="str">
            <v>EA</v>
          </cell>
          <cell r="E151">
            <v>9330</v>
          </cell>
          <cell r="F151">
            <v>851</v>
          </cell>
          <cell r="G151">
            <v>9330</v>
          </cell>
          <cell r="H151">
            <v>919</v>
          </cell>
          <cell r="K151">
            <v>9330</v>
          </cell>
        </row>
        <row r="152">
          <cell r="A152" t="str">
            <v>노말 밴드ST  104C</v>
          </cell>
          <cell r="B152" t="str">
            <v>노말 밴드</v>
          </cell>
          <cell r="C152" t="str">
            <v>ST  104C</v>
          </cell>
          <cell r="D152" t="str">
            <v>EA</v>
          </cell>
          <cell r="E152">
            <v>17550</v>
          </cell>
          <cell r="F152">
            <v>851</v>
          </cell>
          <cell r="G152">
            <v>17630</v>
          </cell>
          <cell r="H152">
            <v>919</v>
          </cell>
          <cell r="K152">
            <v>17550</v>
          </cell>
        </row>
        <row r="153">
          <cell r="A153" t="str">
            <v>크램프 (일반)ST  16C</v>
          </cell>
          <cell r="B153" t="str">
            <v>크램프 (일반)</v>
          </cell>
          <cell r="C153" t="str">
            <v>ST  16C</v>
          </cell>
          <cell r="D153" t="str">
            <v>EA</v>
          </cell>
          <cell r="E153">
            <v>75</v>
          </cell>
          <cell r="F153">
            <v>851</v>
          </cell>
          <cell r="G153">
            <v>75</v>
          </cell>
          <cell r="H153">
            <v>919</v>
          </cell>
          <cell r="K153">
            <v>75</v>
          </cell>
        </row>
        <row r="154">
          <cell r="A154" t="str">
            <v>크램프 (일반)ST  22C</v>
          </cell>
          <cell r="B154" t="str">
            <v>크램프 (일반)</v>
          </cell>
          <cell r="C154" t="str">
            <v>ST  22C</v>
          </cell>
          <cell r="D154" t="str">
            <v>EA</v>
          </cell>
          <cell r="E154">
            <v>88</v>
          </cell>
          <cell r="F154">
            <v>851</v>
          </cell>
          <cell r="G154">
            <v>90</v>
          </cell>
          <cell r="H154">
            <v>919</v>
          </cell>
          <cell r="K154">
            <v>88</v>
          </cell>
        </row>
        <row r="155">
          <cell r="A155" t="str">
            <v>크램프 (일반)ST  28C</v>
          </cell>
          <cell r="B155" t="str">
            <v>크램프 (일반)</v>
          </cell>
          <cell r="C155" t="str">
            <v>ST  28C</v>
          </cell>
          <cell r="D155" t="str">
            <v>EA</v>
          </cell>
          <cell r="E155">
            <v>100</v>
          </cell>
          <cell r="F155">
            <v>851</v>
          </cell>
          <cell r="G155">
            <v>100</v>
          </cell>
          <cell r="H155">
            <v>919</v>
          </cell>
          <cell r="K155">
            <v>100</v>
          </cell>
        </row>
        <row r="156">
          <cell r="A156" t="str">
            <v>크램프 (일반)ST  36C</v>
          </cell>
          <cell r="B156" t="str">
            <v>크램프 (일반)</v>
          </cell>
          <cell r="C156" t="str">
            <v>ST  36C</v>
          </cell>
          <cell r="D156" t="str">
            <v>EA</v>
          </cell>
          <cell r="E156">
            <v>118</v>
          </cell>
          <cell r="F156">
            <v>851</v>
          </cell>
          <cell r="G156">
            <v>120</v>
          </cell>
          <cell r="H156">
            <v>919</v>
          </cell>
          <cell r="K156">
            <v>118</v>
          </cell>
        </row>
        <row r="157">
          <cell r="A157" t="str">
            <v>크램프 (일반)ST  42C</v>
          </cell>
          <cell r="B157" t="str">
            <v>크램프 (일반)</v>
          </cell>
          <cell r="C157" t="str">
            <v>ST  42C</v>
          </cell>
          <cell r="D157" t="str">
            <v>EA</v>
          </cell>
          <cell r="E157">
            <v>132</v>
          </cell>
          <cell r="F157">
            <v>851</v>
          </cell>
          <cell r="G157">
            <v>135</v>
          </cell>
          <cell r="H157">
            <v>919</v>
          </cell>
          <cell r="K157">
            <v>132</v>
          </cell>
        </row>
        <row r="158">
          <cell r="A158" t="str">
            <v>크램프 (일반)ST  54C</v>
          </cell>
          <cell r="B158" t="str">
            <v>크램프 (일반)</v>
          </cell>
          <cell r="C158" t="str">
            <v>ST  54C</v>
          </cell>
          <cell r="D158" t="str">
            <v>EA</v>
          </cell>
          <cell r="E158">
            <v>160</v>
          </cell>
          <cell r="F158">
            <v>851</v>
          </cell>
          <cell r="G158">
            <v>160</v>
          </cell>
          <cell r="H158">
            <v>919</v>
          </cell>
          <cell r="K158">
            <v>160</v>
          </cell>
        </row>
        <row r="159">
          <cell r="A159" t="str">
            <v>크램프 (일반)ST  70C</v>
          </cell>
          <cell r="B159" t="str">
            <v>크램프 (일반)</v>
          </cell>
          <cell r="C159" t="str">
            <v>ST  70C</v>
          </cell>
          <cell r="D159" t="str">
            <v>EA</v>
          </cell>
          <cell r="E159">
            <v>212</v>
          </cell>
          <cell r="F159">
            <v>851</v>
          </cell>
          <cell r="G159">
            <v>215</v>
          </cell>
          <cell r="H159">
            <v>919</v>
          </cell>
          <cell r="K159">
            <v>212</v>
          </cell>
        </row>
        <row r="160">
          <cell r="A160" t="str">
            <v>크램프 (일반)ST  82C</v>
          </cell>
          <cell r="B160" t="str">
            <v>크램프 (일반)</v>
          </cell>
          <cell r="C160" t="str">
            <v>ST  82C</v>
          </cell>
          <cell r="D160" t="str">
            <v>EA</v>
          </cell>
          <cell r="E160">
            <v>280</v>
          </cell>
          <cell r="F160">
            <v>851</v>
          </cell>
          <cell r="G160">
            <v>280</v>
          </cell>
          <cell r="H160">
            <v>919</v>
          </cell>
          <cell r="K160">
            <v>280</v>
          </cell>
        </row>
        <row r="161">
          <cell r="A161" t="str">
            <v>크램프 (일반)ST  104C</v>
          </cell>
          <cell r="B161" t="str">
            <v>크램프 (일반)</v>
          </cell>
          <cell r="C161" t="str">
            <v>ST  104C</v>
          </cell>
          <cell r="D161" t="str">
            <v>EA</v>
          </cell>
          <cell r="E161">
            <v>340</v>
          </cell>
          <cell r="F161">
            <v>851</v>
          </cell>
          <cell r="G161">
            <v>350</v>
          </cell>
          <cell r="H161">
            <v>919</v>
          </cell>
          <cell r="K161">
            <v>340</v>
          </cell>
        </row>
        <row r="162">
          <cell r="A162" t="str">
            <v>PIPE BONDING CLAMPST  16C</v>
          </cell>
          <cell r="B162" t="str">
            <v>PIPE BONDING CLAMP</v>
          </cell>
          <cell r="C162" t="str">
            <v>ST  16C</v>
          </cell>
          <cell r="D162" t="str">
            <v>EA</v>
          </cell>
          <cell r="G162">
            <v>220</v>
          </cell>
          <cell r="H162">
            <v>977</v>
          </cell>
          <cell r="K162">
            <v>220</v>
          </cell>
        </row>
        <row r="163">
          <cell r="A163" t="str">
            <v>PIPE BONDING CLAMPST  22C</v>
          </cell>
          <cell r="B163" t="str">
            <v>PIPE BONDING CLAMP</v>
          </cell>
          <cell r="C163" t="str">
            <v>ST  22C</v>
          </cell>
          <cell r="D163" t="str">
            <v>EA</v>
          </cell>
          <cell r="G163">
            <v>240</v>
          </cell>
          <cell r="H163">
            <v>977</v>
          </cell>
          <cell r="K163">
            <v>240</v>
          </cell>
        </row>
        <row r="164">
          <cell r="A164" t="str">
            <v>PIPE BONDING CLAMPST  28C</v>
          </cell>
          <cell r="B164" t="str">
            <v>PIPE BONDING CLAMP</v>
          </cell>
          <cell r="C164" t="str">
            <v>ST  28C</v>
          </cell>
          <cell r="D164" t="str">
            <v>EA</v>
          </cell>
          <cell r="G164">
            <v>290</v>
          </cell>
          <cell r="H164">
            <v>977</v>
          </cell>
          <cell r="K164">
            <v>290</v>
          </cell>
        </row>
        <row r="165">
          <cell r="A165" t="str">
            <v>PIPE BONDING CLAMPST  36C</v>
          </cell>
          <cell r="B165" t="str">
            <v>PIPE BONDING CLAMP</v>
          </cell>
          <cell r="C165" t="str">
            <v>ST  36C</v>
          </cell>
          <cell r="D165" t="str">
            <v>EA</v>
          </cell>
          <cell r="G165">
            <v>330</v>
          </cell>
          <cell r="H165">
            <v>977</v>
          </cell>
          <cell r="K165">
            <v>330</v>
          </cell>
        </row>
        <row r="166">
          <cell r="A166" t="str">
            <v>PIPE BONDING CLAMPST  42C</v>
          </cell>
          <cell r="B166" t="str">
            <v>PIPE BONDING CLAMP</v>
          </cell>
          <cell r="C166" t="str">
            <v>ST  42C</v>
          </cell>
          <cell r="D166" t="str">
            <v>EA</v>
          </cell>
          <cell r="G166">
            <v>430</v>
          </cell>
          <cell r="H166">
            <v>977</v>
          </cell>
          <cell r="K166">
            <v>430</v>
          </cell>
        </row>
        <row r="167">
          <cell r="A167" t="str">
            <v>PIPE BONDING CLAMPST  54C</v>
          </cell>
          <cell r="B167" t="str">
            <v>PIPE BONDING CLAMP</v>
          </cell>
          <cell r="C167" t="str">
            <v>ST  54C</v>
          </cell>
          <cell r="D167" t="str">
            <v>EA</v>
          </cell>
          <cell r="G167">
            <v>650</v>
          </cell>
          <cell r="H167">
            <v>977</v>
          </cell>
          <cell r="K167">
            <v>650</v>
          </cell>
        </row>
        <row r="168">
          <cell r="A168" t="str">
            <v>PIPE BONDING CLAMPST  70C</v>
          </cell>
          <cell r="B168" t="str">
            <v>PIPE BONDING CLAMP</v>
          </cell>
          <cell r="C168" t="str">
            <v>ST  70C</v>
          </cell>
          <cell r="D168" t="str">
            <v>EA</v>
          </cell>
          <cell r="G168">
            <v>860</v>
          </cell>
          <cell r="H168">
            <v>977</v>
          </cell>
          <cell r="K168">
            <v>860</v>
          </cell>
        </row>
        <row r="169">
          <cell r="A169" t="str">
            <v>PIPE BONDING CLAMPST  82C</v>
          </cell>
          <cell r="B169" t="str">
            <v>PIPE BONDING CLAMP</v>
          </cell>
          <cell r="C169" t="str">
            <v>ST  82C</v>
          </cell>
          <cell r="D169" t="str">
            <v>EA</v>
          </cell>
          <cell r="G169">
            <v>1160</v>
          </cell>
          <cell r="H169">
            <v>977</v>
          </cell>
          <cell r="K169">
            <v>1160</v>
          </cell>
        </row>
        <row r="170">
          <cell r="A170" t="str">
            <v>PIPE BONDING CLAMPST  104C</v>
          </cell>
          <cell r="B170" t="str">
            <v>PIPE BONDING CLAMP</v>
          </cell>
          <cell r="C170" t="str">
            <v>ST  104C</v>
          </cell>
          <cell r="D170" t="str">
            <v>EA</v>
          </cell>
          <cell r="G170">
            <v>1490</v>
          </cell>
          <cell r="H170">
            <v>977</v>
          </cell>
          <cell r="K170">
            <v>1490</v>
          </cell>
        </row>
        <row r="171">
          <cell r="A171" t="str">
            <v>콘넥타PVC 22C</v>
          </cell>
          <cell r="B171" t="str">
            <v>콘넥타</v>
          </cell>
          <cell r="C171" t="str">
            <v>PVC 22C</v>
          </cell>
          <cell r="D171" t="str">
            <v>EA</v>
          </cell>
          <cell r="E171">
            <v>79</v>
          </cell>
          <cell r="F171">
            <v>855</v>
          </cell>
          <cell r="G171">
            <v>79</v>
          </cell>
          <cell r="H171">
            <v>914</v>
          </cell>
          <cell r="K171">
            <v>79</v>
          </cell>
        </row>
        <row r="172">
          <cell r="A172" t="str">
            <v>콘넥타PVC 28C</v>
          </cell>
          <cell r="B172" t="str">
            <v>콘넥타</v>
          </cell>
          <cell r="C172" t="str">
            <v>PVC 28C</v>
          </cell>
          <cell r="D172" t="str">
            <v>EA</v>
          </cell>
          <cell r="E172">
            <v>176</v>
          </cell>
          <cell r="F172">
            <v>855</v>
          </cell>
          <cell r="G172">
            <v>181</v>
          </cell>
          <cell r="H172">
            <v>914</v>
          </cell>
          <cell r="K172">
            <v>176</v>
          </cell>
        </row>
        <row r="173">
          <cell r="A173" t="str">
            <v>콘넥타PVC 36C</v>
          </cell>
          <cell r="B173" t="str">
            <v>콘넥타</v>
          </cell>
          <cell r="C173" t="str">
            <v>PVC 36C</v>
          </cell>
          <cell r="D173" t="str">
            <v>EA</v>
          </cell>
          <cell r="E173">
            <v>277</v>
          </cell>
          <cell r="F173">
            <v>855</v>
          </cell>
          <cell r="G173">
            <v>287</v>
          </cell>
          <cell r="H173">
            <v>914</v>
          </cell>
          <cell r="K173">
            <v>277</v>
          </cell>
        </row>
        <row r="174">
          <cell r="A174" t="str">
            <v>콘넥타PVC 54C</v>
          </cell>
          <cell r="B174" t="str">
            <v>콘넥타</v>
          </cell>
          <cell r="C174" t="str">
            <v>PVC 54C</v>
          </cell>
          <cell r="D174" t="str">
            <v>EA</v>
          </cell>
          <cell r="E174">
            <v>744</v>
          </cell>
          <cell r="F174">
            <v>855</v>
          </cell>
          <cell r="G174">
            <v>695</v>
          </cell>
          <cell r="H174">
            <v>914</v>
          </cell>
          <cell r="K174">
            <v>695</v>
          </cell>
        </row>
        <row r="175">
          <cell r="A175" t="str">
            <v>콘넥타PVC 100C</v>
          </cell>
          <cell r="B175" t="str">
            <v>콘넥타</v>
          </cell>
          <cell r="C175" t="str">
            <v>PVC 100C</v>
          </cell>
          <cell r="D175" t="str">
            <v>EA</v>
          </cell>
          <cell r="E175">
            <v>2527</v>
          </cell>
          <cell r="F175">
            <v>855</v>
          </cell>
          <cell r="G175">
            <v>2174</v>
          </cell>
          <cell r="H175">
            <v>914</v>
          </cell>
          <cell r="K175">
            <v>2174</v>
          </cell>
        </row>
        <row r="176">
          <cell r="A176" t="str">
            <v>접지단자반 (SUS)1 CCT</v>
          </cell>
          <cell r="B176" t="str">
            <v>접지단자반 (SUS)</v>
          </cell>
          <cell r="C176" t="str">
            <v>1 CCT</v>
          </cell>
          <cell r="D176" t="str">
            <v>면</v>
          </cell>
          <cell r="E176">
            <v>65000</v>
          </cell>
          <cell r="F176">
            <v>918</v>
          </cell>
          <cell r="G176">
            <v>65000</v>
          </cell>
          <cell r="H176">
            <v>977</v>
          </cell>
          <cell r="K176">
            <v>65000</v>
          </cell>
        </row>
        <row r="177">
          <cell r="A177" t="str">
            <v>접지단자반 (SUS)2 CCT</v>
          </cell>
          <cell r="B177" t="str">
            <v>접지단자반 (SUS)</v>
          </cell>
          <cell r="C177" t="str">
            <v>2 CCT</v>
          </cell>
          <cell r="D177" t="str">
            <v>면</v>
          </cell>
          <cell r="E177">
            <v>72000</v>
          </cell>
          <cell r="F177">
            <v>918</v>
          </cell>
          <cell r="G177">
            <v>72000</v>
          </cell>
          <cell r="H177">
            <v>977</v>
          </cell>
          <cell r="K177">
            <v>72000</v>
          </cell>
        </row>
        <row r="178">
          <cell r="A178" t="str">
            <v>접지단자반 (SUS)3 CCT</v>
          </cell>
          <cell r="B178" t="str">
            <v>접지단자반 (SUS)</v>
          </cell>
          <cell r="C178" t="str">
            <v>3 CCT</v>
          </cell>
          <cell r="D178" t="str">
            <v>면</v>
          </cell>
          <cell r="E178">
            <v>95000</v>
          </cell>
          <cell r="F178">
            <v>918</v>
          </cell>
          <cell r="G178">
            <v>95000</v>
          </cell>
          <cell r="H178">
            <v>977</v>
          </cell>
          <cell r="K178">
            <v>95000</v>
          </cell>
        </row>
        <row r="179">
          <cell r="A179" t="str">
            <v>접지단자반 (SUS)4 CCT</v>
          </cell>
          <cell r="B179" t="str">
            <v>접지단자반 (SUS)</v>
          </cell>
          <cell r="C179" t="str">
            <v>4 CCT</v>
          </cell>
          <cell r="D179" t="str">
            <v>면</v>
          </cell>
          <cell r="E179">
            <v>120000</v>
          </cell>
          <cell r="F179">
            <v>918</v>
          </cell>
          <cell r="K179">
            <v>120000</v>
          </cell>
        </row>
        <row r="180">
          <cell r="A180" t="str">
            <v>접지단자반 (SUS)5 CCT</v>
          </cell>
          <cell r="B180" t="str">
            <v>접지단자반 (SUS)</v>
          </cell>
          <cell r="C180" t="str">
            <v>5 CCT</v>
          </cell>
          <cell r="D180" t="str">
            <v>면</v>
          </cell>
          <cell r="E180">
            <v>140000</v>
          </cell>
          <cell r="F180">
            <v>918</v>
          </cell>
          <cell r="K180">
            <v>140000</v>
          </cell>
        </row>
        <row r="181">
          <cell r="A181" t="str">
            <v>경고용 테이프200x250</v>
          </cell>
          <cell r="B181" t="str">
            <v>경고용 테이프</v>
          </cell>
          <cell r="C181" t="str">
            <v>200x250</v>
          </cell>
          <cell r="D181" t="str">
            <v>m</v>
          </cell>
          <cell r="E181">
            <v>170</v>
          </cell>
          <cell r="F181">
            <v>940</v>
          </cell>
          <cell r="G181">
            <v>170</v>
          </cell>
          <cell r="H181">
            <v>1004</v>
          </cell>
          <cell r="K181">
            <v>170</v>
          </cell>
        </row>
        <row r="182">
          <cell r="A182" t="str">
            <v>핸드홀600x600</v>
          </cell>
          <cell r="B182" t="str">
            <v>핸드홀</v>
          </cell>
          <cell r="C182" t="str">
            <v>600x600</v>
          </cell>
          <cell r="D182" t="str">
            <v>개소</v>
          </cell>
          <cell r="E182">
            <v>70000</v>
          </cell>
          <cell r="F182">
            <v>179</v>
          </cell>
          <cell r="G182">
            <v>75600</v>
          </cell>
          <cell r="H182">
            <v>180</v>
          </cell>
          <cell r="K182">
            <v>70000</v>
          </cell>
        </row>
        <row r="183">
          <cell r="A183" t="str">
            <v>핸드홀 뚜껑Φ630</v>
          </cell>
          <cell r="B183" t="str">
            <v>핸드홀 뚜껑</v>
          </cell>
          <cell r="C183" t="str">
            <v>Φ630</v>
          </cell>
          <cell r="D183" t="str">
            <v>EA</v>
          </cell>
          <cell r="E183">
            <v>42000</v>
          </cell>
          <cell r="F183">
            <v>179</v>
          </cell>
          <cell r="K183">
            <v>42000</v>
          </cell>
        </row>
        <row r="184">
          <cell r="A184" t="str">
            <v>맨홀 뚜껑1200x680x140</v>
          </cell>
          <cell r="B184" t="str">
            <v>맨홀 뚜껑</v>
          </cell>
          <cell r="C184" t="str">
            <v>1200x680x140</v>
          </cell>
          <cell r="D184" t="str">
            <v>EA</v>
          </cell>
          <cell r="G184">
            <v>320000</v>
          </cell>
          <cell r="H184">
            <v>180</v>
          </cell>
          <cell r="K184">
            <v>320000</v>
          </cell>
        </row>
        <row r="185">
          <cell r="A185" t="str">
            <v>시멘트포틀랜트 40kg</v>
          </cell>
          <cell r="B185" t="str">
            <v>시멘트</v>
          </cell>
          <cell r="C185" t="str">
            <v>포틀랜트 40kg</v>
          </cell>
          <cell r="D185" t="str">
            <v>포</v>
          </cell>
          <cell r="E185">
            <v>3700</v>
          </cell>
          <cell r="F185">
            <v>113</v>
          </cell>
          <cell r="G185">
            <v>3600</v>
          </cell>
          <cell r="H185">
            <v>96</v>
          </cell>
          <cell r="K185">
            <v>3600</v>
          </cell>
        </row>
        <row r="186">
          <cell r="A186" t="str">
            <v>모래세사</v>
          </cell>
          <cell r="B186" t="str">
            <v>모래</v>
          </cell>
          <cell r="C186" t="str">
            <v>세사</v>
          </cell>
          <cell r="D186" t="str">
            <v>㎥</v>
          </cell>
          <cell r="E186">
            <v>7000</v>
          </cell>
          <cell r="F186">
            <v>109</v>
          </cell>
          <cell r="G186">
            <v>9000</v>
          </cell>
          <cell r="H186">
            <v>94</v>
          </cell>
          <cell r="K186">
            <v>7000</v>
          </cell>
        </row>
        <row r="187">
          <cell r="A187" t="str">
            <v>자갈25mm이하</v>
          </cell>
          <cell r="B187" t="str">
            <v>자갈</v>
          </cell>
          <cell r="C187" t="str">
            <v>25mm이하</v>
          </cell>
          <cell r="D187" t="str">
            <v>㎥</v>
          </cell>
          <cell r="E187">
            <v>9000</v>
          </cell>
          <cell r="F187">
            <v>109</v>
          </cell>
          <cell r="G187">
            <v>11500</v>
          </cell>
          <cell r="H187">
            <v>94</v>
          </cell>
          <cell r="K187">
            <v>9000</v>
          </cell>
        </row>
        <row r="188">
          <cell r="A188" t="str">
            <v>막돌25mm이하</v>
          </cell>
          <cell r="B188" t="str">
            <v>막돌</v>
          </cell>
          <cell r="C188" t="str">
            <v>25mm이하</v>
          </cell>
          <cell r="D188" t="str">
            <v>㎥</v>
          </cell>
          <cell r="E188">
            <v>6000</v>
          </cell>
          <cell r="F188">
            <v>109</v>
          </cell>
          <cell r="K188">
            <v>6000</v>
          </cell>
        </row>
        <row r="189">
          <cell r="A189" t="str">
            <v>막돌규격외</v>
          </cell>
          <cell r="B189" t="str">
            <v>막돌</v>
          </cell>
          <cell r="C189" t="str">
            <v>규격외</v>
          </cell>
          <cell r="D189" t="str">
            <v>㎥</v>
          </cell>
          <cell r="E189">
            <v>9000</v>
          </cell>
          <cell r="F189">
            <v>109</v>
          </cell>
          <cell r="G189">
            <v>11500</v>
          </cell>
          <cell r="H189">
            <v>94</v>
          </cell>
          <cell r="K189">
            <v>9000</v>
          </cell>
        </row>
        <row r="190">
          <cell r="A190" t="str">
            <v>WIRE MESH＃8x100x100</v>
          </cell>
          <cell r="B190" t="str">
            <v>WIRE MESH</v>
          </cell>
          <cell r="C190" t="str">
            <v>＃8x100x100</v>
          </cell>
          <cell r="D190" t="str">
            <v>㎡</v>
          </cell>
          <cell r="E190">
            <v>980</v>
          </cell>
          <cell r="F190">
            <v>82</v>
          </cell>
          <cell r="G190">
            <v>980</v>
          </cell>
          <cell r="H190">
            <v>100</v>
          </cell>
          <cell r="K190">
            <v>980</v>
          </cell>
        </row>
        <row r="191">
          <cell r="A191" t="str">
            <v>주주 (용융도금)아연도 75x52x2.3t</v>
          </cell>
          <cell r="B191" t="str">
            <v>주주 (용융도금)</v>
          </cell>
          <cell r="C191" t="str">
            <v>아연도 75x52x2.3t</v>
          </cell>
          <cell r="D191" t="str">
            <v>m</v>
          </cell>
          <cell r="E191">
            <v>8300</v>
          </cell>
          <cell r="F191">
            <v>303</v>
          </cell>
          <cell r="G191">
            <v>8300</v>
          </cell>
          <cell r="H191">
            <v>251</v>
          </cell>
          <cell r="K191">
            <v>8300</v>
          </cell>
        </row>
        <row r="192">
          <cell r="A192" t="str">
            <v>횡대아연도 65x25x1.7t</v>
          </cell>
          <cell r="B192" t="str">
            <v>횡대</v>
          </cell>
          <cell r="C192" t="str">
            <v>아연도 65x25x1.7t</v>
          </cell>
          <cell r="D192" t="str">
            <v>m</v>
          </cell>
          <cell r="E192">
            <v>4730</v>
          </cell>
          <cell r="F192">
            <v>303</v>
          </cell>
          <cell r="G192">
            <v>4730</v>
          </cell>
          <cell r="H192">
            <v>251</v>
          </cell>
          <cell r="K192">
            <v>4730</v>
          </cell>
        </row>
        <row r="193">
          <cell r="A193" t="str">
            <v>주주캡 (용융도금)75x52용</v>
          </cell>
          <cell r="B193" t="str">
            <v>주주캡 (용융도금)</v>
          </cell>
          <cell r="C193" t="str">
            <v>75x52용</v>
          </cell>
          <cell r="D193" t="str">
            <v>EA</v>
          </cell>
          <cell r="E193">
            <v>550</v>
          </cell>
          <cell r="F193">
            <v>303</v>
          </cell>
          <cell r="G193">
            <v>880</v>
          </cell>
          <cell r="H193">
            <v>251</v>
          </cell>
          <cell r="K193">
            <v>550</v>
          </cell>
        </row>
        <row r="194">
          <cell r="A194" t="str">
            <v>크램프170x110x2.3t</v>
          </cell>
          <cell r="B194" t="str">
            <v>크램프</v>
          </cell>
          <cell r="C194" t="str">
            <v>170x110x2.3t</v>
          </cell>
          <cell r="D194" t="str">
            <v>EA</v>
          </cell>
          <cell r="E194">
            <v>2900</v>
          </cell>
          <cell r="F194">
            <v>303</v>
          </cell>
          <cell r="G194">
            <v>2900</v>
          </cell>
          <cell r="H194">
            <v>251</v>
          </cell>
          <cell r="K194">
            <v>2900</v>
          </cell>
        </row>
        <row r="195">
          <cell r="A195" t="str">
            <v>메탈라스 (용융도금)50.8x152.4x3.2t</v>
          </cell>
          <cell r="B195" t="str">
            <v>메탈라스 (용융도금)</v>
          </cell>
          <cell r="C195" t="str">
            <v>50.8x152.4x3.2t</v>
          </cell>
          <cell r="D195" t="str">
            <v>EA</v>
          </cell>
          <cell r="E195">
            <v>7150</v>
          </cell>
          <cell r="F195">
            <v>303</v>
          </cell>
          <cell r="G195">
            <v>6100</v>
          </cell>
          <cell r="H195">
            <v>251</v>
          </cell>
          <cell r="K195">
            <v>6100</v>
          </cell>
        </row>
        <row r="196">
          <cell r="A196" t="str">
            <v>망 고정 크립100x20x1.6t</v>
          </cell>
          <cell r="B196" t="str">
            <v>망 고정 크립</v>
          </cell>
          <cell r="C196" t="str">
            <v>100x20x1.6t</v>
          </cell>
          <cell r="D196" t="str">
            <v>EA</v>
          </cell>
          <cell r="E196">
            <v>210</v>
          </cell>
          <cell r="F196">
            <v>303</v>
          </cell>
          <cell r="G196">
            <v>210</v>
          </cell>
          <cell r="H196">
            <v>251</v>
          </cell>
          <cell r="K196">
            <v>210</v>
          </cell>
        </row>
        <row r="197">
          <cell r="A197" t="str">
            <v>망 고정 덮개50x3t</v>
          </cell>
          <cell r="B197" t="str">
            <v>망 고정 덮개</v>
          </cell>
          <cell r="C197" t="str">
            <v>50x3t</v>
          </cell>
          <cell r="D197" t="str">
            <v>m</v>
          </cell>
          <cell r="E197">
            <v>3520</v>
          </cell>
          <cell r="F197">
            <v>303</v>
          </cell>
          <cell r="G197">
            <v>3520</v>
          </cell>
          <cell r="H197">
            <v>251</v>
          </cell>
          <cell r="K197">
            <v>3520</v>
          </cell>
        </row>
        <row r="198">
          <cell r="A198" t="str">
            <v>크램프 고정 B/NΦ9x35t</v>
          </cell>
          <cell r="B198" t="str">
            <v>크램프 고정 B/N</v>
          </cell>
          <cell r="C198" t="str">
            <v>Φ9x35t</v>
          </cell>
          <cell r="D198" t="str">
            <v>EA</v>
          </cell>
          <cell r="E198">
            <v>297</v>
          </cell>
          <cell r="F198">
            <v>303</v>
          </cell>
          <cell r="G198">
            <v>297</v>
          </cell>
          <cell r="H198">
            <v>251</v>
          </cell>
          <cell r="K198">
            <v>297</v>
          </cell>
        </row>
        <row r="199">
          <cell r="A199" t="str">
            <v>보조 지주75x52x2.3t</v>
          </cell>
          <cell r="B199" t="str">
            <v>보조 지주</v>
          </cell>
          <cell r="C199" t="str">
            <v>75x52x2.3t</v>
          </cell>
          <cell r="D199" t="str">
            <v>m</v>
          </cell>
          <cell r="E199">
            <v>8300</v>
          </cell>
          <cell r="F199">
            <v>303</v>
          </cell>
          <cell r="G199">
            <v>8300</v>
          </cell>
          <cell r="H199">
            <v>251</v>
          </cell>
          <cell r="K199">
            <v>8300</v>
          </cell>
        </row>
        <row r="200">
          <cell r="A200" t="str">
            <v>지주 밴드75x52 용</v>
          </cell>
          <cell r="B200" t="str">
            <v>지주 밴드</v>
          </cell>
          <cell r="C200" t="str">
            <v>75x52 용</v>
          </cell>
          <cell r="D200" t="str">
            <v>EA</v>
          </cell>
          <cell r="E200">
            <v>1200</v>
          </cell>
          <cell r="F200">
            <v>303</v>
          </cell>
          <cell r="G200">
            <v>1200</v>
          </cell>
          <cell r="H200">
            <v>251</v>
          </cell>
          <cell r="K200">
            <v>1200</v>
          </cell>
        </row>
        <row r="201">
          <cell r="A201" t="str">
            <v>지주 밴드 B/N75용</v>
          </cell>
          <cell r="B201" t="str">
            <v>지주 밴드 B/N</v>
          </cell>
          <cell r="C201" t="str">
            <v>75용</v>
          </cell>
          <cell r="D201" t="str">
            <v>EA</v>
          </cell>
          <cell r="E201">
            <v>2585</v>
          </cell>
          <cell r="F201">
            <v>303</v>
          </cell>
          <cell r="G201">
            <v>2585</v>
          </cell>
          <cell r="H201">
            <v>251</v>
          </cell>
          <cell r="K201">
            <v>2585</v>
          </cell>
        </row>
        <row r="202">
          <cell r="A202" t="str">
            <v>"ㄱ" 형강50x50x6t</v>
          </cell>
          <cell r="B202" t="str">
            <v>"ㄱ" 형강</v>
          </cell>
          <cell r="C202" t="str">
            <v>50x50x6t</v>
          </cell>
          <cell r="D202" t="str">
            <v>kg</v>
          </cell>
          <cell r="E202">
            <v>346</v>
          </cell>
          <cell r="F202">
            <v>44</v>
          </cell>
          <cell r="G202">
            <v>365</v>
          </cell>
          <cell r="H202">
            <v>45</v>
          </cell>
          <cell r="K202">
            <v>346</v>
          </cell>
        </row>
        <row r="203">
          <cell r="A203" t="str">
            <v>U-CHANNEL42x42x2.6t</v>
          </cell>
          <cell r="B203" t="str">
            <v>U-CHANNEL</v>
          </cell>
          <cell r="C203" t="str">
            <v>42x42x2.6t</v>
          </cell>
          <cell r="D203" t="str">
            <v>m</v>
          </cell>
          <cell r="E203">
            <v>3500</v>
          </cell>
          <cell r="F203">
            <v>863</v>
          </cell>
          <cell r="K203">
            <v>3500</v>
          </cell>
        </row>
        <row r="204">
          <cell r="A204" t="str">
            <v>평강25x6t</v>
          </cell>
          <cell r="B204" t="str">
            <v>평강</v>
          </cell>
          <cell r="C204" t="str">
            <v>25x6t</v>
          </cell>
          <cell r="D204" t="str">
            <v>kg</v>
          </cell>
          <cell r="E204">
            <v>420</v>
          </cell>
          <cell r="F204">
            <v>45</v>
          </cell>
          <cell r="G204">
            <v>420</v>
          </cell>
          <cell r="H204">
            <v>44</v>
          </cell>
          <cell r="K204">
            <v>420</v>
          </cell>
        </row>
        <row r="205">
          <cell r="A205" t="str">
            <v>용접봉Φ3.2</v>
          </cell>
          <cell r="B205" t="str">
            <v>용접봉</v>
          </cell>
          <cell r="C205" t="str">
            <v>Φ3.2</v>
          </cell>
          <cell r="D205" t="str">
            <v>kg</v>
          </cell>
          <cell r="E205">
            <v>1250</v>
          </cell>
          <cell r="F205">
            <v>1096</v>
          </cell>
          <cell r="G205">
            <v>1270</v>
          </cell>
          <cell r="H205">
            <v>798</v>
          </cell>
          <cell r="K205">
            <v>1250</v>
          </cell>
        </row>
        <row r="206">
          <cell r="A206" t="str">
            <v>CABLE TRAY (PUNCH)분체도장300Wx100Hx1.2t</v>
          </cell>
          <cell r="B206" t="str">
            <v>CABLE TRAY (PUNCH)분체도장</v>
          </cell>
          <cell r="C206" t="str">
            <v>300Wx100Hx1.2t</v>
          </cell>
          <cell r="D206" t="str">
            <v>m</v>
          </cell>
          <cell r="E206">
            <v>21110</v>
          </cell>
          <cell r="F206">
            <v>860</v>
          </cell>
          <cell r="G206">
            <v>18990</v>
          </cell>
          <cell r="H206">
            <v>928</v>
          </cell>
          <cell r="K206">
            <v>18990</v>
          </cell>
        </row>
        <row r="207">
          <cell r="A207" t="str">
            <v>CABLE TRAY (PUNCH)분체도장600Wx100Hx1.2t</v>
          </cell>
          <cell r="B207" t="str">
            <v>CABLE TRAY (PUNCH)분체도장</v>
          </cell>
          <cell r="C207" t="str">
            <v>600Wx100Hx1.2t</v>
          </cell>
          <cell r="D207" t="str">
            <v>m</v>
          </cell>
          <cell r="E207">
            <v>30390</v>
          </cell>
          <cell r="F207">
            <v>860</v>
          </cell>
          <cell r="G207">
            <v>27350</v>
          </cell>
          <cell r="H207">
            <v>928</v>
          </cell>
          <cell r="K207">
            <v>27350</v>
          </cell>
        </row>
        <row r="208">
          <cell r="A208" t="str">
            <v>JOINER SET300W</v>
          </cell>
          <cell r="B208" t="str">
            <v>JOINER SET</v>
          </cell>
          <cell r="C208" t="str">
            <v>300W</v>
          </cell>
          <cell r="D208" t="str">
            <v>EA</v>
          </cell>
          <cell r="E208">
            <v>2140</v>
          </cell>
          <cell r="F208">
            <v>860</v>
          </cell>
          <cell r="G208">
            <v>1920</v>
          </cell>
          <cell r="H208">
            <v>928</v>
          </cell>
          <cell r="K208">
            <v>1920</v>
          </cell>
        </row>
        <row r="209">
          <cell r="A209" t="str">
            <v>JOINER SET600W</v>
          </cell>
          <cell r="B209" t="str">
            <v>JOINER SET</v>
          </cell>
          <cell r="C209" t="str">
            <v>600W</v>
          </cell>
          <cell r="D209" t="str">
            <v>EA</v>
          </cell>
          <cell r="E209">
            <v>4560</v>
          </cell>
          <cell r="F209">
            <v>860</v>
          </cell>
          <cell r="G209">
            <v>4100</v>
          </cell>
          <cell r="H209">
            <v>928</v>
          </cell>
          <cell r="K209">
            <v>4100</v>
          </cell>
        </row>
        <row r="210">
          <cell r="A210" t="str">
            <v>BEND (90˚)300W</v>
          </cell>
          <cell r="B210" t="str">
            <v>BEND (90˚)</v>
          </cell>
          <cell r="C210" t="str">
            <v>300W</v>
          </cell>
          <cell r="D210" t="str">
            <v>EA</v>
          </cell>
          <cell r="E210">
            <v>25240</v>
          </cell>
          <cell r="F210">
            <v>860</v>
          </cell>
          <cell r="G210">
            <v>17810</v>
          </cell>
          <cell r="H210">
            <v>928</v>
          </cell>
          <cell r="K210">
            <v>17810</v>
          </cell>
        </row>
        <row r="211">
          <cell r="A211" t="str">
            <v>BEND (90˚)600W</v>
          </cell>
          <cell r="B211" t="str">
            <v>BEND (90˚)</v>
          </cell>
          <cell r="C211" t="str">
            <v>600W</v>
          </cell>
          <cell r="D211" t="str">
            <v>EA</v>
          </cell>
          <cell r="E211">
            <v>48710</v>
          </cell>
          <cell r="F211">
            <v>860</v>
          </cell>
          <cell r="G211">
            <v>34370</v>
          </cell>
          <cell r="H211">
            <v>928</v>
          </cell>
          <cell r="K211">
            <v>34370</v>
          </cell>
        </row>
        <row r="212">
          <cell r="A212" t="str">
            <v>TEE300W</v>
          </cell>
          <cell r="B212" t="str">
            <v>TEE</v>
          </cell>
          <cell r="C212" t="str">
            <v>300W</v>
          </cell>
          <cell r="D212" t="str">
            <v>EA</v>
          </cell>
          <cell r="E212">
            <v>32390</v>
          </cell>
          <cell r="F212">
            <v>860</v>
          </cell>
          <cell r="G212">
            <v>22850</v>
          </cell>
          <cell r="H212">
            <v>928</v>
          </cell>
          <cell r="K212">
            <v>22850</v>
          </cell>
        </row>
        <row r="213">
          <cell r="A213" t="str">
            <v>TEE600W</v>
          </cell>
          <cell r="B213" t="str">
            <v>TEE</v>
          </cell>
          <cell r="C213" t="str">
            <v>600W</v>
          </cell>
          <cell r="D213" t="str">
            <v>EA</v>
          </cell>
          <cell r="E213">
            <v>60400</v>
          </cell>
          <cell r="F213">
            <v>860</v>
          </cell>
          <cell r="G213">
            <v>42600</v>
          </cell>
          <cell r="H213">
            <v>928</v>
          </cell>
          <cell r="K213">
            <v>42600</v>
          </cell>
        </row>
        <row r="214">
          <cell r="A214" t="str">
            <v>REDUCER600W TO 300W</v>
          </cell>
          <cell r="B214" t="str">
            <v>REDUCER</v>
          </cell>
          <cell r="C214" t="str">
            <v>600W TO 300W</v>
          </cell>
          <cell r="D214" t="str">
            <v>EA</v>
          </cell>
          <cell r="E214">
            <v>21110</v>
          </cell>
          <cell r="F214">
            <v>860</v>
          </cell>
          <cell r="G214">
            <v>18990</v>
          </cell>
          <cell r="H214">
            <v>928</v>
          </cell>
          <cell r="K214">
            <v>18990</v>
          </cell>
        </row>
        <row r="215">
          <cell r="A215" t="str">
            <v>GROUNDING JUMPERWIRE</v>
          </cell>
          <cell r="B215" t="str">
            <v>GROUNDING JUMPER</v>
          </cell>
          <cell r="C215" t="str">
            <v>WIRE</v>
          </cell>
          <cell r="D215" t="str">
            <v>EA</v>
          </cell>
          <cell r="E215">
            <v>1800</v>
          </cell>
          <cell r="F215">
            <v>861</v>
          </cell>
          <cell r="G215">
            <v>1620</v>
          </cell>
          <cell r="H215">
            <v>928</v>
          </cell>
          <cell r="K215">
            <v>1620</v>
          </cell>
        </row>
        <row r="216">
          <cell r="A216" t="str">
            <v>SHANK BOLT/NUT(SUS) M6x12</v>
          </cell>
          <cell r="B216" t="str">
            <v>SHANK BOLT/NUT</v>
          </cell>
          <cell r="C216" t="str">
            <v>(SUS) M6x12</v>
          </cell>
          <cell r="D216" t="str">
            <v>SET</v>
          </cell>
          <cell r="E216">
            <v>300</v>
          </cell>
          <cell r="F216">
            <v>861</v>
          </cell>
          <cell r="G216">
            <v>270</v>
          </cell>
          <cell r="H216">
            <v>928</v>
          </cell>
          <cell r="K216">
            <v>270</v>
          </cell>
        </row>
        <row r="217">
          <cell r="A217" t="str">
            <v>BRACKET310L</v>
          </cell>
          <cell r="B217" t="str">
            <v>BRACKET</v>
          </cell>
          <cell r="C217" t="str">
            <v>310L</v>
          </cell>
          <cell r="D217" t="str">
            <v>EA</v>
          </cell>
          <cell r="E217">
            <v>13050</v>
          </cell>
          <cell r="F217">
            <v>860</v>
          </cell>
          <cell r="G217">
            <v>13050</v>
          </cell>
          <cell r="H217">
            <v>928</v>
          </cell>
          <cell r="K217">
            <v>13050</v>
          </cell>
        </row>
        <row r="218">
          <cell r="A218" t="str">
            <v>BRACKET610L</v>
          </cell>
          <cell r="B218" t="str">
            <v>BRACKET</v>
          </cell>
          <cell r="C218" t="str">
            <v>610L</v>
          </cell>
          <cell r="D218" t="str">
            <v>EA</v>
          </cell>
          <cell r="E218">
            <v>22420</v>
          </cell>
          <cell r="F218">
            <v>860</v>
          </cell>
          <cell r="G218">
            <v>22420</v>
          </cell>
          <cell r="H218">
            <v>928</v>
          </cell>
          <cell r="K218">
            <v>22420</v>
          </cell>
        </row>
        <row r="219">
          <cell r="A219" t="str">
            <v>HEX HEAD BOLT3/8"</v>
          </cell>
          <cell r="B219" t="str">
            <v>HEX HEAD BOLT</v>
          </cell>
          <cell r="C219" t="str">
            <v>3/8"</v>
          </cell>
          <cell r="D219" t="str">
            <v>EA</v>
          </cell>
          <cell r="E219">
            <v>1200</v>
          </cell>
          <cell r="F219">
            <v>860</v>
          </cell>
          <cell r="G219">
            <v>1200</v>
          </cell>
          <cell r="H219">
            <v>928</v>
          </cell>
          <cell r="K219">
            <v>1200</v>
          </cell>
        </row>
        <row r="220">
          <cell r="A220" t="str">
            <v>CHANNEL SPRING NUT3/8"</v>
          </cell>
          <cell r="B220" t="str">
            <v>CHANNEL SPRING NUT</v>
          </cell>
          <cell r="C220" t="str">
            <v>3/8"</v>
          </cell>
          <cell r="D220" t="str">
            <v>EA</v>
          </cell>
          <cell r="E220">
            <v>900</v>
          </cell>
          <cell r="F220">
            <v>865</v>
          </cell>
          <cell r="K220">
            <v>900</v>
          </cell>
        </row>
        <row r="221">
          <cell r="A221" t="str">
            <v>RACEWAY BODY70 x 40</v>
          </cell>
          <cell r="B221" t="str">
            <v>RACEWAY BODY</v>
          </cell>
          <cell r="C221" t="str">
            <v>70 x 40</v>
          </cell>
          <cell r="D221" t="str">
            <v>m</v>
          </cell>
          <cell r="E221">
            <v>2940</v>
          </cell>
          <cell r="F221">
            <v>861</v>
          </cell>
          <cell r="G221">
            <v>2500</v>
          </cell>
          <cell r="H221">
            <v>930</v>
          </cell>
          <cell r="K221">
            <v>2500</v>
          </cell>
        </row>
        <row r="222">
          <cell r="A222" t="str">
            <v>RACEWAY COVER70 x 40</v>
          </cell>
          <cell r="B222" t="str">
            <v>RACEWAY COVER</v>
          </cell>
          <cell r="C222" t="str">
            <v>70 x 40</v>
          </cell>
          <cell r="D222" t="str">
            <v>m</v>
          </cell>
          <cell r="E222">
            <v>1350</v>
          </cell>
          <cell r="F222">
            <v>861</v>
          </cell>
          <cell r="G222">
            <v>1150</v>
          </cell>
          <cell r="H222">
            <v>930</v>
          </cell>
          <cell r="K222">
            <v>1150</v>
          </cell>
        </row>
        <row r="223">
          <cell r="A223" t="str">
            <v>JOINER70 x 40</v>
          </cell>
          <cell r="B223" t="str">
            <v>JOINER</v>
          </cell>
          <cell r="C223" t="str">
            <v>70 x 40</v>
          </cell>
          <cell r="D223" t="str">
            <v>EA</v>
          </cell>
          <cell r="E223">
            <v>1650</v>
          </cell>
          <cell r="F223">
            <v>861</v>
          </cell>
          <cell r="G223">
            <v>940</v>
          </cell>
          <cell r="H223">
            <v>930</v>
          </cell>
          <cell r="K223">
            <v>940</v>
          </cell>
        </row>
        <row r="224">
          <cell r="A224" t="str">
            <v>A형 행가70 x 40</v>
          </cell>
          <cell r="B224" t="str">
            <v>A형 행가</v>
          </cell>
          <cell r="C224" t="str">
            <v>70 x 40</v>
          </cell>
          <cell r="D224" t="str">
            <v>EA</v>
          </cell>
          <cell r="E224">
            <v>960</v>
          </cell>
          <cell r="F224">
            <v>861</v>
          </cell>
          <cell r="G224">
            <v>940</v>
          </cell>
          <cell r="H224">
            <v>930</v>
          </cell>
          <cell r="K224">
            <v>940</v>
          </cell>
        </row>
        <row r="225">
          <cell r="A225" t="str">
            <v>C형 행가70 x 40</v>
          </cell>
          <cell r="B225" t="str">
            <v>C형 행가</v>
          </cell>
          <cell r="C225" t="str">
            <v>70 x 40</v>
          </cell>
          <cell r="D225" t="str">
            <v>EA</v>
          </cell>
          <cell r="E225">
            <v>1960</v>
          </cell>
          <cell r="F225">
            <v>861</v>
          </cell>
          <cell r="K225">
            <v>1960</v>
          </cell>
        </row>
        <row r="226">
          <cell r="A226" t="str">
            <v>END CAP70 x 40</v>
          </cell>
          <cell r="B226" t="str">
            <v>END CAP</v>
          </cell>
          <cell r="C226" t="str">
            <v>70 x 40</v>
          </cell>
          <cell r="D226" t="str">
            <v>면</v>
          </cell>
          <cell r="E226">
            <v>740</v>
          </cell>
          <cell r="F226">
            <v>861</v>
          </cell>
          <cell r="G226">
            <v>680</v>
          </cell>
          <cell r="H226">
            <v>930</v>
          </cell>
          <cell r="K226">
            <v>680</v>
          </cell>
        </row>
        <row r="227">
          <cell r="A227" t="str">
            <v>ELBOW70 x 40</v>
          </cell>
          <cell r="B227" t="str">
            <v>ELBOW</v>
          </cell>
          <cell r="C227" t="str">
            <v>70 x 40</v>
          </cell>
          <cell r="D227" t="str">
            <v>면</v>
          </cell>
          <cell r="E227">
            <v>3730</v>
          </cell>
          <cell r="F227">
            <v>861</v>
          </cell>
          <cell r="G227">
            <v>1890</v>
          </cell>
          <cell r="H227">
            <v>930</v>
          </cell>
          <cell r="K227">
            <v>1890</v>
          </cell>
        </row>
        <row r="228">
          <cell r="A228" t="str">
            <v>JUNCTION BOX"L" 형</v>
          </cell>
          <cell r="B228" t="str">
            <v>JUNCTION BOX</v>
          </cell>
          <cell r="C228" t="str">
            <v>"L" 형</v>
          </cell>
          <cell r="D228" t="str">
            <v>장</v>
          </cell>
          <cell r="E228">
            <v>3690</v>
          </cell>
          <cell r="F228">
            <v>861</v>
          </cell>
          <cell r="G228">
            <v>3600</v>
          </cell>
          <cell r="H228">
            <v>930</v>
          </cell>
          <cell r="K228">
            <v>3600</v>
          </cell>
        </row>
        <row r="229">
          <cell r="A229" t="str">
            <v>JUNCTION BOX"I" 형</v>
          </cell>
          <cell r="B229" t="str">
            <v>JUNCTION BOX</v>
          </cell>
          <cell r="C229" t="str">
            <v>"I" 형</v>
          </cell>
          <cell r="D229" t="str">
            <v>EA</v>
          </cell>
          <cell r="E229">
            <v>3690</v>
          </cell>
          <cell r="F229">
            <v>861</v>
          </cell>
          <cell r="G229">
            <v>3600</v>
          </cell>
          <cell r="H229">
            <v>930</v>
          </cell>
          <cell r="K229">
            <v>3600</v>
          </cell>
        </row>
        <row r="230">
          <cell r="A230" t="str">
            <v>JUNCTION BOX"T" 형</v>
          </cell>
          <cell r="B230" t="str">
            <v>JUNCTION BOX</v>
          </cell>
          <cell r="C230" t="str">
            <v>"T" 형</v>
          </cell>
          <cell r="D230" t="str">
            <v>EA</v>
          </cell>
          <cell r="E230">
            <v>4480</v>
          </cell>
          <cell r="F230">
            <v>861</v>
          </cell>
          <cell r="G230">
            <v>4250</v>
          </cell>
          <cell r="H230">
            <v>930</v>
          </cell>
          <cell r="K230">
            <v>4250</v>
          </cell>
        </row>
        <row r="231">
          <cell r="A231" t="str">
            <v>JUNCTION BOX"+" 형</v>
          </cell>
          <cell r="B231" t="str">
            <v>JUNCTION BOX</v>
          </cell>
          <cell r="C231" t="str">
            <v>"+" 형</v>
          </cell>
          <cell r="D231" t="str">
            <v>EA</v>
          </cell>
          <cell r="E231">
            <v>5260</v>
          </cell>
          <cell r="F231">
            <v>861</v>
          </cell>
          <cell r="G231">
            <v>4900</v>
          </cell>
          <cell r="H231">
            <v>930</v>
          </cell>
          <cell r="K231">
            <v>4900</v>
          </cell>
        </row>
        <row r="232">
          <cell r="A232" t="str">
            <v>BOX CONNECTOR</v>
          </cell>
          <cell r="B232" t="str">
            <v>BOX CONNECTOR</v>
          </cell>
          <cell r="D232" t="str">
            <v>EA</v>
          </cell>
          <cell r="E232">
            <v>1560</v>
          </cell>
          <cell r="F232">
            <v>861</v>
          </cell>
          <cell r="G232">
            <v>1200</v>
          </cell>
          <cell r="H232">
            <v>930</v>
          </cell>
          <cell r="K232">
            <v>1200</v>
          </cell>
        </row>
        <row r="233">
          <cell r="A233" t="str">
            <v>JOINT BOX</v>
          </cell>
          <cell r="B233" t="str">
            <v>JOINT BOX</v>
          </cell>
          <cell r="D233" t="str">
            <v>EA</v>
          </cell>
          <cell r="E233">
            <v>2240</v>
          </cell>
          <cell r="F233">
            <v>861</v>
          </cell>
          <cell r="G233">
            <v>1360</v>
          </cell>
          <cell r="H233">
            <v>930</v>
          </cell>
          <cell r="K233">
            <v>1360</v>
          </cell>
        </row>
        <row r="234">
          <cell r="A234" t="str">
            <v>CODER CLAMP</v>
          </cell>
          <cell r="B234" t="str">
            <v>CODER CLAMP</v>
          </cell>
          <cell r="D234" t="str">
            <v>EA</v>
          </cell>
          <cell r="E234">
            <v>360</v>
          </cell>
          <cell r="F234">
            <v>861</v>
          </cell>
          <cell r="K234">
            <v>360</v>
          </cell>
        </row>
        <row r="235">
          <cell r="A235" t="str">
            <v>기구용 금구"B" 형</v>
          </cell>
          <cell r="B235" t="str">
            <v>기구용 금구</v>
          </cell>
          <cell r="C235" t="str">
            <v>"B" 형</v>
          </cell>
          <cell r="D235" t="str">
            <v>EA</v>
          </cell>
          <cell r="E235">
            <v>500</v>
          </cell>
          <cell r="F235">
            <v>861</v>
          </cell>
          <cell r="G235">
            <v>430</v>
          </cell>
          <cell r="H235">
            <v>930</v>
          </cell>
          <cell r="K235">
            <v>430</v>
          </cell>
        </row>
        <row r="236">
          <cell r="A236" t="str">
            <v>OUTLET BOXS/W 54mm</v>
          </cell>
          <cell r="B236" t="str">
            <v>OUTLET BOX</v>
          </cell>
          <cell r="C236" t="str">
            <v>S/W 54mm</v>
          </cell>
          <cell r="D236" t="str">
            <v>EA</v>
          </cell>
          <cell r="E236">
            <v>654</v>
          </cell>
          <cell r="F236">
            <v>857</v>
          </cell>
          <cell r="K236">
            <v>654</v>
          </cell>
        </row>
        <row r="237">
          <cell r="A237" t="str">
            <v>OUTLET BOX4각 54mm</v>
          </cell>
          <cell r="B237" t="str">
            <v>OUTLET BOX</v>
          </cell>
          <cell r="C237" t="str">
            <v>4각 54mm</v>
          </cell>
          <cell r="D237" t="str">
            <v>EA</v>
          </cell>
          <cell r="E237">
            <v>832</v>
          </cell>
          <cell r="F237">
            <v>857</v>
          </cell>
          <cell r="G237">
            <v>1160</v>
          </cell>
          <cell r="H237">
            <v>928</v>
          </cell>
          <cell r="K237">
            <v>832</v>
          </cell>
        </row>
        <row r="238">
          <cell r="A238" t="str">
            <v>OUTLET BOX8각 54mm</v>
          </cell>
          <cell r="B238" t="str">
            <v>OUTLET BOX</v>
          </cell>
          <cell r="C238" t="str">
            <v>8각 54mm</v>
          </cell>
          <cell r="D238" t="str">
            <v>EA</v>
          </cell>
          <cell r="E238">
            <v>714</v>
          </cell>
          <cell r="F238">
            <v>857</v>
          </cell>
          <cell r="G238">
            <v>460</v>
          </cell>
          <cell r="H238">
            <v>928</v>
          </cell>
          <cell r="K238">
            <v>460</v>
          </cell>
        </row>
        <row r="239">
          <cell r="A239" t="str">
            <v>박스커버S/W</v>
          </cell>
          <cell r="B239" t="str">
            <v>박스커버</v>
          </cell>
          <cell r="C239" t="str">
            <v>S/W</v>
          </cell>
          <cell r="D239" t="str">
            <v>EA</v>
          </cell>
          <cell r="E239">
            <v>211</v>
          </cell>
          <cell r="F239">
            <v>857</v>
          </cell>
          <cell r="K239">
            <v>211</v>
          </cell>
        </row>
        <row r="240">
          <cell r="A240" t="str">
            <v>박스커버4각</v>
          </cell>
          <cell r="B240" t="str">
            <v>박스커버</v>
          </cell>
          <cell r="C240" t="str">
            <v>4각</v>
          </cell>
          <cell r="D240" t="str">
            <v>EA</v>
          </cell>
          <cell r="E240">
            <v>238</v>
          </cell>
          <cell r="F240">
            <v>857</v>
          </cell>
          <cell r="G240">
            <v>150</v>
          </cell>
          <cell r="H240">
            <v>928</v>
          </cell>
          <cell r="K240">
            <v>150</v>
          </cell>
        </row>
        <row r="241">
          <cell r="A241" t="str">
            <v>박스커버8각</v>
          </cell>
          <cell r="B241" t="str">
            <v>박스커버</v>
          </cell>
          <cell r="C241" t="str">
            <v>8각</v>
          </cell>
          <cell r="D241" t="str">
            <v>EA</v>
          </cell>
          <cell r="E241">
            <v>238</v>
          </cell>
          <cell r="F241">
            <v>857</v>
          </cell>
          <cell r="G241">
            <v>190</v>
          </cell>
          <cell r="H241">
            <v>928</v>
          </cell>
          <cell r="K241">
            <v>190</v>
          </cell>
        </row>
        <row r="242">
          <cell r="A242" t="str">
            <v>노출박스 (방수형)16C  2방</v>
          </cell>
          <cell r="B242" t="str">
            <v>노출박스 (방수형)</v>
          </cell>
          <cell r="C242" t="str">
            <v>16C  2방</v>
          </cell>
          <cell r="D242" t="str">
            <v>EA</v>
          </cell>
          <cell r="E242">
            <v>2870</v>
          </cell>
          <cell r="F242">
            <v>859</v>
          </cell>
          <cell r="G242">
            <v>2280</v>
          </cell>
          <cell r="H242">
            <v>929</v>
          </cell>
          <cell r="K242">
            <v>2280</v>
          </cell>
        </row>
        <row r="243">
          <cell r="A243" t="str">
            <v>노출박스 (방수형)16C  3방</v>
          </cell>
          <cell r="B243" t="str">
            <v>노출박스 (방수형)</v>
          </cell>
          <cell r="C243" t="str">
            <v>16C  3방</v>
          </cell>
          <cell r="D243" t="str">
            <v>EA</v>
          </cell>
          <cell r="E243">
            <v>3034</v>
          </cell>
          <cell r="F243">
            <v>859</v>
          </cell>
          <cell r="G243">
            <v>2380</v>
          </cell>
          <cell r="H243">
            <v>929</v>
          </cell>
          <cell r="K243">
            <v>2380</v>
          </cell>
        </row>
        <row r="244">
          <cell r="A244" t="str">
            <v>노출박스 (방수형)22C  2방</v>
          </cell>
          <cell r="B244" t="str">
            <v>노출박스 (방수형)</v>
          </cell>
          <cell r="C244" t="str">
            <v>22C  2방</v>
          </cell>
          <cell r="D244" t="str">
            <v>EA</v>
          </cell>
          <cell r="E244">
            <v>2834</v>
          </cell>
          <cell r="F244">
            <v>859</v>
          </cell>
          <cell r="G244">
            <v>2490</v>
          </cell>
          <cell r="H244">
            <v>929</v>
          </cell>
          <cell r="K244">
            <v>2490</v>
          </cell>
        </row>
        <row r="245">
          <cell r="A245" t="str">
            <v>노출박스 (방수형)22C  3방</v>
          </cell>
          <cell r="B245" t="str">
            <v>노출박스 (방수형)</v>
          </cell>
          <cell r="C245" t="str">
            <v>22C  3방</v>
          </cell>
          <cell r="D245" t="str">
            <v>EA</v>
          </cell>
          <cell r="E245">
            <v>3030</v>
          </cell>
          <cell r="F245">
            <v>859</v>
          </cell>
          <cell r="G245">
            <v>2590</v>
          </cell>
          <cell r="H245">
            <v>929</v>
          </cell>
          <cell r="K245">
            <v>2590</v>
          </cell>
        </row>
        <row r="246">
          <cell r="A246" t="str">
            <v>노출박스 (방수형)28C  1방</v>
          </cell>
          <cell r="B246" t="str">
            <v>노출박스 (방수형)</v>
          </cell>
          <cell r="C246" t="str">
            <v>28C  1방</v>
          </cell>
          <cell r="D246" t="str">
            <v>EA</v>
          </cell>
          <cell r="E246">
            <v>4203</v>
          </cell>
          <cell r="F246">
            <v>859</v>
          </cell>
          <cell r="G246">
            <v>3630</v>
          </cell>
          <cell r="H246">
            <v>929</v>
          </cell>
          <cell r="K246">
            <v>3630</v>
          </cell>
        </row>
        <row r="247">
          <cell r="A247" t="str">
            <v>노출박스 (방수형)28C  2방</v>
          </cell>
          <cell r="B247" t="str">
            <v>노출박스 (방수형)</v>
          </cell>
          <cell r="C247" t="str">
            <v>28C  2방</v>
          </cell>
          <cell r="D247" t="str">
            <v>EA</v>
          </cell>
          <cell r="E247">
            <v>4594</v>
          </cell>
          <cell r="F247">
            <v>859</v>
          </cell>
          <cell r="G247">
            <v>3830</v>
          </cell>
          <cell r="H247">
            <v>929</v>
          </cell>
          <cell r="K247">
            <v>3830</v>
          </cell>
        </row>
        <row r="248">
          <cell r="A248" t="str">
            <v>노출박스 (방수형)28C  3방</v>
          </cell>
          <cell r="B248" t="str">
            <v>노출박스 (방수형)</v>
          </cell>
          <cell r="C248" t="str">
            <v>28C  3방</v>
          </cell>
          <cell r="D248" t="str">
            <v>EA</v>
          </cell>
          <cell r="E248">
            <v>4985</v>
          </cell>
          <cell r="F248">
            <v>859</v>
          </cell>
          <cell r="G248">
            <v>4460</v>
          </cell>
          <cell r="H248">
            <v>929</v>
          </cell>
          <cell r="K248">
            <v>4460</v>
          </cell>
        </row>
        <row r="249">
          <cell r="A249" t="str">
            <v>콘센트 (접지)2P-15A-250V-2구</v>
          </cell>
          <cell r="B249" t="str">
            <v>콘센트 (접지)</v>
          </cell>
          <cell r="C249" t="str">
            <v>2P-15A-250V-2구</v>
          </cell>
          <cell r="D249" t="str">
            <v>EA</v>
          </cell>
          <cell r="E249">
            <v>1364</v>
          </cell>
          <cell r="F249">
            <v>922</v>
          </cell>
          <cell r="G249">
            <v>1820</v>
          </cell>
          <cell r="H249">
            <v>981</v>
          </cell>
          <cell r="K249">
            <v>1364</v>
          </cell>
        </row>
        <row r="250">
          <cell r="A250" t="str">
            <v>콘센트 (접지)2P-15A-250V-1구</v>
          </cell>
          <cell r="B250" t="str">
            <v>콘센트 (접지)</v>
          </cell>
          <cell r="C250" t="str">
            <v>2P-15A-250V-1구</v>
          </cell>
          <cell r="D250" t="str">
            <v>EA</v>
          </cell>
          <cell r="E250">
            <v>1080</v>
          </cell>
          <cell r="F250">
            <v>922</v>
          </cell>
          <cell r="G250">
            <v>1440</v>
          </cell>
          <cell r="H250">
            <v>981</v>
          </cell>
          <cell r="K250">
            <v>1080</v>
          </cell>
        </row>
        <row r="251">
          <cell r="A251" t="str">
            <v>콘센트 (접지,방습커버)2P-15A-250V-1구</v>
          </cell>
          <cell r="B251" t="str">
            <v>콘센트 (접지,방습커버)</v>
          </cell>
          <cell r="C251" t="str">
            <v>2P-15A-250V-1구</v>
          </cell>
          <cell r="D251" t="str">
            <v>EA</v>
          </cell>
          <cell r="E251">
            <v>2084</v>
          </cell>
          <cell r="F251">
            <v>922</v>
          </cell>
          <cell r="G251">
            <v>2510</v>
          </cell>
          <cell r="H251">
            <v>981</v>
          </cell>
          <cell r="K251">
            <v>2084</v>
          </cell>
        </row>
        <row r="252">
          <cell r="A252" t="str">
            <v>콘센트 (접지,방수형)2P-15A-250V-1구</v>
          </cell>
          <cell r="B252" t="str">
            <v>콘센트 (접지,방수형)</v>
          </cell>
          <cell r="C252" t="str">
            <v>2P-15A-250V-1구</v>
          </cell>
          <cell r="D252" t="str">
            <v>EA</v>
          </cell>
          <cell r="E252">
            <v>12100</v>
          </cell>
          <cell r="F252">
            <v>922</v>
          </cell>
          <cell r="K252">
            <v>12100</v>
          </cell>
        </row>
        <row r="253">
          <cell r="A253" t="str">
            <v>(다이캐스트)</v>
          </cell>
          <cell r="B253" t="str">
            <v>(다이캐스트)</v>
          </cell>
        </row>
        <row r="254">
          <cell r="A254" t="str">
            <v>스위치 (WIDE형)1구-15A-250V</v>
          </cell>
          <cell r="B254" t="str">
            <v>스위치 (WIDE형)</v>
          </cell>
          <cell r="C254" t="str">
            <v>1구-15A-250V</v>
          </cell>
          <cell r="D254" t="str">
            <v>EA</v>
          </cell>
          <cell r="E254">
            <v>2082</v>
          </cell>
          <cell r="F254">
            <v>923</v>
          </cell>
          <cell r="G254">
            <v>2070</v>
          </cell>
          <cell r="H254">
            <v>981</v>
          </cell>
          <cell r="K254">
            <v>2070</v>
          </cell>
        </row>
        <row r="255">
          <cell r="A255" t="str">
            <v>스위치 (WIDE형)2구-15A-250V</v>
          </cell>
          <cell r="B255" t="str">
            <v>스위치 (WIDE형)</v>
          </cell>
          <cell r="C255" t="str">
            <v>2구-15A-250V</v>
          </cell>
          <cell r="D255" t="str">
            <v>EA</v>
          </cell>
          <cell r="E255">
            <v>2931</v>
          </cell>
          <cell r="F255">
            <v>923</v>
          </cell>
          <cell r="G255">
            <v>2970</v>
          </cell>
          <cell r="H255">
            <v>981</v>
          </cell>
          <cell r="K255">
            <v>2931</v>
          </cell>
        </row>
        <row r="256">
          <cell r="A256" t="str">
            <v>스위치 (WIDE형)3구-15A-250V</v>
          </cell>
          <cell r="B256" t="str">
            <v>스위치 (WIDE형)</v>
          </cell>
          <cell r="C256" t="str">
            <v>3구-15A-250V</v>
          </cell>
          <cell r="D256" t="str">
            <v>EA</v>
          </cell>
          <cell r="E256">
            <v>3780</v>
          </cell>
          <cell r="F256">
            <v>923</v>
          </cell>
          <cell r="G256">
            <v>3870</v>
          </cell>
          <cell r="H256">
            <v>981</v>
          </cell>
          <cell r="K256">
            <v>3780</v>
          </cell>
        </row>
        <row r="257">
          <cell r="A257" t="str">
            <v>스위치 (WIDE형)4구-15A-250V</v>
          </cell>
          <cell r="B257" t="str">
            <v>스위치 (WIDE형)</v>
          </cell>
          <cell r="C257" t="str">
            <v>4구-15A-250V</v>
          </cell>
          <cell r="D257" t="str">
            <v>EA</v>
          </cell>
          <cell r="E257">
            <v>7714</v>
          </cell>
          <cell r="F257">
            <v>923</v>
          </cell>
          <cell r="G257">
            <v>5940</v>
          </cell>
          <cell r="H257">
            <v>981</v>
          </cell>
          <cell r="K257">
            <v>5940</v>
          </cell>
        </row>
        <row r="258">
          <cell r="A258" t="str">
            <v>스위치 (WIDE형)3로-15A-250V</v>
          </cell>
          <cell r="B258" t="str">
            <v>스위치 (WIDE형)</v>
          </cell>
          <cell r="C258" t="str">
            <v>3로-15A-250V</v>
          </cell>
          <cell r="D258" t="str">
            <v>EA</v>
          </cell>
          <cell r="E258">
            <v>2313</v>
          </cell>
          <cell r="F258">
            <v>923</v>
          </cell>
          <cell r="G258">
            <v>2250</v>
          </cell>
          <cell r="H258">
            <v>981</v>
          </cell>
          <cell r="K258">
            <v>2250</v>
          </cell>
        </row>
        <row r="259">
          <cell r="A259" t="str">
            <v>연용스위치1구-15A-250V</v>
          </cell>
          <cell r="B259" t="str">
            <v>연용스위치</v>
          </cell>
          <cell r="C259" t="str">
            <v>1구-15A-250V</v>
          </cell>
          <cell r="D259" t="str">
            <v>EA</v>
          </cell>
          <cell r="E259">
            <v>2082</v>
          </cell>
          <cell r="F259">
            <v>923</v>
          </cell>
          <cell r="G259">
            <v>1260</v>
          </cell>
          <cell r="H259">
            <v>981</v>
          </cell>
          <cell r="K259">
            <v>1260</v>
          </cell>
        </row>
        <row r="260">
          <cell r="A260" t="str">
            <v>건설폐기물혼합폐기물</v>
          </cell>
          <cell r="B260" t="str">
            <v>건설폐기물</v>
          </cell>
          <cell r="C260" t="str">
            <v>혼합폐기물</v>
          </cell>
          <cell r="D260" t="str">
            <v>TON</v>
          </cell>
          <cell r="E260">
            <v>166500</v>
          </cell>
          <cell r="F260">
            <v>54</v>
          </cell>
          <cell r="G260">
            <v>166500</v>
          </cell>
          <cell r="H260">
            <v>122</v>
          </cell>
          <cell r="K260">
            <v>166500</v>
          </cell>
        </row>
        <row r="261">
          <cell r="A261" t="str">
            <v>고   철경량</v>
          </cell>
          <cell r="B261" t="str">
            <v>고   철</v>
          </cell>
          <cell r="C261" t="str">
            <v>경량</v>
          </cell>
          <cell r="D261" t="str">
            <v>kg</v>
          </cell>
          <cell r="E261">
            <v>94</v>
          </cell>
          <cell r="F261">
            <v>1191</v>
          </cell>
          <cell r="G261">
            <v>75</v>
          </cell>
          <cell r="H261">
            <v>1174</v>
          </cell>
          <cell r="K261">
            <v>94</v>
          </cell>
        </row>
        <row r="262">
          <cell r="A262" t="str">
            <v>고   동하품</v>
          </cell>
          <cell r="B262" t="str">
            <v>고   동</v>
          </cell>
          <cell r="C262" t="str">
            <v>하품</v>
          </cell>
          <cell r="D262" t="str">
            <v>kg</v>
          </cell>
          <cell r="E262">
            <v>1300</v>
          </cell>
          <cell r="F262">
            <v>1191</v>
          </cell>
          <cell r="G262">
            <v>1700</v>
          </cell>
          <cell r="H262">
            <v>1174</v>
          </cell>
          <cell r="K262">
            <v>1700</v>
          </cell>
        </row>
        <row r="263">
          <cell r="A263" t="str">
            <v>통로 유도등소형</v>
          </cell>
          <cell r="B263" t="str">
            <v>통로 유도등</v>
          </cell>
          <cell r="C263" t="str">
            <v>소형</v>
          </cell>
          <cell r="D263" t="str">
            <v>EA</v>
          </cell>
          <cell r="E263">
            <v>35000</v>
          </cell>
          <cell r="F263">
            <v>730</v>
          </cell>
          <cell r="G263">
            <v>35000</v>
          </cell>
          <cell r="H263">
            <v>1053</v>
          </cell>
          <cell r="K263">
            <v>35000</v>
          </cell>
        </row>
        <row r="264">
          <cell r="A264" t="str">
            <v>피난구 유도등소형</v>
          </cell>
          <cell r="B264" t="str">
            <v>피난구 유도등</v>
          </cell>
          <cell r="C264" t="str">
            <v>소형</v>
          </cell>
          <cell r="D264" t="str">
            <v>EA</v>
          </cell>
          <cell r="E264">
            <v>35000</v>
          </cell>
          <cell r="F264">
            <v>730</v>
          </cell>
          <cell r="G264">
            <v>30000</v>
          </cell>
          <cell r="H264">
            <v>1053</v>
          </cell>
          <cell r="K264">
            <v>30000</v>
          </cell>
        </row>
        <row r="265">
          <cell r="A265" t="str">
            <v>피난구 유도등중형</v>
          </cell>
          <cell r="B265" t="str">
            <v>피난구 유도등</v>
          </cell>
          <cell r="C265" t="str">
            <v>중형</v>
          </cell>
          <cell r="D265" t="str">
            <v>EA</v>
          </cell>
          <cell r="E265">
            <v>45000</v>
          </cell>
          <cell r="F265">
            <v>730</v>
          </cell>
          <cell r="G265">
            <v>45000</v>
          </cell>
          <cell r="H265">
            <v>1053</v>
          </cell>
          <cell r="K265">
            <v>45000</v>
          </cell>
        </row>
        <row r="266">
          <cell r="A266" t="str">
            <v>PULL BOX (용융도금)100x100x50x1.2t</v>
          </cell>
          <cell r="B266" t="str">
            <v>PULL BOX (용융도금)</v>
          </cell>
          <cell r="C266" t="str">
            <v>100x100x50x1.2t</v>
          </cell>
          <cell r="D266" t="str">
            <v>EA</v>
          </cell>
          <cell r="E266">
            <v>1400</v>
          </cell>
          <cell r="F266">
            <v>856</v>
          </cell>
          <cell r="G266">
            <v>1400</v>
          </cell>
          <cell r="H266">
            <v>929</v>
          </cell>
          <cell r="K266">
            <v>1400</v>
          </cell>
        </row>
        <row r="267">
          <cell r="A267" t="str">
            <v>PULL BOX (용융도금)150x150x100x1.2t</v>
          </cell>
          <cell r="B267" t="str">
            <v>PULL BOX (용융도금)</v>
          </cell>
          <cell r="C267" t="str">
            <v>150x150x100x1.2t</v>
          </cell>
          <cell r="D267" t="str">
            <v>EA</v>
          </cell>
          <cell r="E267">
            <v>2350</v>
          </cell>
          <cell r="F267">
            <v>856</v>
          </cell>
          <cell r="G267">
            <v>2330</v>
          </cell>
          <cell r="H267">
            <v>929</v>
          </cell>
          <cell r="K267">
            <v>2330</v>
          </cell>
        </row>
        <row r="268">
          <cell r="A268" t="str">
            <v>PULL BOX (용융도금)200x200x100x1.2t</v>
          </cell>
          <cell r="B268" t="str">
            <v>PULL BOX (용융도금)</v>
          </cell>
          <cell r="C268" t="str">
            <v>200x200x100x1.2t</v>
          </cell>
          <cell r="D268" t="str">
            <v>EA</v>
          </cell>
          <cell r="E268">
            <v>3440</v>
          </cell>
          <cell r="F268">
            <v>856</v>
          </cell>
          <cell r="G268">
            <v>3230</v>
          </cell>
          <cell r="H268">
            <v>929</v>
          </cell>
          <cell r="K268">
            <v>3230</v>
          </cell>
        </row>
        <row r="269">
          <cell r="A269" t="str">
            <v>PULL BOX (용융도금)250x250x150x1.2t</v>
          </cell>
          <cell r="B269" t="str">
            <v>PULL BOX (용융도금)</v>
          </cell>
          <cell r="C269" t="str">
            <v>250x250x150x1.2t</v>
          </cell>
          <cell r="D269" t="str">
            <v>EA</v>
          </cell>
          <cell r="E269">
            <v>5300</v>
          </cell>
          <cell r="F269">
            <v>856</v>
          </cell>
          <cell r="G269">
            <v>4800</v>
          </cell>
          <cell r="H269">
            <v>929</v>
          </cell>
          <cell r="K269">
            <v>4800</v>
          </cell>
        </row>
        <row r="270">
          <cell r="A270" t="str">
            <v>PULL BOX (용융도금)300x300x150x1.2t</v>
          </cell>
          <cell r="B270" t="str">
            <v>PULL BOX (용융도금)</v>
          </cell>
          <cell r="C270" t="str">
            <v>300x300x150x1.2t</v>
          </cell>
          <cell r="D270" t="str">
            <v>EA</v>
          </cell>
          <cell r="E270">
            <v>6200</v>
          </cell>
          <cell r="F270">
            <v>856</v>
          </cell>
          <cell r="G270">
            <v>6030</v>
          </cell>
          <cell r="H270">
            <v>929</v>
          </cell>
          <cell r="K270">
            <v>6030</v>
          </cell>
        </row>
        <row r="271">
          <cell r="A271" t="str">
            <v>PULL BOX (용융도금)600x600x400x1.2t</v>
          </cell>
          <cell r="B271" t="str">
            <v>PULL BOX (용융도금)</v>
          </cell>
          <cell r="C271" t="str">
            <v>600x600x400x1.2t</v>
          </cell>
          <cell r="D271" t="str">
            <v>EA</v>
          </cell>
          <cell r="E271">
            <v>34800</v>
          </cell>
          <cell r="F271">
            <v>856</v>
          </cell>
          <cell r="K271">
            <v>34800</v>
          </cell>
        </row>
        <row r="272">
          <cell r="A272" t="str">
            <v>상 표시찰Φ50x3t</v>
          </cell>
          <cell r="B272" t="str">
            <v>상 표시찰</v>
          </cell>
          <cell r="C272" t="str">
            <v>Φ50x3t</v>
          </cell>
          <cell r="D272" t="str">
            <v>EA</v>
          </cell>
          <cell r="K272">
            <v>1500</v>
          </cell>
        </row>
        <row r="273">
          <cell r="A273" t="str">
            <v>접속자 명찰60x60x0.5t</v>
          </cell>
          <cell r="B273" t="str">
            <v>접속자 명찰</v>
          </cell>
          <cell r="C273" t="str">
            <v>60x60x0.5t</v>
          </cell>
          <cell r="D273" t="str">
            <v>EA</v>
          </cell>
          <cell r="K273">
            <v>6000</v>
          </cell>
        </row>
        <row r="274">
          <cell r="A274" t="str">
            <v>이종 연결관Φ100</v>
          </cell>
          <cell r="B274" t="str">
            <v>이종 연결관</v>
          </cell>
          <cell r="C274" t="str">
            <v>Φ100</v>
          </cell>
          <cell r="D274" t="str">
            <v>EA</v>
          </cell>
          <cell r="K274">
            <v>3600</v>
          </cell>
        </row>
        <row r="275">
          <cell r="A275" t="str">
            <v>관로구 방수장치몸체 및 덮개 Φ100</v>
          </cell>
          <cell r="B275" t="str">
            <v>관로구 방수장치</v>
          </cell>
          <cell r="C275" t="str">
            <v>몸체 및 덮개 Φ100</v>
          </cell>
          <cell r="D275" t="str">
            <v>EA</v>
          </cell>
          <cell r="G275">
            <v>23600</v>
          </cell>
          <cell r="H275">
            <v>1003</v>
          </cell>
          <cell r="K275">
            <v>23600</v>
          </cell>
        </row>
        <row r="276">
          <cell r="A276" t="str">
            <v>환형노출박스(3방출)28C</v>
          </cell>
          <cell r="B276" t="str">
            <v>환형노출박스(3방출)</v>
          </cell>
          <cell r="C276" t="str">
            <v>28C</v>
          </cell>
          <cell r="D276" t="str">
            <v>EA</v>
          </cell>
          <cell r="G276">
            <v>4150</v>
          </cell>
          <cell r="H276">
            <v>929</v>
          </cell>
          <cell r="K276">
            <v>4150</v>
          </cell>
        </row>
        <row r="277">
          <cell r="A277" t="str">
            <v>환형노출박스(4방출)28C</v>
          </cell>
          <cell r="B277" t="str">
            <v>환형노출박스(4방출)</v>
          </cell>
          <cell r="C277" t="str">
            <v>28C</v>
          </cell>
          <cell r="D277" t="str">
            <v>EA</v>
          </cell>
          <cell r="G277">
            <v>4460</v>
          </cell>
          <cell r="H277">
            <v>929</v>
          </cell>
          <cell r="K277">
            <v>4460</v>
          </cell>
        </row>
        <row r="278">
          <cell r="A278" t="str">
            <v>CABLE DUCT (W/COVER)W600xH200</v>
          </cell>
          <cell r="B278" t="str">
            <v>CABLE DUCT (W/COVER)</v>
          </cell>
          <cell r="C278" t="str">
            <v>W600xH200</v>
          </cell>
          <cell r="D278" t="str">
            <v>m</v>
          </cell>
          <cell r="G278">
            <v>53680</v>
          </cell>
          <cell r="H278">
            <v>923</v>
          </cell>
          <cell r="K278">
            <v>53680</v>
          </cell>
        </row>
        <row r="279">
          <cell r="A279" t="str">
            <v>BRACKET310L</v>
          </cell>
          <cell r="B279" t="str">
            <v>BRACKET</v>
          </cell>
          <cell r="C279" t="str">
            <v>310L</v>
          </cell>
          <cell r="D279" t="str">
            <v>EA</v>
          </cell>
          <cell r="E279">
            <v>13050</v>
          </cell>
          <cell r="F279">
            <v>860</v>
          </cell>
          <cell r="G279">
            <v>13050</v>
          </cell>
          <cell r="H279">
            <v>928</v>
          </cell>
          <cell r="K279">
            <v>13050</v>
          </cell>
        </row>
        <row r="280">
          <cell r="A280" t="str">
            <v>주주(용융아연)Φ48x2.3t</v>
          </cell>
          <cell r="B280" t="str">
            <v>주주(용융아연)</v>
          </cell>
          <cell r="C280" t="str">
            <v>Φ48x2.3t</v>
          </cell>
          <cell r="D280" t="str">
            <v>m</v>
          </cell>
          <cell r="E280">
            <v>4150</v>
          </cell>
          <cell r="F280">
            <v>300</v>
          </cell>
          <cell r="G280">
            <v>4700</v>
          </cell>
          <cell r="H280" t="str">
            <v>46(부록)</v>
          </cell>
          <cell r="K280">
            <v>4150</v>
          </cell>
        </row>
        <row r="281">
          <cell r="A281" t="str">
            <v>후레임A형(용융아연)45x30x1.6</v>
          </cell>
          <cell r="B281" t="str">
            <v>후레임A형(용융아연)</v>
          </cell>
          <cell r="C281" t="str">
            <v>45x30x1.6</v>
          </cell>
          <cell r="D281" t="str">
            <v>m</v>
          </cell>
          <cell r="E281">
            <v>4520</v>
          </cell>
          <cell r="F281">
            <v>301</v>
          </cell>
          <cell r="G281">
            <v>4700</v>
          </cell>
          <cell r="H281" t="str">
            <v>46(부록)</v>
          </cell>
          <cell r="K281">
            <v>4520</v>
          </cell>
        </row>
        <row r="282">
          <cell r="A282" t="str">
            <v>주주캡(용융아연)Φ48</v>
          </cell>
          <cell r="B282" t="str">
            <v>주주캡(용융아연)</v>
          </cell>
          <cell r="C282" t="str">
            <v>Φ48</v>
          </cell>
          <cell r="D282" t="str">
            <v>EA</v>
          </cell>
          <cell r="E282">
            <v>380</v>
          </cell>
          <cell r="F282">
            <v>301</v>
          </cell>
          <cell r="G282">
            <v>400</v>
          </cell>
          <cell r="H282" t="str">
            <v>46(부록)</v>
          </cell>
          <cell r="K282">
            <v>380</v>
          </cell>
        </row>
        <row r="283">
          <cell r="A283" t="str">
            <v>연결판(용융아연)Φ45용</v>
          </cell>
          <cell r="B283" t="str">
            <v>연결판(용융아연)</v>
          </cell>
          <cell r="C283" t="str">
            <v>Φ45용</v>
          </cell>
          <cell r="D283" t="str">
            <v>EA</v>
          </cell>
          <cell r="E283">
            <v>750</v>
          </cell>
          <cell r="F283">
            <v>301</v>
          </cell>
          <cell r="G283">
            <v>570</v>
          </cell>
          <cell r="H283" t="str">
            <v>46(부록)</v>
          </cell>
          <cell r="K283">
            <v>570</v>
          </cell>
        </row>
        <row r="284">
          <cell r="A284" t="str">
            <v>횡선#8</v>
          </cell>
          <cell r="B284" t="str">
            <v>횡선</v>
          </cell>
          <cell r="C284" t="str">
            <v>#8</v>
          </cell>
          <cell r="D284" t="str">
            <v>m</v>
          </cell>
          <cell r="E284">
            <v>140</v>
          </cell>
          <cell r="F284">
            <v>305</v>
          </cell>
          <cell r="G284">
            <v>120</v>
          </cell>
          <cell r="H284" t="str">
            <v>46(부록)</v>
          </cell>
          <cell r="K284">
            <v>120</v>
          </cell>
        </row>
        <row r="285">
          <cell r="A285" t="str">
            <v>후레임고정판50x30</v>
          </cell>
          <cell r="B285" t="str">
            <v>후레임고정판</v>
          </cell>
          <cell r="C285" t="str">
            <v>50x30</v>
          </cell>
          <cell r="D285" t="str">
            <v>EA</v>
          </cell>
          <cell r="E285">
            <v>300</v>
          </cell>
          <cell r="F285">
            <v>305</v>
          </cell>
          <cell r="G285">
            <v>340</v>
          </cell>
          <cell r="H285" t="str">
            <v>46(부록)</v>
          </cell>
          <cell r="K285">
            <v>300</v>
          </cell>
        </row>
        <row r="286">
          <cell r="A286" t="str">
            <v>후레임고정 B/N9x100</v>
          </cell>
          <cell r="B286" t="str">
            <v>후레임고정 B/N</v>
          </cell>
          <cell r="C286" t="str">
            <v>9x100</v>
          </cell>
          <cell r="D286" t="str">
            <v>EA</v>
          </cell>
          <cell r="E286">
            <v>510</v>
          </cell>
          <cell r="F286">
            <v>305</v>
          </cell>
          <cell r="G286">
            <v>390</v>
          </cell>
          <cell r="H286" t="str">
            <v>46(부록)</v>
          </cell>
          <cell r="K286">
            <v>390</v>
          </cell>
        </row>
        <row r="287">
          <cell r="A287" t="str">
            <v>L형 B/NΦ6x75</v>
          </cell>
          <cell r="B287" t="str">
            <v>L형 B/N</v>
          </cell>
          <cell r="C287" t="str">
            <v>Φ6x75</v>
          </cell>
          <cell r="D287" t="str">
            <v>EA</v>
          </cell>
          <cell r="E287">
            <v>120</v>
          </cell>
          <cell r="F287">
            <v>305</v>
          </cell>
          <cell r="G287">
            <v>170</v>
          </cell>
          <cell r="H287" t="str">
            <v>46(부록)</v>
          </cell>
          <cell r="K287">
            <v>120</v>
          </cell>
        </row>
        <row r="288">
          <cell r="A288" t="str">
            <v>연결B/NΦ6x12</v>
          </cell>
          <cell r="B288" t="str">
            <v>연결B/N</v>
          </cell>
          <cell r="C288" t="str">
            <v>Φ6x12</v>
          </cell>
          <cell r="D288" t="str">
            <v>EA</v>
          </cell>
          <cell r="E288">
            <v>40</v>
          </cell>
          <cell r="F288">
            <v>305</v>
          </cell>
          <cell r="G288">
            <v>70</v>
          </cell>
          <cell r="H288" t="str">
            <v>46(부록)</v>
          </cell>
          <cell r="K288">
            <v>40</v>
          </cell>
        </row>
        <row r="289">
          <cell r="A289" t="str">
            <v>망고정 크립27x1</v>
          </cell>
          <cell r="B289" t="str">
            <v>망고정 크립</v>
          </cell>
          <cell r="C289" t="str">
            <v>27x1</v>
          </cell>
          <cell r="D289" t="str">
            <v>EA</v>
          </cell>
          <cell r="E289">
            <v>120</v>
          </cell>
          <cell r="F289">
            <v>305</v>
          </cell>
          <cell r="G289">
            <v>120</v>
          </cell>
          <cell r="H289" t="str">
            <v>46(부록)</v>
          </cell>
          <cell r="K289">
            <v>120</v>
          </cell>
        </row>
        <row r="290">
          <cell r="A290" t="str">
            <v>지주고정 B/NΦ8x25</v>
          </cell>
          <cell r="B290" t="str">
            <v>지주고정 B/N</v>
          </cell>
          <cell r="C290" t="str">
            <v>Φ8x25</v>
          </cell>
          <cell r="D290" t="str">
            <v>EA</v>
          </cell>
          <cell r="E290">
            <v>150</v>
          </cell>
          <cell r="F290">
            <v>305</v>
          </cell>
          <cell r="G290">
            <v>180</v>
          </cell>
          <cell r="H290" t="str">
            <v>46(부록)</v>
          </cell>
          <cell r="K290">
            <v>150</v>
          </cell>
        </row>
        <row r="291">
          <cell r="A291" t="str">
            <v>노출스위치박스(1개용)16C 1방</v>
          </cell>
          <cell r="B291" t="str">
            <v>노출스위치박스(1개용)</v>
          </cell>
          <cell r="C291" t="str">
            <v>16C 1방</v>
          </cell>
          <cell r="D291" t="str">
            <v>EA</v>
          </cell>
          <cell r="G291">
            <v>2070</v>
          </cell>
          <cell r="H291">
            <v>929</v>
          </cell>
          <cell r="K291">
            <v>2070</v>
          </cell>
        </row>
        <row r="292">
          <cell r="A292" t="str">
            <v>나 동 선38㎟</v>
          </cell>
          <cell r="B292" t="str">
            <v>나 동 선</v>
          </cell>
          <cell r="C292" t="str">
            <v>38㎟</v>
          </cell>
          <cell r="D292" t="str">
            <v>m</v>
          </cell>
          <cell r="E292">
            <v>1195</v>
          </cell>
          <cell r="F292">
            <v>842</v>
          </cell>
          <cell r="G292">
            <v>1209</v>
          </cell>
          <cell r="H292">
            <v>904</v>
          </cell>
          <cell r="K292">
            <v>1195</v>
          </cell>
        </row>
        <row r="293">
          <cell r="A293" t="str">
            <v>형광등기구보강대M바표준</v>
          </cell>
          <cell r="B293" t="str">
            <v>형광등기구보강대</v>
          </cell>
          <cell r="C293" t="str">
            <v>M바표준</v>
          </cell>
          <cell r="D293" t="str">
            <v>EA</v>
          </cell>
          <cell r="E293">
            <v>3900</v>
          </cell>
          <cell r="F293">
            <v>928</v>
          </cell>
          <cell r="G293">
            <v>3920</v>
          </cell>
          <cell r="H293">
            <v>387</v>
          </cell>
          <cell r="K293">
            <v>3900</v>
          </cell>
        </row>
        <row r="294">
          <cell r="A294" t="str">
            <v>와이어 콘넥타3.5㎟x2가닥</v>
          </cell>
          <cell r="B294" t="str">
            <v>와이어 콘넥타</v>
          </cell>
          <cell r="C294" t="str">
            <v>3.5㎟x2가닥</v>
          </cell>
          <cell r="D294" t="str">
            <v>EA</v>
          </cell>
          <cell r="E294">
            <v>112</v>
          </cell>
          <cell r="F294">
            <v>848</v>
          </cell>
          <cell r="G294">
            <v>112</v>
          </cell>
          <cell r="H294">
            <v>903</v>
          </cell>
          <cell r="K294">
            <v>112</v>
          </cell>
        </row>
        <row r="295">
          <cell r="A295" t="str">
            <v>후렉시블 콘넥타16C 방수</v>
          </cell>
          <cell r="B295" t="str">
            <v>후렉시블 콘넥타</v>
          </cell>
          <cell r="C295" t="str">
            <v>16C 방수</v>
          </cell>
          <cell r="D295" t="str">
            <v>EA</v>
          </cell>
          <cell r="E295">
            <v>880</v>
          </cell>
          <cell r="F295">
            <v>852</v>
          </cell>
          <cell r="G295">
            <v>930</v>
          </cell>
          <cell r="H295">
            <v>918</v>
          </cell>
          <cell r="K295">
            <v>880</v>
          </cell>
        </row>
        <row r="296">
          <cell r="A296" t="str">
            <v>전산볼트M14</v>
          </cell>
          <cell r="B296" t="str">
            <v>전산볼트</v>
          </cell>
          <cell r="C296" t="str">
            <v>M14</v>
          </cell>
          <cell r="D296" t="str">
            <v>EA</v>
          </cell>
          <cell r="E296">
            <v>1020</v>
          </cell>
          <cell r="F296">
            <v>91</v>
          </cell>
          <cell r="G296">
            <v>1025</v>
          </cell>
          <cell r="H296">
            <v>78</v>
          </cell>
          <cell r="K296">
            <v>1020</v>
          </cell>
        </row>
        <row r="297">
          <cell r="A297" t="str">
            <v>무늬강판6.0t</v>
          </cell>
          <cell r="B297" t="str">
            <v>무늬강판</v>
          </cell>
          <cell r="C297" t="str">
            <v>6.0t</v>
          </cell>
          <cell r="D297" t="str">
            <v>kg</v>
          </cell>
          <cell r="E297">
            <v>365</v>
          </cell>
          <cell r="F297">
            <v>61</v>
          </cell>
          <cell r="G297">
            <v>380</v>
          </cell>
          <cell r="H297">
            <v>53</v>
          </cell>
          <cell r="K297">
            <v>365</v>
          </cell>
        </row>
        <row r="298">
          <cell r="A298" t="str">
            <v>평강6.0t</v>
          </cell>
          <cell r="B298" t="str">
            <v>평강</v>
          </cell>
          <cell r="C298" t="str">
            <v>6.0t</v>
          </cell>
          <cell r="D298" t="str">
            <v>kg</v>
          </cell>
          <cell r="E298">
            <v>420</v>
          </cell>
          <cell r="F298">
            <v>45</v>
          </cell>
          <cell r="G298">
            <v>420</v>
          </cell>
          <cell r="H298">
            <v>44</v>
          </cell>
          <cell r="K298">
            <v>420</v>
          </cell>
        </row>
        <row r="299">
          <cell r="A299" t="str">
            <v>배전용 경완금75x75x9t</v>
          </cell>
          <cell r="B299" t="str">
            <v>배전용 경완금</v>
          </cell>
          <cell r="C299" t="str">
            <v>75x75x9t</v>
          </cell>
          <cell r="D299" t="str">
            <v>EA</v>
          </cell>
          <cell r="E299">
            <v>9800</v>
          </cell>
          <cell r="F299">
            <v>941</v>
          </cell>
          <cell r="G299">
            <v>9800</v>
          </cell>
          <cell r="H299">
            <v>1002</v>
          </cell>
          <cell r="K299">
            <v>9800</v>
          </cell>
        </row>
        <row r="300">
          <cell r="A300" t="str">
            <v>체인8Cx1000</v>
          </cell>
          <cell r="B300" t="str">
            <v>체인</v>
          </cell>
          <cell r="C300" t="str">
            <v>8Cx1000</v>
          </cell>
          <cell r="D300" t="str">
            <v>개</v>
          </cell>
          <cell r="G300">
            <v>2200</v>
          </cell>
          <cell r="H300">
            <v>814</v>
          </cell>
          <cell r="K300">
            <v>2200</v>
          </cell>
        </row>
        <row r="301">
          <cell r="A301" t="str">
            <v>기초콘크리트1:3:6</v>
          </cell>
          <cell r="B301" t="str">
            <v>기초콘크리트</v>
          </cell>
          <cell r="C301" t="str">
            <v>1:3:6</v>
          </cell>
          <cell r="D301" t="str">
            <v>㎥</v>
          </cell>
          <cell r="K301">
            <v>0</v>
          </cell>
        </row>
        <row r="302">
          <cell r="A302" t="str">
            <v>케이블표지시트300x250</v>
          </cell>
          <cell r="B302" t="str">
            <v>케이블표지시트</v>
          </cell>
          <cell r="C302" t="str">
            <v>300x250</v>
          </cell>
          <cell r="D302" t="str">
            <v>m</v>
          </cell>
          <cell r="E302">
            <v>250</v>
          </cell>
          <cell r="F302">
            <v>940</v>
          </cell>
          <cell r="G302">
            <v>250</v>
          </cell>
          <cell r="H302">
            <v>1004</v>
          </cell>
          <cell r="K302">
            <v>250</v>
          </cell>
        </row>
        <row r="303">
          <cell r="A303" t="str">
            <v>합판T=12mm(내수1급)</v>
          </cell>
          <cell r="B303" t="str">
            <v>합판</v>
          </cell>
          <cell r="C303" t="str">
            <v>T=12mm(내수1급)</v>
          </cell>
          <cell r="D303" t="str">
            <v>㎡</v>
          </cell>
          <cell r="E303">
            <v>6037</v>
          </cell>
          <cell r="F303">
            <v>480</v>
          </cell>
          <cell r="G303">
            <v>5434</v>
          </cell>
          <cell r="H303">
            <v>399</v>
          </cell>
          <cell r="K303">
            <v>5434</v>
          </cell>
        </row>
        <row r="304">
          <cell r="A304" t="str">
            <v>각재외송</v>
          </cell>
          <cell r="B304" t="str">
            <v>각재</v>
          </cell>
          <cell r="C304" t="str">
            <v>외송</v>
          </cell>
          <cell r="D304" t="str">
            <v>㎥</v>
          </cell>
          <cell r="E304">
            <v>239520</v>
          </cell>
          <cell r="F304">
            <v>139</v>
          </cell>
          <cell r="G304">
            <v>263473</v>
          </cell>
          <cell r="H304">
            <v>106</v>
          </cell>
          <cell r="K304">
            <v>239520</v>
          </cell>
        </row>
        <row r="305">
          <cell r="A305" t="str">
            <v>스트롱앵커3/8"</v>
          </cell>
          <cell r="B305" t="str">
            <v>스트롱앵커</v>
          </cell>
          <cell r="C305" t="str">
            <v>3/8"</v>
          </cell>
          <cell r="D305" t="str">
            <v>EA</v>
          </cell>
          <cell r="G305">
            <v>59</v>
          </cell>
          <cell r="H305">
            <v>77</v>
          </cell>
          <cell r="K305">
            <v>59</v>
          </cell>
        </row>
        <row r="306">
          <cell r="A306" t="str">
            <v>철선#8 (4.0mm)</v>
          </cell>
          <cell r="B306" t="str">
            <v>철선</v>
          </cell>
          <cell r="C306" t="str">
            <v>#8 (4.0mm)</v>
          </cell>
          <cell r="D306" t="str">
            <v>kg</v>
          </cell>
          <cell r="E306">
            <v>480</v>
          </cell>
          <cell r="F306">
            <v>66</v>
          </cell>
          <cell r="G306">
            <v>450</v>
          </cell>
          <cell r="H306">
            <v>70</v>
          </cell>
          <cell r="K306">
            <v>450</v>
          </cell>
        </row>
        <row r="307">
          <cell r="A307" t="str">
            <v>못N 75</v>
          </cell>
          <cell r="B307" t="str">
            <v>못</v>
          </cell>
          <cell r="C307" t="str">
            <v>N 75</v>
          </cell>
          <cell r="D307" t="str">
            <v>kg</v>
          </cell>
          <cell r="E307">
            <v>552</v>
          </cell>
          <cell r="F307">
            <v>69</v>
          </cell>
          <cell r="G307">
            <v>532</v>
          </cell>
          <cell r="H307">
            <v>70</v>
          </cell>
          <cell r="K307">
            <v>532</v>
          </cell>
        </row>
        <row r="308">
          <cell r="A308" t="str">
            <v>박리제중유</v>
          </cell>
          <cell r="B308" t="str">
            <v>박리제</v>
          </cell>
          <cell r="C308" t="str">
            <v>중유</v>
          </cell>
          <cell r="D308" t="str">
            <v>L</v>
          </cell>
          <cell r="E308">
            <v>900</v>
          </cell>
          <cell r="F308">
            <v>147</v>
          </cell>
          <cell r="G308">
            <v>1000</v>
          </cell>
          <cell r="H308">
            <v>110</v>
          </cell>
          <cell r="K308">
            <v>900</v>
          </cell>
        </row>
        <row r="309">
          <cell r="A309" t="str">
            <v>육각볼트M10x30mm</v>
          </cell>
          <cell r="B309" t="str">
            <v>육각볼트</v>
          </cell>
          <cell r="C309" t="str">
            <v>M10x30mm</v>
          </cell>
          <cell r="D309" t="str">
            <v>EA</v>
          </cell>
          <cell r="E309">
            <v>33</v>
          </cell>
          <cell r="F309">
            <v>90</v>
          </cell>
          <cell r="G309">
            <v>33</v>
          </cell>
          <cell r="H309">
            <v>73</v>
          </cell>
          <cell r="K309">
            <v>33</v>
          </cell>
        </row>
        <row r="310">
          <cell r="A310" t="str">
            <v>너트NUT-M10</v>
          </cell>
          <cell r="B310" t="str">
            <v>너트</v>
          </cell>
          <cell r="C310" t="str">
            <v>NUT-M10</v>
          </cell>
          <cell r="D310" t="str">
            <v>EA</v>
          </cell>
          <cell r="E310">
            <v>13.9</v>
          </cell>
          <cell r="F310">
            <v>94</v>
          </cell>
          <cell r="G310">
            <v>15.3</v>
          </cell>
          <cell r="H310">
            <v>79</v>
          </cell>
          <cell r="K310">
            <v>13.9</v>
          </cell>
        </row>
        <row r="311">
          <cell r="A311" t="str">
            <v>달대볼트Φ9x1000L</v>
          </cell>
          <cell r="B311" t="str">
            <v>달대볼트</v>
          </cell>
          <cell r="C311" t="str">
            <v>Φ9x1000L</v>
          </cell>
          <cell r="D311" t="str">
            <v>EA</v>
          </cell>
          <cell r="E311">
            <v>482</v>
          </cell>
          <cell r="F311">
            <v>379</v>
          </cell>
          <cell r="K311">
            <v>482</v>
          </cell>
        </row>
        <row r="312">
          <cell r="A312" t="str">
            <v>새들28C</v>
          </cell>
          <cell r="B312" t="str">
            <v>새들</v>
          </cell>
          <cell r="C312" t="str">
            <v>28C</v>
          </cell>
          <cell r="D312" t="str">
            <v>EA</v>
          </cell>
          <cell r="E312">
            <v>65</v>
          </cell>
          <cell r="F312">
            <v>851</v>
          </cell>
          <cell r="G312">
            <v>60</v>
          </cell>
          <cell r="H312">
            <v>919</v>
          </cell>
          <cell r="K312">
            <v>60</v>
          </cell>
        </row>
      </sheetData>
      <sheetData sheetId="1">
        <row r="3">
          <cell r="B3" t="str">
            <v>고정차고 전기실</v>
          </cell>
        </row>
        <row r="4">
          <cell r="A4" t="str">
            <v>고압반HV-1(DS-AS)</v>
          </cell>
          <cell r="B4" t="str">
            <v>고압반</v>
          </cell>
          <cell r="C4" t="str">
            <v>HV-1(DS-AS)</v>
          </cell>
          <cell r="D4" t="str">
            <v>면</v>
          </cell>
        </row>
        <row r="5">
          <cell r="A5" t="str">
            <v>고압반HV-2(DS-AS)</v>
          </cell>
          <cell r="B5" t="str">
            <v>고압반</v>
          </cell>
          <cell r="C5" t="str">
            <v>HV-2(DS-AS)</v>
          </cell>
          <cell r="D5" t="str">
            <v>면</v>
          </cell>
        </row>
        <row r="6">
          <cell r="A6" t="str">
            <v>고압반HV-3(DS-AS)</v>
          </cell>
          <cell r="B6" t="str">
            <v>고압반</v>
          </cell>
          <cell r="C6" t="str">
            <v>HV-3(DS-AS)</v>
          </cell>
          <cell r="D6" t="str">
            <v>면</v>
          </cell>
        </row>
        <row r="7">
          <cell r="A7" t="str">
            <v>고압반HV-4(DS-AS)</v>
          </cell>
          <cell r="B7" t="str">
            <v>고압반</v>
          </cell>
          <cell r="C7" t="str">
            <v>HV-4(DS-AS)</v>
          </cell>
          <cell r="D7" t="str">
            <v>면</v>
          </cell>
        </row>
        <row r="8">
          <cell r="A8" t="str">
            <v>고압반HV-5(DS-AS)</v>
          </cell>
          <cell r="B8" t="str">
            <v>고압반</v>
          </cell>
          <cell r="C8" t="str">
            <v>HV-5(DS-AS)</v>
          </cell>
          <cell r="D8" t="str">
            <v>면</v>
          </cell>
        </row>
        <row r="9">
          <cell r="A9" t="str">
            <v>고압반HV-6(AS)</v>
          </cell>
          <cell r="B9" t="str">
            <v>고압반</v>
          </cell>
          <cell r="C9" t="str">
            <v>HV-6(AS)</v>
          </cell>
          <cell r="D9" t="str">
            <v>면</v>
          </cell>
        </row>
        <row r="10">
          <cell r="A10" t="str">
            <v>변압기반TR-1 3상 100KVA 220V</v>
          </cell>
          <cell r="B10" t="str">
            <v>변압기반</v>
          </cell>
          <cell r="C10" t="str">
            <v>TR-1 3상 100KVA 220V</v>
          </cell>
          <cell r="D10" t="str">
            <v>면</v>
          </cell>
        </row>
        <row r="11">
          <cell r="A11" t="str">
            <v>변압기반TR-2 3상 200KVA 380/220V</v>
          </cell>
          <cell r="B11" t="str">
            <v>변압기반</v>
          </cell>
          <cell r="C11" t="str">
            <v>TR-2 3상 200KVA 380/220V</v>
          </cell>
          <cell r="D11" t="str">
            <v>면</v>
          </cell>
        </row>
        <row r="12">
          <cell r="A12" t="str">
            <v>변압기반TR-3 3상 100KVA 220V</v>
          </cell>
          <cell r="B12" t="str">
            <v>변압기반</v>
          </cell>
          <cell r="C12" t="str">
            <v>TR-3 3상 100KVA 220V</v>
          </cell>
          <cell r="D12" t="str">
            <v>면</v>
          </cell>
        </row>
        <row r="13">
          <cell r="A13" t="str">
            <v>변압기반TR-4  3상 200KVA 380/220V</v>
          </cell>
          <cell r="B13" t="str">
            <v>변압기반</v>
          </cell>
          <cell r="C13" t="str">
            <v>TR-4  3상 200KVA 380/220V</v>
          </cell>
          <cell r="D13" t="str">
            <v>면</v>
          </cell>
        </row>
        <row r="14">
          <cell r="A14" t="str">
            <v>변압기반TR-5 3상 300KVA 440V</v>
          </cell>
          <cell r="B14" t="str">
            <v>변압기반</v>
          </cell>
          <cell r="C14" t="str">
            <v>TR-5 3상 300KVA 440V</v>
          </cell>
          <cell r="D14" t="str">
            <v>면</v>
          </cell>
        </row>
        <row r="15">
          <cell r="A15" t="str">
            <v>저압반LV-1</v>
          </cell>
          <cell r="B15" t="str">
            <v>저압반</v>
          </cell>
          <cell r="C15" t="str">
            <v>LV-1</v>
          </cell>
          <cell r="D15" t="str">
            <v>면</v>
          </cell>
        </row>
        <row r="16">
          <cell r="A16" t="str">
            <v>저압반LV-2</v>
          </cell>
          <cell r="B16" t="str">
            <v>저압반</v>
          </cell>
          <cell r="C16" t="str">
            <v>LV-2</v>
          </cell>
          <cell r="D16" t="str">
            <v>면</v>
          </cell>
        </row>
        <row r="17">
          <cell r="A17" t="str">
            <v>저압반LV-3</v>
          </cell>
          <cell r="B17" t="str">
            <v>저압반</v>
          </cell>
          <cell r="C17" t="str">
            <v>LV-3</v>
          </cell>
          <cell r="D17" t="str">
            <v>면</v>
          </cell>
        </row>
        <row r="19">
          <cell r="A19" t="str">
            <v>분전반L-1A</v>
          </cell>
          <cell r="B19" t="str">
            <v>분전반</v>
          </cell>
          <cell r="C19" t="str">
            <v>L-1A</v>
          </cell>
          <cell r="D19" t="str">
            <v>면</v>
          </cell>
          <cell r="E19">
            <v>1213096</v>
          </cell>
          <cell r="F19" t="str">
            <v>신화전기</v>
          </cell>
          <cell r="G19">
            <v>1238286</v>
          </cell>
          <cell r="H19" t="str">
            <v>진영중전기</v>
          </cell>
          <cell r="I19">
            <v>1228886</v>
          </cell>
          <cell r="J19" t="str">
            <v>수화테크</v>
          </cell>
          <cell r="K19">
            <v>1213096</v>
          </cell>
        </row>
        <row r="20">
          <cell r="A20" t="str">
            <v>분전반L-1B</v>
          </cell>
          <cell r="B20" t="str">
            <v>분전반</v>
          </cell>
          <cell r="C20" t="str">
            <v>L-1B</v>
          </cell>
          <cell r="D20" t="str">
            <v>면</v>
          </cell>
          <cell r="E20">
            <v>1464796</v>
          </cell>
          <cell r="F20" t="str">
            <v>신화전기</v>
          </cell>
          <cell r="G20">
            <v>1495146</v>
          </cell>
          <cell r="H20" t="str">
            <v>진영중전기</v>
          </cell>
          <cell r="I20">
            <v>1483526</v>
          </cell>
          <cell r="J20" t="str">
            <v>수화테크</v>
          </cell>
          <cell r="K20">
            <v>1464796</v>
          </cell>
        </row>
        <row r="21">
          <cell r="A21" t="str">
            <v>분전반L-1C</v>
          </cell>
          <cell r="B21" t="str">
            <v>분전반</v>
          </cell>
          <cell r="C21" t="str">
            <v>L-1C</v>
          </cell>
          <cell r="D21" t="str">
            <v>면</v>
          </cell>
          <cell r="E21">
            <v>1354641</v>
          </cell>
          <cell r="F21" t="str">
            <v>신화전기</v>
          </cell>
          <cell r="G21">
            <v>1382661</v>
          </cell>
          <cell r="H21" t="str">
            <v>진영중전기</v>
          </cell>
          <cell r="I21">
            <v>1372061</v>
          </cell>
          <cell r="J21" t="str">
            <v>수화테크</v>
          </cell>
          <cell r="K21">
            <v>1354641</v>
          </cell>
        </row>
        <row r="22">
          <cell r="A22" t="str">
            <v>분전반L-2A</v>
          </cell>
          <cell r="B22" t="str">
            <v>분전반</v>
          </cell>
          <cell r="C22" t="str">
            <v>L-2A</v>
          </cell>
          <cell r="D22" t="str">
            <v>면</v>
          </cell>
          <cell r="E22">
            <v>1046031</v>
          </cell>
          <cell r="F22" t="str">
            <v>신화전기</v>
          </cell>
          <cell r="G22">
            <v>1067551</v>
          </cell>
          <cell r="H22" t="str">
            <v>진영중전기</v>
          </cell>
          <cell r="I22">
            <v>1059651</v>
          </cell>
          <cell r="J22" t="str">
            <v>수화테크</v>
          </cell>
          <cell r="K22">
            <v>1046031</v>
          </cell>
        </row>
        <row r="23">
          <cell r="A23" t="str">
            <v>분전반L-2B,2C</v>
          </cell>
          <cell r="B23" t="str">
            <v>분전반</v>
          </cell>
          <cell r="C23" t="str">
            <v>L-2B,2C</v>
          </cell>
          <cell r="D23" t="str">
            <v>면</v>
          </cell>
          <cell r="E23">
            <v>1192877</v>
          </cell>
          <cell r="F23" t="str">
            <v>신화전기</v>
          </cell>
          <cell r="G23">
            <v>1217847</v>
          </cell>
          <cell r="H23" t="str">
            <v>진영중전기</v>
          </cell>
          <cell r="I23">
            <v>1208447</v>
          </cell>
          <cell r="J23" t="str">
            <v>수화테크</v>
          </cell>
          <cell r="K23">
            <v>1192877</v>
          </cell>
        </row>
        <row r="24">
          <cell r="A24" t="str">
            <v>분전반P-1A</v>
          </cell>
          <cell r="B24" t="str">
            <v>분전반</v>
          </cell>
          <cell r="C24" t="str">
            <v>P-1A</v>
          </cell>
          <cell r="D24" t="str">
            <v>면</v>
          </cell>
          <cell r="E24">
            <v>895884</v>
          </cell>
          <cell r="F24" t="str">
            <v>신화전기</v>
          </cell>
          <cell r="G24">
            <v>914474</v>
          </cell>
          <cell r="H24" t="str">
            <v>진영중전기</v>
          </cell>
          <cell r="I24">
            <v>907754</v>
          </cell>
          <cell r="J24" t="str">
            <v>수화테크</v>
          </cell>
          <cell r="K24">
            <v>895884</v>
          </cell>
        </row>
        <row r="25">
          <cell r="A25" t="str">
            <v>분전반P-1B</v>
          </cell>
          <cell r="B25" t="str">
            <v>분전반</v>
          </cell>
          <cell r="C25" t="str">
            <v>P-1B</v>
          </cell>
          <cell r="D25" t="str">
            <v>면</v>
          </cell>
          <cell r="E25">
            <v>1346290</v>
          </cell>
          <cell r="F25" t="str">
            <v>신화전기</v>
          </cell>
          <cell r="G25">
            <v>1374310</v>
          </cell>
          <cell r="H25" t="str">
            <v>진영중전기</v>
          </cell>
          <cell r="I25">
            <v>1364110</v>
          </cell>
          <cell r="J25" t="str">
            <v>수화테크</v>
          </cell>
          <cell r="K25">
            <v>1346290</v>
          </cell>
        </row>
        <row r="26">
          <cell r="A26" t="str">
            <v>분전반P-1C</v>
          </cell>
          <cell r="B26" t="str">
            <v>분전반</v>
          </cell>
          <cell r="C26" t="str">
            <v>P-1C</v>
          </cell>
          <cell r="D26" t="str">
            <v>면</v>
          </cell>
          <cell r="E26">
            <v>1009039</v>
          </cell>
          <cell r="F26" t="str">
            <v>신화전기</v>
          </cell>
          <cell r="G26">
            <v>1029949</v>
          </cell>
          <cell r="H26" t="str">
            <v>진영중전기</v>
          </cell>
          <cell r="I26">
            <v>1022249</v>
          </cell>
          <cell r="J26" t="str">
            <v>수화테크</v>
          </cell>
          <cell r="K26">
            <v>1009039</v>
          </cell>
        </row>
        <row r="27">
          <cell r="A27" t="str">
            <v>분전반P-J</v>
          </cell>
          <cell r="B27" t="str">
            <v>분전반</v>
          </cell>
          <cell r="C27" t="str">
            <v>P-J</v>
          </cell>
          <cell r="D27" t="str">
            <v>면</v>
          </cell>
          <cell r="E27">
            <v>890474</v>
          </cell>
          <cell r="F27" t="str">
            <v>신화전기</v>
          </cell>
          <cell r="G27">
            <v>844714</v>
          </cell>
          <cell r="H27" t="str">
            <v>진영중전기</v>
          </cell>
          <cell r="I27">
            <v>899484</v>
          </cell>
          <cell r="J27" t="str">
            <v>수화테크</v>
          </cell>
          <cell r="K27">
            <v>844714</v>
          </cell>
        </row>
        <row r="28">
          <cell r="A28" t="str">
            <v>분전반P-2A,2B</v>
          </cell>
          <cell r="B28" t="str">
            <v>분전반</v>
          </cell>
          <cell r="C28" t="str">
            <v>P-2A,2B</v>
          </cell>
          <cell r="D28" t="str">
            <v>면</v>
          </cell>
          <cell r="E28">
            <v>1085300</v>
          </cell>
          <cell r="F28" t="str">
            <v>신화전기</v>
          </cell>
          <cell r="G28">
            <v>1107820</v>
          </cell>
          <cell r="H28" t="str">
            <v>진영중전기</v>
          </cell>
          <cell r="I28">
            <v>1099620</v>
          </cell>
          <cell r="J28" t="str">
            <v>수화테크</v>
          </cell>
          <cell r="K28">
            <v>1085300</v>
          </cell>
        </row>
        <row r="29">
          <cell r="A29" t="str">
            <v>분전반P-2C</v>
          </cell>
          <cell r="B29" t="str">
            <v>분전반</v>
          </cell>
          <cell r="C29" t="str">
            <v>P-2C</v>
          </cell>
          <cell r="D29" t="str">
            <v>면</v>
          </cell>
          <cell r="E29">
            <v>1209911</v>
          </cell>
          <cell r="F29" t="str">
            <v>신화전기</v>
          </cell>
          <cell r="G29">
            <v>1234831</v>
          </cell>
          <cell r="H29" t="str">
            <v>진영중전기</v>
          </cell>
          <cell r="I29">
            <v>1225831</v>
          </cell>
          <cell r="J29" t="str">
            <v>수화테크</v>
          </cell>
          <cell r="K29">
            <v>1209911</v>
          </cell>
        </row>
        <row r="30">
          <cell r="A30" t="str">
            <v>분전반LC-1A,1C</v>
          </cell>
          <cell r="B30" t="str">
            <v>분전반</v>
          </cell>
          <cell r="C30" t="str">
            <v>LC-1A,1C</v>
          </cell>
          <cell r="D30" t="str">
            <v>면</v>
          </cell>
          <cell r="E30">
            <v>1312511</v>
          </cell>
          <cell r="F30" t="str">
            <v>신화전기</v>
          </cell>
          <cell r="G30">
            <v>1340171</v>
          </cell>
          <cell r="H30" t="str">
            <v>진영중전기</v>
          </cell>
          <cell r="I30">
            <v>1330171</v>
          </cell>
          <cell r="J30" t="str">
            <v>수화테크</v>
          </cell>
          <cell r="K30">
            <v>1312511</v>
          </cell>
        </row>
        <row r="31">
          <cell r="A31" t="str">
            <v>분전반LC-1B</v>
          </cell>
          <cell r="B31" t="str">
            <v>분전반</v>
          </cell>
          <cell r="C31" t="str">
            <v>LC-1B</v>
          </cell>
          <cell r="D31" t="str">
            <v>면</v>
          </cell>
          <cell r="E31">
            <v>1566934</v>
          </cell>
          <cell r="F31" t="str">
            <v>신화전기</v>
          </cell>
          <cell r="G31">
            <v>1599494</v>
          </cell>
          <cell r="H31" t="str">
            <v>진영중전기</v>
          </cell>
          <cell r="I31">
            <v>1587694</v>
          </cell>
          <cell r="J31" t="str">
            <v>수화테크</v>
          </cell>
          <cell r="K31">
            <v>1566934</v>
          </cell>
        </row>
        <row r="32">
          <cell r="A32" t="str">
            <v>분전반LC-1D</v>
          </cell>
          <cell r="B32" t="str">
            <v>분전반</v>
          </cell>
          <cell r="C32" t="str">
            <v>LC-1D</v>
          </cell>
          <cell r="D32" t="str">
            <v>면</v>
          </cell>
          <cell r="E32">
            <v>1253809</v>
          </cell>
          <cell r="F32" t="str">
            <v>신화전기</v>
          </cell>
          <cell r="G32">
            <v>1280269</v>
          </cell>
          <cell r="H32" t="str">
            <v>진영중전기</v>
          </cell>
          <cell r="I32">
            <v>1270869</v>
          </cell>
          <cell r="J32" t="str">
            <v>수화테크</v>
          </cell>
          <cell r="K32">
            <v>1253809</v>
          </cell>
        </row>
        <row r="33">
          <cell r="A33" t="str">
            <v>분전반LC-P</v>
          </cell>
          <cell r="B33" t="str">
            <v>분전반</v>
          </cell>
          <cell r="C33" t="str">
            <v>LC-P</v>
          </cell>
          <cell r="D33" t="str">
            <v>면</v>
          </cell>
          <cell r="E33">
            <v>1152611</v>
          </cell>
          <cell r="F33" t="str">
            <v>신화전기</v>
          </cell>
          <cell r="G33">
            <v>1177671</v>
          </cell>
          <cell r="H33" t="str">
            <v>진영중전기</v>
          </cell>
          <cell r="I33">
            <v>1168301</v>
          </cell>
          <cell r="J33" t="str">
            <v>수화테크</v>
          </cell>
          <cell r="K33">
            <v>1152611</v>
          </cell>
        </row>
        <row r="34">
          <cell r="A34" t="str">
            <v>분전반LC-P1</v>
          </cell>
          <cell r="B34" t="str">
            <v>분전반</v>
          </cell>
          <cell r="C34" t="str">
            <v>LC-P1</v>
          </cell>
          <cell r="D34" t="str">
            <v>면</v>
          </cell>
          <cell r="E34">
            <v>133584</v>
          </cell>
          <cell r="F34" t="str">
            <v>신화전기</v>
          </cell>
          <cell r="G34">
            <v>136384</v>
          </cell>
          <cell r="H34" t="str">
            <v>진영중전기</v>
          </cell>
          <cell r="I34">
            <v>135384</v>
          </cell>
          <cell r="J34" t="str">
            <v>수화테크</v>
          </cell>
          <cell r="K34">
            <v>133584</v>
          </cell>
        </row>
        <row r="35">
          <cell r="A35" t="str">
            <v>분전반LC-C</v>
          </cell>
          <cell r="B35" t="str">
            <v>분전반</v>
          </cell>
          <cell r="C35" t="str">
            <v>LC-C</v>
          </cell>
          <cell r="D35" t="str">
            <v>면</v>
          </cell>
          <cell r="E35">
            <v>237870</v>
          </cell>
          <cell r="F35" t="str">
            <v>신화전기</v>
          </cell>
          <cell r="G35">
            <v>263370</v>
          </cell>
          <cell r="H35" t="str">
            <v>진영중전기</v>
          </cell>
          <cell r="I35">
            <v>241370</v>
          </cell>
          <cell r="J35" t="str">
            <v>수화테크</v>
          </cell>
          <cell r="K35">
            <v>237870</v>
          </cell>
        </row>
        <row r="36">
          <cell r="A36" t="str">
            <v>분전반LC-W1,W1A,W2A</v>
          </cell>
          <cell r="B36" t="str">
            <v>분전반</v>
          </cell>
          <cell r="C36" t="str">
            <v>LC-W1,W1A,W2A</v>
          </cell>
          <cell r="D36" t="str">
            <v>면</v>
          </cell>
          <cell r="E36">
            <v>133077</v>
          </cell>
          <cell r="F36" t="str">
            <v>신화전기</v>
          </cell>
          <cell r="G36">
            <v>136077</v>
          </cell>
          <cell r="H36" t="str">
            <v>진영중전기</v>
          </cell>
          <cell r="I36">
            <v>135077</v>
          </cell>
          <cell r="J36" t="str">
            <v>수화테크</v>
          </cell>
          <cell r="K36">
            <v>133077</v>
          </cell>
        </row>
        <row r="37">
          <cell r="A37" t="str">
            <v>분전반LC-H1A,H2A,H3A</v>
          </cell>
          <cell r="B37" t="str">
            <v>분전반</v>
          </cell>
          <cell r="C37" t="str">
            <v>LC-H1A,H2A,H3A</v>
          </cell>
          <cell r="D37" t="str">
            <v>면</v>
          </cell>
          <cell r="E37">
            <v>150823</v>
          </cell>
          <cell r="F37" t="str">
            <v>신화전기</v>
          </cell>
          <cell r="G37">
            <v>154123</v>
          </cell>
          <cell r="H37" t="str">
            <v>진영중전기</v>
          </cell>
          <cell r="I37">
            <v>135077</v>
          </cell>
          <cell r="J37" t="str">
            <v>수화테크</v>
          </cell>
          <cell r="K37">
            <v>135077</v>
          </cell>
        </row>
        <row r="38">
          <cell r="A38" t="str">
            <v>MCCB BOXMCCB 4P 50/30AT</v>
          </cell>
          <cell r="B38" t="str">
            <v>MCCB BOX</v>
          </cell>
          <cell r="C38" t="str">
            <v>MCCB 4P 50/30AT</v>
          </cell>
          <cell r="D38" t="str">
            <v>면</v>
          </cell>
          <cell r="E38">
            <v>87100</v>
          </cell>
          <cell r="F38" t="str">
            <v>신화전기</v>
          </cell>
          <cell r="G38">
            <v>94900</v>
          </cell>
          <cell r="H38" t="str">
            <v>진영중전기</v>
          </cell>
          <cell r="I38">
            <v>88400</v>
          </cell>
          <cell r="J38" t="str">
            <v>수화테크</v>
          </cell>
          <cell r="K38">
            <v>87100</v>
          </cell>
        </row>
        <row r="39">
          <cell r="A39" t="str">
            <v>MCCB BOXMCCB 4P 50/40AT</v>
          </cell>
          <cell r="B39" t="str">
            <v>MCCB BOX</v>
          </cell>
          <cell r="C39" t="str">
            <v>MCCB 4P 50/40AT</v>
          </cell>
          <cell r="D39" t="str">
            <v>면</v>
          </cell>
          <cell r="E39">
            <v>87100</v>
          </cell>
          <cell r="F39" t="str">
            <v>신화전기</v>
          </cell>
          <cell r="G39">
            <v>94900</v>
          </cell>
          <cell r="H39" t="str">
            <v>진영중전기</v>
          </cell>
          <cell r="I39">
            <v>88400</v>
          </cell>
          <cell r="J39" t="str">
            <v>수화테크</v>
          </cell>
          <cell r="K39">
            <v>87100</v>
          </cell>
        </row>
        <row r="40">
          <cell r="A40" t="str">
            <v>MCCB BOXMCCB 4P 100/100AT</v>
          </cell>
          <cell r="B40" t="str">
            <v>MCCB BOX</v>
          </cell>
          <cell r="C40" t="str">
            <v>MCCB 4P 100/100AT</v>
          </cell>
          <cell r="D40" t="str">
            <v>면</v>
          </cell>
          <cell r="E40">
            <v>132004</v>
          </cell>
          <cell r="F40" t="str">
            <v>신화전기</v>
          </cell>
          <cell r="G40">
            <v>142804</v>
          </cell>
          <cell r="H40" t="str">
            <v>진영중전기</v>
          </cell>
          <cell r="I40">
            <v>133904</v>
          </cell>
          <cell r="J40" t="str">
            <v>수화테크</v>
          </cell>
          <cell r="K40">
            <v>132004</v>
          </cell>
        </row>
        <row r="41">
          <cell r="A41" t="str">
            <v>MCCB BOXELB 2P 30/30AT</v>
          </cell>
          <cell r="B41" t="str">
            <v>MCCB BOX</v>
          </cell>
          <cell r="C41" t="str">
            <v>ELB 2P 30/30AT</v>
          </cell>
          <cell r="D41" t="str">
            <v>면</v>
          </cell>
          <cell r="E41">
            <v>57231</v>
          </cell>
          <cell r="F41" t="str">
            <v>신화전기</v>
          </cell>
          <cell r="G41">
            <v>309655</v>
          </cell>
          <cell r="H41" t="str">
            <v>진영중전기</v>
          </cell>
          <cell r="I41">
            <v>58031</v>
          </cell>
          <cell r="J41" t="str">
            <v>수화테크</v>
          </cell>
          <cell r="K41">
            <v>57231</v>
          </cell>
        </row>
        <row r="42">
          <cell r="A42" t="str">
            <v>MCCB BOXELB 4P 30/20AT</v>
          </cell>
          <cell r="B42" t="str">
            <v>MCCB BOX</v>
          </cell>
          <cell r="C42" t="str">
            <v>ELB 4P 30/20AT</v>
          </cell>
          <cell r="D42" t="str">
            <v>면</v>
          </cell>
          <cell r="E42">
            <v>94102</v>
          </cell>
          <cell r="F42" t="str">
            <v>신화전기</v>
          </cell>
          <cell r="G42">
            <v>713314</v>
          </cell>
          <cell r="H42" t="str">
            <v>진영중전기</v>
          </cell>
          <cell r="I42">
            <v>95402</v>
          </cell>
          <cell r="J42" t="str">
            <v>수화테크</v>
          </cell>
          <cell r="K42">
            <v>94102</v>
          </cell>
        </row>
        <row r="43">
          <cell r="A43" t="str">
            <v>MCCB BOXELB 4P 50/30AT</v>
          </cell>
          <cell r="B43" t="str">
            <v>MCCB BOX</v>
          </cell>
          <cell r="C43" t="str">
            <v>ELB 4P 50/30AT</v>
          </cell>
          <cell r="D43" t="str">
            <v>면</v>
          </cell>
          <cell r="E43">
            <v>122553</v>
          </cell>
          <cell r="F43" t="str">
            <v>신화전기</v>
          </cell>
          <cell r="G43">
            <v>132753</v>
          </cell>
          <cell r="H43" t="str">
            <v>진영중전기</v>
          </cell>
          <cell r="I43">
            <v>124353</v>
          </cell>
          <cell r="J43" t="str">
            <v>수화테크</v>
          </cell>
          <cell r="K43">
            <v>122553</v>
          </cell>
        </row>
        <row r="55">
          <cell r="A55" t="str">
            <v>새마을차고 전기실</v>
          </cell>
          <cell r="B55" t="str">
            <v>새마을차고 전기실</v>
          </cell>
        </row>
        <row r="56">
          <cell r="A56" t="str">
            <v>고압반HV-1(DS-AS)</v>
          </cell>
          <cell r="B56" t="str">
            <v>고압반</v>
          </cell>
          <cell r="C56" t="str">
            <v>HV-1(DS-AS)</v>
          </cell>
          <cell r="D56" t="str">
            <v>면</v>
          </cell>
        </row>
        <row r="57">
          <cell r="A57" t="str">
            <v>변압기반TR-1 3상 200KVA 380/220V</v>
          </cell>
          <cell r="B57" t="str">
            <v>변압기반</v>
          </cell>
          <cell r="C57" t="str">
            <v>TR-1 3상 200KVA 380/220V</v>
          </cell>
          <cell r="D57" t="str">
            <v>면</v>
          </cell>
        </row>
        <row r="58">
          <cell r="A58" t="str">
            <v>변압기반TR-2 3상 300KVA 380/220V</v>
          </cell>
          <cell r="B58" t="str">
            <v>변압기반</v>
          </cell>
          <cell r="C58" t="str">
            <v>TR-2 3상 300KVA 380/220V</v>
          </cell>
          <cell r="D58" t="str">
            <v>면</v>
          </cell>
        </row>
        <row r="59">
          <cell r="A59" t="str">
            <v>변압기반TR-3 3상 300KVA 220V</v>
          </cell>
          <cell r="B59" t="str">
            <v>변압기반</v>
          </cell>
          <cell r="C59" t="str">
            <v>TR-3 3상 300KVA 220V</v>
          </cell>
          <cell r="D59" t="str">
            <v>면</v>
          </cell>
        </row>
        <row r="60">
          <cell r="A60" t="str">
            <v>변압기반TR-4 3상 300KVA 440V</v>
          </cell>
          <cell r="B60" t="str">
            <v>변압기반</v>
          </cell>
          <cell r="C60" t="str">
            <v>TR-4 3상 300KVA 440V</v>
          </cell>
          <cell r="D60" t="str">
            <v>면</v>
          </cell>
        </row>
        <row r="61">
          <cell r="A61" t="str">
            <v>저압반LV-1</v>
          </cell>
          <cell r="B61" t="str">
            <v>저압반</v>
          </cell>
          <cell r="C61" t="str">
            <v>LV-1</v>
          </cell>
          <cell r="D61" t="str">
            <v>면</v>
          </cell>
        </row>
        <row r="62">
          <cell r="A62" t="str">
            <v>저압반LV-2</v>
          </cell>
          <cell r="B62" t="str">
            <v>저압반</v>
          </cell>
          <cell r="C62" t="str">
            <v>LV-2</v>
          </cell>
          <cell r="D62" t="str">
            <v>면</v>
          </cell>
        </row>
        <row r="63">
          <cell r="A63" t="str">
            <v>저압반LV-3</v>
          </cell>
          <cell r="B63" t="str">
            <v>저압반</v>
          </cell>
          <cell r="C63" t="str">
            <v>LV-3</v>
          </cell>
          <cell r="D63" t="str">
            <v>면</v>
          </cell>
        </row>
        <row r="64">
          <cell r="A64" t="str">
            <v>저압반LV-4</v>
          </cell>
          <cell r="B64" t="str">
            <v>저압반</v>
          </cell>
          <cell r="C64" t="str">
            <v>LV-4</v>
          </cell>
          <cell r="D64" t="str">
            <v>면</v>
          </cell>
        </row>
        <row r="66">
          <cell r="A66" t="str">
            <v>분전반LS-A</v>
          </cell>
          <cell r="B66" t="str">
            <v>분전반</v>
          </cell>
          <cell r="C66" t="str">
            <v>LS-A</v>
          </cell>
          <cell r="D66" t="str">
            <v>면</v>
          </cell>
          <cell r="E66">
            <v>1249413</v>
          </cell>
          <cell r="F66" t="str">
            <v>신화전기</v>
          </cell>
          <cell r="G66">
            <v>1274893</v>
          </cell>
          <cell r="H66" t="str">
            <v>진영중전기</v>
          </cell>
          <cell r="I66">
            <v>1265793</v>
          </cell>
          <cell r="J66" t="str">
            <v>수화테크</v>
          </cell>
          <cell r="K66">
            <v>1249413</v>
          </cell>
        </row>
        <row r="67">
          <cell r="A67" t="str">
            <v>분전반LS-B</v>
          </cell>
          <cell r="B67" t="str">
            <v>분전반</v>
          </cell>
          <cell r="C67" t="str">
            <v>LS-B</v>
          </cell>
          <cell r="D67" t="str">
            <v>면</v>
          </cell>
          <cell r="E67">
            <v>1519390</v>
          </cell>
          <cell r="F67" t="str">
            <v>신화전기</v>
          </cell>
          <cell r="G67">
            <v>1550190</v>
          </cell>
          <cell r="H67" t="str">
            <v>진영중전기</v>
          </cell>
          <cell r="I67">
            <v>1539190</v>
          </cell>
          <cell r="J67" t="str">
            <v>수화테크</v>
          </cell>
          <cell r="K67">
            <v>1519390</v>
          </cell>
        </row>
        <row r="68">
          <cell r="A68" t="str">
            <v>분전반LS-C</v>
          </cell>
          <cell r="B68" t="str">
            <v>분전반</v>
          </cell>
          <cell r="C68" t="str">
            <v>LS-C</v>
          </cell>
          <cell r="D68" t="str">
            <v>면</v>
          </cell>
          <cell r="E68">
            <v>1175149</v>
          </cell>
          <cell r="F68" t="str">
            <v>신화전기</v>
          </cell>
          <cell r="G68">
            <v>1199029</v>
          </cell>
          <cell r="H68" t="str">
            <v>진영중전기</v>
          </cell>
          <cell r="I68">
            <v>1190529</v>
          </cell>
          <cell r="J68" t="str">
            <v>수화테크</v>
          </cell>
          <cell r="K68">
            <v>1175149</v>
          </cell>
        </row>
        <row r="69">
          <cell r="A69" t="str">
            <v>분전반LS-D</v>
          </cell>
          <cell r="B69" t="str">
            <v>분전반</v>
          </cell>
          <cell r="C69" t="str">
            <v>LS-D</v>
          </cell>
          <cell r="D69" t="str">
            <v>면</v>
          </cell>
          <cell r="E69">
            <v>1519390</v>
          </cell>
          <cell r="F69" t="str">
            <v>신화전기</v>
          </cell>
          <cell r="G69">
            <v>1550190</v>
          </cell>
          <cell r="H69" t="str">
            <v>진영중전기</v>
          </cell>
          <cell r="I69">
            <v>1539190</v>
          </cell>
          <cell r="J69" t="str">
            <v>수화테크</v>
          </cell>
          <cell r="K69">
            <v>1519390</v>
          </cell>
        </row>
        <row r="70">
          <cell r="A70" t="str">
            <v>분전반LS-E</v>
          </cell>
          <cell r="B70" t="str">
            <v>분전반</v>
          </cell>
          <cell r="C70" t="str">
            <v>LS-E</v>
          </cell>
          <cell r="D70" t="str">
            <v>면</v>
          </cell>
          <cell r="E70">
            <v>1249413</v>
          </cell>
          <cell r="F70" t="str">
            <v>신화전기</v>
          </cell>
          <cell r="G70">
            <v>1274893</v>
          </cell>
          <cell r="H70" t="str">
            <v>진영중전기</v>
          </cell>
          <cell r="I70">
            <v>1265793</v>
          </cell>
          <cell r="J70" t="str">
            <v>수화테크</v>
          </cell>
          <cell r="K70">
            <v>1249413</v>
          </cell>
        </row>
        <row r="71">
          <cell r="A71" t="str">
            <v>분전반LS-F</v>
          </cell>
          <cell r="B71" t="str">
            <v>분전반</v>
          </cell>
          <cell r="C71" t="str">
            <v>LS-F</v>
          </cell>
          <cell r="D71" t="str">
            <v>면</v>
          </cell>
          <cell r="E71">
            <v>1137327</v>
          </cell>
          <cell r="F71" t="str">
            <v>신화전기</v>
          </cell>
          <cell r="G71">
            <v>1160037</v>
          </cell>
          <cell r="H71" t="str">
            <v>진영중전기</v>
          </cell>
          <cell r="I71">
            <v>1151937</v>
          </cell>
          <cell r="J71" t="str">
            <v>수화테크</v>
          </cell>
          <cell r="K71">
            <v>1137327</v>
          </cell>
        </row>
        <row r="72">
          <cell r="A72" t="str">
            <v>분전반LS-G</v>
          </cell>
          <cell r="B72" t="str">
            <v>분전반</v>
          </cell>
          <cell r="C72" t="str">
            <v>LS-G</v>
          </cell>
          <cell r="D72" t="str">
            <v>면</v>
          </cell>
          <cell r="E72">
            <v>1064964</v>
          </cell>
          <cell r="F72" t="str">
            <v>신화전기</v>
          </cell>
          <cell r="G72">
            <v>1086074</v>
          </cell>
          <cell r="H72" t="str">
            <v>진영중전기</v>
          </cell>
          <cell r="I72">
            <v>1078674</v>
          </cell>
          <cell r="J72" t="str">
            <v>수화테크</v>
          </cell>
          <cell r="K72">
            <v>1064964</v>
          </cell>
        </row>
        <row r="73">
          <cell r="A73" t="str">
            <v>분전반LS-W1</v>
          </cell>
          <cell r="B73" t="str">
            <v>분전반</v>
          </cell>
          <cell r="C73" t="str">
            <v>LS-W1</v>
          </cell>
          <cell r="D73" t="str">
            <v>면</v>
          </cell>
          <cell r="E73">
            <v>713416</v>
          </cell>
          <cell r="F73" t="str">
            <v>신화전기</v>
          </cell>
          <cell r="G73">
            <v>728546</v>
          </cell>
          <cell r="H73" t="str">
            <v>진영중전기</v>
          </cell>
          <cell r="I73">
            <v>723146</v>
          </cell>
          <cell r="J73" t="str">
            <v>수화테크</v>
          </cell>
          <cell r="K73">
            <v>713416</v>
          </cell>
        </row>
        <row r="74">
          <cell r="A74" t="str">
            <v>분전반LS-W2</v>
          </cell>
          <cell r="B74" t="str">
            <v>분전반</v>
          </cell>
          <cell r="C74" t="str">
            <v>LS-W2</v>
          </cell>
          <cell r="D74" t="str">
            <v>면</v>
          </cell>
          <cell r="E74">
            <v>713416</v>
          </cell>
          <cell r="F74" t="str">
            <v>신화전기</v>
          </cell>
          <cell r="G74">
            <v>728546</v>
          </cell>
          <cell r="H74" t="str">
            <v>진영중전기</v>
          </cell>
          <cell r="I74">
            <v>723146</v>
          </cell>
          <cell r="J74" t="str">
            <v>수화테크</v>
          </cell>
          <cell r="K74">
            <v>713416</v>
          </cell>
        </row>
        <row r="75">
          <cell r="A75" t="str">
            <v>분전반LS-W3</v>
          </cell>
          <cell r="B75" t="str">
            <v>분전반</v>
          </cell>
          <cell r="C75" t="str">
            <v>LS-W3</v>
          </cell>
          <cell r="D75" t="str">
            <v>면</v>
          </cell>
          <cell r="E75">
            <v>713416</v>
          </cell>
          <cell r="F75" t="str">
            <v>신화전기</v>
          </cell>
          <cell r="G75">
            <v>728546</v>
          </cell>
          <cell r="H75" t="str">
            <v>진영중전기</v>
          </cell>
          <cell r="I75">
            <v>723146</v>
          </cell>
          <cell r="J75" t="str">
            <v>수화테크</v>
          </cell>
          <cell r="K75">
            <v>713416</v>
          </cell>
        </row>
        <row r="76">
          <cell r="A76" t="str">
            <v>분전반LS-W4</v>
          </cell>
          <cell r="B76" t="str">
            <v>분전반</v>
          </cell>
          <cell r="C76" t="str">
            <v>LS-W4</v>
          </cell>
          <cell r="D76" t="str">
            <v>면</v>
          </cell>
          <cell r="E76">
            <v>713416</v>
          </cell>
          <cell r="F76" t="str">
            <v>신화전기</v>
          </cell>
          <cell r="G76">
            <v>728546</v>
          </cell>
          <cell r="H76" t="str">
            <v>진영중전기</v>
          </cell>
          <cell r="I76">
            <v>723146</v>
          </cell>
          <cell r="J76" t="str">
            <v>수화테크</v>
          </cell>
          <cell r="K76">
            <v>713416</v>
          </cell>
        </row>
        <row r="77">
          <cell r="A77" t="str">
            <v>분전반LS-W5</v>
          </cell>
          <cell r="B77" t="str">
            <v>분전반</v>
          </cell>
          <cell r="C77" t="str">
            <v>LS-W5</v>
          </cell>
          <cell r="D77" t="str">
            <v>면</v>
          </cell>
          <cell r="E77">
            <v>713416</v>
          </cell>
          <cell r="F77" t="str">
            <v>신화전기</v>
          </cell>
          <cell r="G77">
            <v>728546</v>
          </cell>
          <cell r="H77" t="str">
            <v>진영중전기</v>
          </cell>
          <cell r="I77">
            <v>723146</v>
          </cell>
          <cell r="J77" t="str">
            <v>수화테크</v>
          </cell>
          <cell r="K77">
            <v>713416</v>
          </cell>
        </row>
        <row r="78">
          <cell r="A78" t="str">
            <v>분전반LS-W6</v>
          </cell>
          <cell r="B78" t="str">
            <v>분전반</v>
          </cell>
          <cell r="C78" t="str">
            <v>LS-W6</v>
          </cell>
          <cell r="D78" t="str">
            <v>면</v>
          </cell>
          <cell r="E78">
            <v>713416</v>
          </cell>
          <cell r="F78" t="str">
            <v>신화전기</v>
          </cell>
          <cell r="G78">
            <v>728546</v>
          </cell>
          <cell r="H78" t="str">
            <v>진영중전기</v>
          </cell>
          <cell r="I78">
            <v>723146</v>
          </cell>
          <cell r="J78" t="str">
            <v>수화테크</v>
          </cell>
          <cell r="K78">
            <v>713416</v>
          </cell>
        </row>
        <row r="79">
          <cell r="A79" t="str">
            <v>분전반LS-W7</v>
          </cell>
          <cell r="B79" t="str">
            <v>분전반</v>
          </cell>
          <cell r="C79" t="str">
            <v>LS-W7</v>
          </cell>
          <cell r="D79" t="str">
            <v>면</v>
          </cell>
          <cell r="E79">
            <v>713416</v>
          </cell>
          <cell r="F79" t="str">
            <v>신화전기</v>
          </cell>
          <cell r="G79">
            <v>728546</v>
          </cell>
          <cell r="H79" t="str">
            <v>진영중전기</v>
          </cell>
          <cell r="I79">
            <v>723146</v>
          </cell>
          <cell r="J79" t="str">
            <v>수화테크</v>
          </cell>
          <cell r="K79">
            <v>713416</v>
          </cell>
        </row>
        <row r="80">
          <cell r="A80" t="str">
            <v>분전반LS-W8</v>
          </cell>
          <cell r="B80" t="str">
            <v>분전반</v>
          </cell>
          <cell r="C80" t="str">
            <v>LS-W8</v>
          </cell>
          <cell r="D80" t="str">
            <v>면</v>
          </cell>
          <cell r="E80">
            <v>713416</v>
          </cell>
          <cell r="F80" t="str">
            <v>신화전기</v>
          </cell>
          <cell r="G80">
            <v>728546</v>
          </cell>
          <cell r="H80" t="str">
            <v>진영중전기</v>
          </cell>
          <cell r="I80">
            <v>723146</v>
          </cell>
          <cell r="J80" t="str">
            <v>수화테크</v>
          </cell>
          <cell r="K80">
            <v>713416</v>
          </cell>
        </row>
        <row r="81">
          <cell r="A81" t="str">
            <v>분전반LS-M1</v>
          </cell>
          <cell r="B81" t="str">
            <v>분전반</v>
          </cell>
          <cell r="C81" t="str">
            <v>LS-M1</v>
          </cell>
          <cell r="D81" t="str">
            <v>면</v>
          </cell>
          <cell r="E81">
            <v>135804</v>
          </cell>
          <cell r="F81" t="str">
            <v>신화전기</v>
          </cell>
          <cell r="G81">
            <v>138704</v>
          </cell>
          <cell r="H81" t="str">
            <v>진영중전기</v>
          </cell>
          <cell r="I81">
            <v>137704</v>
          </cell>
          <cell r="J81" t="str">
            <v>수화테크</v>
          </cell>
          <cell r="K81">
            <v>135804</v>
          </cell>
        </row>
        <row r="82">
          <cell r="A82" t="str">
            <v>분전반LS-M2</v>
          </cell>
          <cell r="B82" t="str">
            <v>분전반</v>
          </cell>
          <cell r="C82" t="str">
            <v>LS-M2</v>
          </cell>
          <cell r="D82" t="str">
            <v>면</v>
          </cell>
          <cell r="E82">
            <v>135804</v>
          </cell>
          <cell r="F82" t="str">
            <v>신화전기</v>
          </cell>
          <cell r="G82">
            <v>138704</v>
          </cell>
          <cell r="H82" t="str">
            <v>진영중전기</v>
          </cell>
          <cell r="I82">
            <v>137704</v>
          </cell>
          <cell r="J82" t="str">
            <v>수화테크</v>
          </cell>
          <cell r="K82">
            <v>135804</v>
          </cell>
        </row>
        <row r="83">
          <cell r="A83" t="str">
            <v>분전반LS-M3</v>
          </cell>
          <cell r="B83" t="str">
            <v>분전반</v>
          </cell>
          <cell r="C83" t="str">
            <v>LS-M3</v>
          </cell>
          <cell r="D83" t="str">
            <v>면</v>
          </cell>
          <cell r="E83">
            <v>135804</v>
          </cell>
          <cell r="F83" t="str">
            <v>신화전기</v>
          </cell>
          <cell r="G83">
            <v>138704</v>
          </cell>
          <cell r="H83" t="str">
            <v>진영중전기</v>
          </cell>
          <cell r="I83">
            <v>137704</v>
          </cell>
          <cell r="J83" t="str">
            <v>수화테크</v>
          </cell>
          <cell r="K83">
            <v>135804</v>
          </cell>
        </row>
        <row r="84">
          <cell r="A84" t="str">
            <v>분전반LS-H1</v>
          </cell>
          <cell r="B84" t="str">
            <v>분전반</v>
          </cell>
          <cell r="C84" t="str">
            <v>LS-H1</v>
          </cell>
          <cell r="D84" t="str">
            <v>면</v>
          </cell>
          <cell r="E84">
            <v>115523</v>
          </cell>
          <cell r="F84" t="str">
            <v>신화전기</v>
          </cell>
          <cell r="G84">
            <v>117923</v>
          </cell>
          <cell r="H84" t="str">
            <v>진영중전기</v>
          </cell>
          <cell r="I84">
            <v>117023</v>
          </cell>
          <cell r="J84" t="str">
            <v>수화테크</v>
          </cell>
          <cell r="K84" t="str">
            <v>삭제</v>
          </cell>
        </row>
        <row r="85">
          <cell r="A85" t="str">
            <v>분전반LS-H2</v>
          </cell>
          <cell r="B85" t="str">
            <v>분전반</v>
          </cell>
          <cell r="C85" t="str">
            <v>LS-H2</v>
          </cell>
          <cell r="D85" t="str">
            <v>면</v>
          </cell>
          <cell r="E85">
            <v>115523</v>
          </cell>
          <cell r="F85" t="str">
            <v>신화전기</v>
          </cell>
          <cell r="G85">
            <v>117923</v>
          </cell>
          <cell r="H85" t="str">
            <v>진영중전기</v>
          </cell>
          <cell r="I85">
            <v>117023</v>
          </cell>
          <cell r="J85" t="str">
            <v>수화테크</v>
          </cell>
          <cell r="K85" t="str">
            <v>삭제</v>
          </cell>
        </row>
        <row r="86">
          <cell r="A86" t="str">
            <v>분전반LS-H3</v>
          </cell>
          <cell r="B86" t="str">
            <v>분전반</v>
          </cell>
          <cell r="C86" t="str">
            <v>LS-H3</v>
          </cell>
          <cell r="D86" t="str">
            <v>면</v>
          </cell>
          <cell r="E86">
            <v>115523</v>
          </cell>
          <cell r="F86" t="str">
            <v>신화전기</v>
          </cell>
          <cell r="G86">
            <v>117923</v>
          </cell>
          <cell r="H86" t="str">
            <v>진영중전기</v>
          </cell>
          <cell r="I86">
            <v>117023</v>
          </cell>
          <cell r="J86" t="str">
            <v>수화테크</v>
          </cell>
          <cell r="K86" t="str">
            <v>삭제</v>
          </cell>
        </row>
        <row r="87">
          <cell r="A87" t="str">
            <v>분전반LS-H4</v>
          </cell>
          <cell r="B87" t="str">
            <v>분전반</v>
          </cell>
          <cell r="C87" t="str">
            <v>LS-H4</v>
          </cell>
          <cell r="D87" t="str">
            <v>면</v>
          </cell>
          <cell r="E87">
            <v>115523</v>
          </cell>
          <cell r="F87" t="str">
            <v>신화전기</v>
          </cell>
          <cell r="G87">
            <v>117923</v>
          </cell>
          <cell r="H87" t="str">
            <v>진영중전기</v>
          </cell>
          <cell r="I87">
            <v>117023</v>
          </cell>
          <cell r="J87" t="str">
            <v>수화테크</v>
          </cell>
          <cell r="K87" t="str">
            <v>삭제</v>
          </cell>
        </row>
        <row r="88">
          <cell r="A88" t="str">
            <v>분전반LS-H5</v>
          </cell>
          <cell r="B88" t="str">
            <v>분전반</v>
          </cell>
          <cell r="C88" t="str">
            <v>LS-H5</v>
          </cell>
          <cell r="D88" t="str">
            <v>면</v>
          </cell>
          <cell r="E88">
            <v>115523</v>
          </cell>
          <cell r="F88" t="str">
            <v>신화전기</v>
          </cell>
          <cell r="G88">
            <v>117923</v>
          </cell>
          <cell r="H88" t="str">
            <v>진영중전기</v>
          </cell>
          <cell r="I88">
            <v>117023</v>
          </cell>
          <cell r="J88" t="str">
            <v>수화테크</v>
          </cell>
          <cell r="K88" t="str">
            <v>삭제</v>
          </cell>
        </row>
        <row r="89">
          <cell r="A89" t="str">
            <v>분전반LS-H6</v>
          </cell>
          <cell r="B89" t="str">
            <v>분전반</v>
          </cell>
          <cell r="C89" t="str">
            <v>LS-H6</v>
          </cell>
          <cell r="D89" t="str">
            <v>면</v>
          </cell>
          <cell r="E89">
            <v>115523</v>
          </cell>
          <cell r="F89" t="str">
            <v>신화전기</v>
          </cell>
          <cell r="G89">
            <v>117923</v>
          </cell>
          <cell r="H89" t="str">
            <v>진영중전기</v>
          </cell>
          <cell r="I89">
            <v>117023</v>
          </cell>
          <cell r="J89" t="str">
            <v>수화테크</v>
          </cell>
          <cell r="K89" t="str">
            <v>삭제</v>
          </cell>
        </row>
        <row r="90">
          <cell r="A90" t="str">
            <v>분전반LS-H7</v>
          </cell>
          <cell r="B90" t="str">
            <v>분전반</v>
          </cell>
          <cell r="C90" t="str">
            <v>LS-H7</v>
          </cell>
          <cell r="D90" t="str">
            <v>면</v>
          </cell>
          <cell r="E90">
            <v>115523</v>
          </cell>
          <cell r="F90" t="str">
            <v>신화전기</v>
          </cell>
          <cell r="G90">
            <v>117923</v>
          </cell>
          <cell r="H90" t="str">
            <v>진영중전기</v>
          </cell>
          <cell r="I90">
            <v>117023</v>
          </cell>
          <cell r="J90" t="str">
            <v>수화테크</v>
          </cell>
          <cell r="K90" t="str">
            <v>삭제</v>
          </cell>
        </row>
        <row r="91">
          <cell r="A91" t="str">
            <v>분전반LS-H8</v>
          </cell>
          <cell r="B91" t="str">
            <v>분전반</v>
          </cell>
          <cell r="C91" t="str">
            <v>LS-H8</v>
          </cell>
          <cell r="D91" t="str">
            <v>면</v>
          </cell>
          <cell r="E91">
            <v>115523</v>
          </cell>
          <cell r="F91" t="str">
            <v>신화전기</v>
          </cell>
          <cell r="G91">
            <v>117923</v>
          </cell>
          <cell r="H91" t="str">
            <v>진영중전기</v>
          </cell>
          <cell r="I91">
            <v>117023</v>
          </cell>
          <cell r="J91" t="str">
            <v>수화테크</v>
          </cell>
          <cell r="K91" t="str">
            <v>삭제</v>
          </cell>
        </row>
        <row r="92">
          <cell r="A92" t="str">
            <v>분전반LS-P</v>
          </cell>
          <cell r="B92" t="str">
            <v>분전반</v>
          </cell>
          <cell r="C92" t="str">
            <v>LS-P</v>
          </cell>
          <cell r="D92" t="str">
            <v>면</v>
          </cell>
          <cell r="E92">
            <v>682518</v>
          </cell>
          <cell r="F92" t="str">
            <v>신화전기</v>
          </cell>
          <cell r="G92">
            <v>698218</v>
          </cell>
          <cell r="H92" t="str">
            <v>진영중전기</v>
          </cell>
          <cell r="I92">
            <v>692818</v>
          </cell>
          <cell r="J92" t="str">
            <v>수화테크</v>
          </cell>
          <cell r="K92">
            <v>682518</v>
          </cell>
        </row>
        <row r="93">
          <cell r="A93" t="str">
            <v>MCCB BOXMCCB 3P 50/30AT</v>
          </cell>
          <cell r="B93" t="str">
            <v>MCCB BOX</v>
          </cell>
          <cell r="C93" t="str">
            <v>MCCB 3P 50/30AT</v>
          </cell>
          <cell r="D93" t="str">
            <v>면</v>
          </cell>
          <cell r="E93">
            <v>86172</v>
          </cell>
          <cell r="F93" t="str">
            <v>신화전기</v>
          </cell>
          <cell r="G93">
            <v>87972</v>
          </cell>
          <cell r="H93" t="str">
            <v>진영중전기</v>
          </cell>
          <cell r="I93">
            <v>87372</v>
          </cell>
          <cell r="J93" t="str">
            <v>수화테크</v>
          </cell>
          <cell r="K93">
            <v>86172</v>
          </cell>
        </row>
        <row r="94">
          <cell r="A94" t="str">
            <v>MCCB BOXMCCB 2P 100/75AT</v>
          </cell>
          <cell r="B94" t="str">
            <v>MCCB BOX</v>
          </cell>
          <cell r="C94" t="str">
            <v>MCCB 2P 100/75AT</v>
          </cell>
          <cell r="D94" t="str">
            <v>면</v>
          </cell>
          <cell r="E94">
            <v>106877</v>
          </cell>
          <cell r="F94" t="str">
            <v>신화전기</v>
          </cell>
          <cell r="G94">
            <v>109177</v>
          </cell>
          <cell r="H94" t="str">
            <v>진영중전기</v>
          </cell>
          <cell r="I94">
            <v>108377</v>
          </cell>
          <cell r="J94" t="str">
            <v>수화테크</v>
          </cell>
          <cell r="K94">
            <v>106877</v>
          </cell>
        </row>
        <row r="96">
          <cell r="A96" t="str">
            <v>조명제어LS-A</v>
          </cell>
          <cell r="B96" t="str">
            <v>조명제어</v>
          </cell>
          <cell r="C96" t="str">
            <v>LS-A</v>
          </cell>
          <cell r="D96" t="str">
            <v>SET</v>
          </cell>
          <cell r="E96">
            <v>1318600</v>
          </cell>
          <cell r="F96" t="str">
            <v>정호물산</v>
          </cell>
          <cell r="G96">
            <v>1451800</v>
          </cell>
          <cell r="H96" t="str">
            <v>대한제어기술</v>
          </cell>
          <cell r="I96">
            <v>1521000</v>
          </cell>
          <cell r="J96" t="str">
            <v>현영콘트롤</v>
          </cell>
          <cell r="K96">
            <v>1318600</v>
          </cell>
        </row>
        <row r="97">
          <cell r="A97" t="str">
            <v>조명제어LS-B</v>
          </cell>
          <cell r="B97" t="str">
            <v>조명제어</v>
          </cell>
          <cell r="C97" t="str">
            <v>LS-B</v>
          </cell>
          <cell r="D97" t="str">
            <v>SET</v>
          </cell>
          <cell r="E97">
            <v>1318600</v>
          </cell>
          <cell r="F97" t="str">
            <v>정호물산</v>
          </cell>
          <cell r="G97">
            <v>1451801</v>
          </cell>
          <cell r="H97" t="str">
            <v>대한제어기술</v>
          </cell>
          <cell r="I97">
            <v>1521001</v>
          </cell>
          <cell r="J97" t="str">
            <v>현영콘트롤</v>
          </cell>
          <cell r="K97">
            <v>1318600</v>
          </cell>
        </row>
        <row r="98">
          <cell r="A98" t="str">
            <v>조명제어LS-C</v>
          </cell>
          <cell r="B98" t="str">
            <v>조명제어</v>
          </cell>
          <cell r="C98" t="str">
            <v>LS-C</v>
          </cell>
          <cell r="D98" t="str">
            <v>SET</v>
          </cell>
          <cell r="E98">
            <v>1318600</v>
          </cell>
          <cell r="F98" t="str">
            <v>정호물산</v>
          </cell>
          <cell r="G98">
            <v>1451802</v>
          </cell>
          <cell r="H98" t="str">
            <v>대한제어기술</v>
          </cell>
          <cell r="I98">
            <v>1521002</v>
          </cell>
          <cell r="J98" t="str">
            <v>현영콘트롤</v>
          </cell>
          <cell r="K98">
            <v>1318600</v>
          </cell>
        </row>
        <row r="99">
          <cell r="A99" t="str">
            <v>조명제어LS-D</v>
          </cell>
          <cell r="B99" t="str">
            <v>조명제어</v>
          </cell>
          <cell r="C99" t="str">
            <v>LS-D</v>
          </cell>
          <cell r="D99" t="str">
            <v>SET</v>
          </cell>
          <cell r="E99">
            <v>1318600</v>
          </cell>
          <cell r="F99" t="str">
            <v>정호물산</v>
          </cell>
          <cell r="G99">
            <v>1451803</v>
          </cell>
          <cell r="H99" t="str">
            <v>대한제어기술</v>
          </cell>
          <cell r="I99">
            <v>1521003</v>
          </cell>
          <cell r="J99" t="str">
            <v>현영콘트롤</v>
          </cell>
          <cell r="K99">
            <v>1318600</v>
          </cell>
        </row>
        <row r="100">
          <cell r="A100" t="str">
            <v>조명제어LS-E</v>
          </cell>
          <cell r="B100" t="str">
            <v>조명제어</v>
          </cell>
          <cell r="C100" t="str">
            <v>LS-E</v>
          </cell>
          <cell r="D100" t="str">
            <v>SET</v>
          </cell>
          <cell r="E100">
            <v>1318600</v>
          </cell>
          <cell r="F100" t="str">
            <v>정호물산</v>
          </cell>
          <cell r="G100">
            <v>1451804</v>
          </cell>
          <cell r="H100" t="str">
            <v>대한제어기술</v>
          </cell>
          <cell r="I100">
            <v>1521004</v>
          </cell>
          <cell r="J100" t="str">
            <v>현영콘트롤</v>
          </cell>
          <cell r="K100">
            <v>1318600</v>
          </cell>
        </row>
        <row r="101">
          <cell r="A101" t="str">
            <v>조명제어LCP-M</v>
          </cell>
          <cell r="B101" t="str">
            <v>조명제어</v>
          </cell>
          <cell r="C101" t="str">
            <v>LCP-M</v>
          </cell>
          <cell r="D101" t="str">
            <v>SET</v>
          </cell>
          <cell r="E101">
            <v>2109000</v>
          </cell>
          <cell r="F101" t="str">
            <v>정호물산</v>
          </cell>
          <cell r="G101">
            <v>2318000</v>
          </cell>
          <cell r="H101" t="str">
            <v>대한제어기술</v>
          </cell>
          <cell r="I101">
            <v>2422000</v>
          </cell>
          <cell r="J101" t="str">
            <v>현영콘트롤</v>
          </cell>
          <cell r="K101">
            <v>2109000</v>
          </cell>
        </row>
        <row r="102">
          <cell r="A102" t="str">
            <v>조명제어LCP-M1</v>
          </cell>
          <cell r="B102" t="str">
            <v>조명제어</v>
          </cell>
          <cell r="C102" t="str">
            <v>LCP-M1</v>
          </cell>
          <cell r="D102" t="str">
            <v>SET</v>
          </cell>
          <cell r="E102">
            <v>1104000</v>
          </cell>
          <cell r="F102" t="str">
            <v>정호물산</v>
          </cell>
          <cell r="G102">
            <v>1212000</v>
          </cell>
          <cell r="H102" t="str">
            <v>대한제어기술</v>
          </cell>
          <cell r="I102">
            <v>1266000</v>
          </cell>
          <cell r="J102" t="str">
            <v>현영콘트롤</v>
          </cell>
          <cell r="K102">
            <v>1104000</v>
          </cell>
        </row>
        <row r="103">
          <cell r="A103" t="str">
            <v>조명제어PROGRAM SWITCH</v>
          </cell>
          <cell r="B103" t="str">
            <v>조명제어</v>
          </cell>
          <cell r="C103" t="str">
            <v>PROGRAM SWITCH</v>
          </cell>
          <cell r="D103" t="str">
            <v>SET</v>
          </cell>
          <cell r="E103">
            <v>775000</v>
          </cell>
          <cell r="F103" t="str">
            <v>정호물산</v>
          </cell>
          <cell r="G103">
            <v>852000</v>
          </cell>
          <cell r="H103" t="str">
            <v>대한제어기술</v>
          </cell>
          <cell r="I103">
            <v>892000</v>
          </cell>
          <cell r="J103" t="str">
            <v>현영콘트롤</v>
          </cell>
          <cell r="K103">
            <v>775000</v>
          </cell>
        </row>
        <row r="104">
          <cell r="A104" t="str">
            <v>시운전비</v>
          </cell>
          <cell r="B104" t="str">
            <v>시운전비</v>
          </cell>
          <cell r="D104" t="str">
            <v>식</v>
          </cell>
          <cell r="E104">
            <v>1000000</v>
          </cell>
          <cell r="F104" t="str">
            <v>정호물산</v>
          </cell>
          <cell r="G104">
            <v>1100000</v>
          </cell>
          <cell r="H104" t="str">
            <v>대한제어기술</v>
          </cell>
          <cell r="I104">
            <v>1150000</v>
          </cell>
          <cell r="J104" t="str">
            <v>현영콘트롤</v>
          </cell>
          <cell r="K104">
            <v>1000000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EA</v>
          </cell>
          <cell r="E107">
            <v>62000</v>
          </cell>
          <cell r="F107" t="str">
            <v>엘엠</v>
          </cell>
          <cell r="G107">
            <v>66000</v>
          </cell>
          <cell r="H107" t="str">
            <v>제일조명</v>
          </cell>
          <cell r="I107">
            <v>65000</v>
          </cell>
          <cell r="J107" t="str">
            <v>태원전기산업</v>
          </cell>
          <cell r="K107">
            <v>62000</v>
          </cell>
        </row>
        <row r="108">
          <cell r="A108" t="str">
            <v>조명기구 B TYPE매입개방 FL 1/32W</v>
          </cell>
          <cell r="B108" t="str">
            <v>조명기구 B TYPE</v>
          </cell>
          <cell r="C108" t="str">
            <v>매입개방 FL 1/32W</v>
          </cell>
          <cell r="D108" t="str">
            <v>EA</v>
          </cell>
          <cell r="E108">
            <v>46000</v>
          </cell>
          <cell r="F108" t="str">
            <v>엘엠</v>
          </cell>
          <cell r="G108">
            <v>49000</v>
          </cell>
          <cell r="H108" t="str">
            <v>제일조명</v>
          </cell>
          <cell r="I108">
            <v>47000</v>
          </cell>
          <cell r="J108" t="str">
            <v>태원전기산업</v>
          </cell>
          <cell r="K108">
            <v>46000</v>
          </cell>
        </row>
        <row r="109">
          <cell r="A109" t="str">
            <v>조명기구 C TYPE파라보릭 FL 2/32W</v>
          </cell>
          <cell r="B109" t="str">
            <v>조명기구 C TYPE</v>
          </cell>
          <cell r="C109" t="str">
            <v>파라보릭 FL 2/32W</v>
          </cell>
          <cell r="D109" t="str">
            <v>EA</v>
          </cell>
          <cell r="E109">
            <v>89000</v>
          </cell>
          <cell r="F109" t="str">
            <v>엘엠</v>
          </cell>
          <cell r="G109">
            <v>95000</v>
          </cell>
          <cell r="H109" t="str">
            <v>제일조명</v>
          </cell>
          <cell r="I109">
            <v>95000</v>
          </cell>
          <cell r="J109" t="str">
            <v>태원전기산업</v>
          </cell>
          <cell r="K109">
            <v>89000</v>
          </cell>
        </row>
        <row r="110">
          <cell r="A110" t="str">
            <v>조명기구 D TYPE매입프리즘 FL 1/32W</v>
          </cell>
          <cell r="B110" t="str">
            <v>조명기구 D TYPE</v>
          </cell>
          <cell r="C110" t="str">
            <v>매입프리즘 FL 1/32W</v>
          </cell>
          <cell r="D110" t="str">
            <v>EA</v>
          </cell>
          <cell r="E110">
            <v>68000</v>
          </cell>
          <cell r="F110" t="str">
            <v>엘엠</v>
          </cell>
          <cell r="G110">
            <v>72000</v>
          </cell>
          <cell r="H110" t="str">
            <v>제일조명</v>
          </cell>
          <cell r="I110">
            <v>70000</v>
          </cell>
          <cell r="J110" t="str">
            <v>태원전기산업</v>
          </cell>
          <cell r="K110">
            <v>68000</v>
          </cell>
        </row>
        <row r="111">
          <cell r="A111" t="str">
            <v>조명기구 E TYPE직부아크릴 FL 1/32W</v>
          </cell>
          <cell r="B111" t="str">
            <v>조명기구 E TYPE</v>
          </cell>
          <cell r="C111" t="str">
            <v>직부아크릴 FL 1/32W</v>
          </cell>
          <cell r="D111" t="str">
            <v>EA</v>
          </cell>
          <cell r="E111">
            <v>65000</v>
          </cell>
          <cell r="F111" t="str">
            <v>엘엠</v>
          </cell>
          <cell r="G111">
            <v>69000</v>
          </cell>
          <cell r="H111" t="str">
            <v>제일조명</v>
          </cell>
          <cell r="I111">
            <v>66000</v>
          </cell>
          <cell r="J111" t="str">
            <v>태원전기산업</v>
          </cell>
          <cell r="K111">
            <v>65000</v>
          </cell>
        </row>
        <row r="112">
          <cell r="A112" t="str">
            <v>조명기구 F TYPE갓등(P/P) FL 2/32W</v>
          </cell>
          <cell r="B112" t="str">
            <v>조명기구 F TYPE</v>
          </cell>
          <cell r="C112" t="str">
            <v>갓등(P/P) FL 2/32W</v>
          </cell>
          <cell r="D112" t="str">
            <v>EA</v>
          </cell>
          <cell r="E112">
            <v>57000</v>
          </cell>
          <cell r="F112" t="str">
            <v>엘엠</v>
          </cell>
          <cell r="G112">
            <v>60000</v>
          </cell>
          <cell r="H112" t="str">
            <v>제일조명</v>
          </cell>
          <cell r="I112">
            <v>60000</v>
          </cell>
          <cell r="J112" t="str">
            <v>태원전기산업</v>
          </cell>
          <cell r="K112">
            <v>57000</v>
          </cell>
        </row>
        <row r="113">
          <cell r="A113" t="str">
            <v>조명기구 G TYPE갓등(P/P) FL 1/32W</v>
          </cell>
          <cell r="B113" t="str">
            <v>조명기구 G TYPE</v>
          </cell>
          <cell r="C113" t="str">
            <v>갓등(P/P) FL 1/32W</v>
          </cell>
          <cell r="D113" t="str">
            <v>EA</v>
          </cell>
          <cell r="E113">
            <v>40000</v>
          </cell>
          <cell r="F113" t="str">
            <v>엘엠</v>
          </cell>
          <cell r="G113">
            <v>42000</v>
          </cell>
          <cell r="H113" t="str">
            <v>제일조명</v>
          </cell>
          <cell r="I113">
            <v>42000</v>
          </cell>
          <cell r="J113" t="str">
            <v>태원전기산업</v>
          </cell>
          <cell r="K113">
            <v>40000</v>
          </cell>
        </row>
        <row r="114">
          <cell r="A114" t="str">
            <v>조명기구 H TYPE직갓등 FL 1/32W</v>
          </cell>
          <cell r="B114" t="str">
            <v>조명기구 H TYPE</v>
          </cell>
          <cell r="C114" t="str">
            <v>직갓등 FL 1/32W</v>
          </cell>
          <cell r="D114" t="str">
            <v>EA</v>
          </cell>
          <cell r="E114">
            <v>26000</v>
          </cell>
          <cell r="F114" t="str">
            <v>엘엠</v>
          </cell>
          <cell r="G114">
            <v>28000</v>
          </cell>
          <cell r="H114" t="str">
            <v>제일조명</v>
          </cell>
          <cell r="I114">
            <v>29000</v>
          </cell>
          <cell r="J114" t="str">
            <v>태원전기산업</v>
          </cell>
          <cell r="K114">
            <v>26000</v>
          </cell>
        </row>
        <row r="115">
          <cell r="A115" t="str">
            <v>조명기구 J TYPE원형방등 FCL 32W+40W</v>
          </cell>
          <cell r="B115" t="str">
            <v>조명기구 J TYPE</v>
          </cell>
          <cell r="C115" t="str">
            <v>원형방등 FCL 32W+40W</v>
          </cell>
          <cell r="D115" t="str">
            <v>EA</v>
          </cell>
          <cell r="E115">
            <v>60000</v>
          </cell>
          <cell r="F115" t="str">
            <v>엘엠</v>
          </cell>
          <cell r="G115">
            <v>64000</v>
          </cell>
          <cell r="H115" t="str">
            <v>제일조명</v>
          </cell>
          <cell r="I115">
            <v>65000</v>
          </cell>
          <cell r="J115" t="str">
            <v>태원전기산업</v>
          </cell>
          <cell r="K115">
            <v>60000</v>
          </cell>
        </row>
        <row r="116">
          <cell r="A116" t="str">
            <v>조명기구 K TYPE매입등 FUL 2/13W</v>
          </cell>
          <cell r="B116" t="str">
            <v>조명기구 K TYPE</v>
          </cell>
          <cell r="C116" t="str">
            <v>매입등 FUL 2/13W</v>
          </cell>
          <cell r="D116" t="str">
            <v>EA</v>
          </cell>
          <cell r="E116">
            <v>24000</v>
          </cell>
          <cell r="F116" t="str">
            <v>엘엠</v>
          </cell>
          <cell r="G116">
            <v>25000</v>
          </cell>
          <cell r="H116" t="str">
            <v>제일조명</v>
          </cell>
          <cell r="I116">
            <v>25000</v>
          </cell>
          <cell r="J116" t="str">
            <v>태원전기산업</v>
          </cell>
          <cell r="K116">
            <v>24000</v>
          </cell>
        </row>
        <row r="117">
          <cell r="A117" t="str">
            <v>조명기구 L TYPE매입등 FUL 1/13W</v>
          </cell>
          <cell r="B117" t="str">
            <v>조명기구 L TYPE</v>
          </cell>
          <cell r="C117" t="str">
            <v>매입등 FUL 1/13W</v>
          </cell>
          <cell r="D117" t="str">
            <v>EA</v>
          </cell>
          <cell r="E117">
            <v>18000</v>
          </cell>
          <cell r="F117" t="str">
            <v>엘엠</v>
          </cell>
          <cell r="G117">
            <v>19000</v>
          </cell>
          <cell r="H117" t="str">
            <v>제일조명</v>
          </cell>
          <cell r="I117">
            <v>20000</v>
          </cell>
          <cell r="J117" t="str">
            <v>태원전기산업</v>
          </cell>
          <cell r="K117">
            <v>18000</v>
          </cell>
        </row>
        <row r="118">
          <cell r="A118" t="str">
            <v>조명기구 M TYPE쎈서등 IL 60W</v>
          </cell>
          <cell r="B118" t="str">
            <v>조명기구 M TYPE</v>
          </cell>
          <cell r="C118" t="str">
            <v>쎈서등 IL 60W</v>
          </cell>
          <cell r="D118" t="str">
            <v>EA</v>
          </cell>
          <cell r="E118">
            <v>22000</v>
          </cell>
          <cell r="F118" t="str">
            <v>엘엠</v>
          </cell>
          <cell r="G118">
            <v>24000</v>
          </cell>
          <cell r="H118" t="str">
            <v>제일조명</v>
          </cell>
          <cell r="I118">
            <v>24000</v>
          </cell>
          <cell r="J118" t="str">
            <v>태원전기산업</v>
          </cell>
          <cell r="K118">
            <v>22000</v>
          </cell>
        </row>
        <row r="119">
          <cell r="A119" t="str">
            <v>조명기구 N TYPE직부등 IL 60W</v>
          </cell>
          <cell r="B119" t="str">
            <v>조명기구 N TYPE</v>
          </cell>
          <cell r="C119" t="str">
            <v>직부등 IL 60W</v>
          </cell>
          <cell r="D119" t="str">
            <v>EA</v>
          </cell>
          <cell r="E119">
            <v>7000</v>
          </cell>
          <cell r="F119" t="str">
            <v>엘엠</v>
          </cell>
          <cell r="G119">
            <v>8000</v>
          </cell>
          <cell r="H119" t="str">
            <v>제일조명</v>
          </cell>
          <cell r="I119">
            <v>8000</v>
          </cell>
          <cell r="J119" t="str">
            <v>태원전기산업</v>
          </cell>
          <cell r="K119">
            <v>7000</v>
          </cell>
        </row>
        <row r="120">
          <cell r="A120" t="str">
            <v>조명기구 O TYPE원형벽등 IL 60W</v>
          </cell>
          <cell r="B120" t="str">
            <v>조명기구 O TYPE</v>
          </cell>
          <cell r="C120" t="str">
            <v>원형벽등 IL 60W</v>
          </cell>
          <cell r="D120" t="str">
            <v>EA</v>
          </cell>
          <cell r="E120">
            <v>35000</v>
          </cell>
          <cell r="F120" t="str">
            <v>엘엠</v>
          </cell>
          <cell r="G120">
            <v>37000</v>
          </cell>
          <cell r="H120" t="str">
            <v>제일조명</v>
          </cell>
          <cell r="I120">
            <v>38000</v>
          </cell>
          <cell r="J120" t="str">
            <v>태원전기산업</v>
          </cell>
          <cell r="K120">
            <v>35000</v>
          </cell>
        </row>
        <row r="121">
          <cell r="A121" t="str">
            <v>조명기구 P TYPE벽부등 IL 100W</v>
          </cell>
          <cell r="B121" t="str">
            <v>조명기구 P TYPE</v>
          </cell>
          <cell r="C121" t="str">
            <v>벽부등 IL 100W</v>
          </cell>
          <cell r="D121" t="str">
            <v>EA</v>
          </cell>
          <cell r="E121">
            <v>8000</v>
          </cell>
          <cell r="F121" t="str">
            <v>엘엠</v>
          </cell>
          <cell r="G121">
            <v>9000</v>
          </cell>
          <cell r="H121" t="str">
            <v>제일조명</v>
          </cell>
          <cell r="I121">
            <v>10000</v>
          </cell>
          <cell r="J121" t="str">
            <v>태원전기산업</v>
          </cell>
          <cell r="K121">
            <v>8000</v>
          </cell>
        </row>
        <row r="122">
          <cell r="A122" t="str">
            <v>조명기구 Q TYPE매입등 IL 30W</v>
          </cell>
          <cell r="B122" t="str">
            <v>조명기구 Q TYPE</v>
          </cell>
          <cell r="C122" t="str">
            <v>매입등 IL 30W</v>
          </cell>
          <cell r="D122" t="str">
            <v>EA</v>
          </cell>
          <cell r="E122">
            <v>10000</v>
          </cell>
          <cell r="F122" t="str">
            <v>엘엠</v>
          </cell>
          <cell r="G122">
            <v>11000</v>
          </cell>
          <cell r="H122" t="str">
            <v>제일조명</v>
          </cell>
          <cell r="I122">
            <v>12000</v>
          </cell>
          <cell r="J122" t="str">
            <v>태원전기산업</v>
          </cell>
          <cell r="K122">
            <v>10000</v>
          </cell>
        </row>
        <row r="123">
          <cell r="A123" t="str">
            <v>조명기구 R TYPE방진방습등 FL 1/32W</v>
          </cell>
          <cell r="B123" t="str">
            <v>조명기구 R TYPE</v>
          </cell>
          <cell r="C123" t="str">
            <v>방진방습등 FL 1/32W</v>
          </cell>
          <cell r="D123" t="str">
            <v>EA</v>
          </cell>
          <cell r="E123">
            <v>86000</v>
          </cell>
          <cell r="F123" t="str">
            <v>엘엠</v>
          </cell>
          <cell r="G123">
            <v>92000</v>
          </cell>
          <cell r="H123" t="str">
            <v>제일조명</v>
          </cell>
          <cell r="I123">
            <v>90000</v>
          </cell>
          <cell r="J123" t="str">
            <v>태원전기산업</v>
          </cell>
        </row>
        <row r="124">
          <cell r="A124" t="str">
            <v>조명기구 S TYPE투광기 MH 250W</v>
          </cell>
          <cell r="B124" t="str">
            <v>조명기구 S TYPE</v>
          </cell>
          <cell r="C124" t="str">
            <v>투광기 MH 250W</v>
          </cell>
          <cell r="D124" t="str">
            <v>EA</v>
          </cell>
          <cell r="E124">
            <v>98000</v>
          </cell>
          <cell r="F124" t="str">
            <v>엘엠</v>
          </cell>
          <cell r="G124">
            <v>104000</v>
          </cell>
          <cell r="H124" t="str">
            <v>제일조명</v>
          </cell>
          <cell r="I124">
            <v>100000</v>
          </cell>
          <cell r="J124" t="str">
            <v>태원전기산업</v>
          </cell>
          <cell r="K124">
            <v>98000</v>
          </cell>
        </row>
        <row r="125">
          <cell r="A125" t="str">
            <v>조명기구 T TYPE벽부등 FPL 1/24W</v>
          </cell>
          <cell r="B125" t="str">
            <v>조명기구 T TYPE</v>
          </cell>
          <cell r="C125" t="str">
            <v>벽부등 FPL 1/24W</v>
          </cell>
          <cell r="D125" t="str">
            <v>EA</v>
          </cell>
          <cell r="E125">
            <v>35000</v>
          </cell>
          <cell r="F125" t="str">
            <v>엘엠</v>
          </cell>
          <cell r="G125">
            <v>37000</v>
          </cell>
          <cell r="H125" t="str">
            <v>제일조명</v>
          </cell>
          <cell r="I125">
            <v>40000</v>
          </cell>
          <cell r="J125" t="str">
            <v>태원전기산업</v>
          </cell>
          <cell r="K125">
            <v>35000</v>
          </cell>
        </row>
        <row r="126">
          <cell r="A126" t="str">
            <v>조명기구 U TYPE5회</v>
          </cell>
          <cell r="B126" t="str">
            <v>조명기구 U TYPE</v>
          </cell>
          <cell r="C126" t="str">
            <v>5회</v>
          </cell>
          <cell r="D126" t="str">
            <v>EA</v>
          </cell>
          <cell r="E126">
            <v>14369</v>
          </cell>
          <cell r="F126" t="str">
            <v>엘엠</v>
          </cell>
          <cell r="G126">
            <v>50000</v>
          </cell>
          <cell r="H126" t="str">
            <v>제일조명</v>
          </cell>
          <cell r="I126">
            <v>50000</v>
          </cell>
          <cell r="J126" t="str">
            <v>태원전기산업</v>
          </cell>
          <cell r="K126">
            <v>14369</v>
          </cell>
        </row>
        <row r="127">
          <cell r="A127" t="str">
            <v>조명기구 U TYPE갓등 FL 2/32W</v>
          </cell>
          <cell r="B127" t="str">
            <v>조명기구 U TYPE</v>
          </cell>
          <cell r="C127" t="str">
            <v>갓등 FL 2/32W</v>
          </cell>
          <cell r="D127" t="str">
            <v>EA</v>
          </cell>
          <cell r="E127">
            <v>47000</v>
          </cell>
          <cell r="F127" t="str">
            <v>엘엠</v>
          </cell>
          <cell r="G127">
            <v>50000</v>
          </cell>
          <cell r="H127" t="str">
            <v>제일조명</v>
          </cell>
          <cell r="I127">
            <v>50000</v>
          </cell>
          <cell r="J127" t="str">
            <v>태원전기산업</v>
          </cell>
          <cell r="K127">
            <v>47000</v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</sheetData>
      <sheetData sheetId="2">
        <row r="4">
          <cell r="C4" t="str">
            <v>갱       부</v>
          </cell>
          <cell r="D4">
            <v>51617</v>
          </cell>
          <cell r="E4">
            <v>48994</v>
          </cell>
          <cell r="F4">
            <v>48994</v>
          </cell>
        </row>
        <row r="5">
          <cell r="C5" t="str">
            <v>건 축 목 공</v>
          </cell>
          <cell r="D5">
            <v>63257</v>
          </cell>
          <cell r="E5">
            <v>66753</v>
          </cell>
          <cell r="F5">
            <v>66753</v>
          </cell>
        </row>
        <row r="6">
          <cell r="C6" t="str">
            <v>형 틀 목 공</v>
          </cell>
          <cell r="D6">
            <v>64943</v>
          </cell>
          <cell r="E6">
            <v>67648</v>
          </cell>
          <cell r="F6">
            <v>67648</v>
          </cell>
        </row>
        <row r="7">
          <cell r="C7" t="str">
            <v>창 호 목 공</v>
          </cell>
          <cell r="D7">
            <v>53621</v>
          </cell>
          <cell r="E7">
            <v>55545</v>
          </cell>
          <cell r="F7">
            <v>55545</v>
          </cell>
        </row>
        <row r="8">
          <cell r="C8" t="str">
            <v>철  골  공</v>
          </cell>
          <cell r="D8">
            <v>64609</v>
          </cell>
          <cell r="E8">
            <v>66569</v>
          </cell>
          <cell r="F8">
            <v>66569</v>
          </cell>
        </row>
        <row r="9">
          <cell r="C9" t="str">
            <v>철       공</v>
          </cell>
          <cell r="D9">
            <v>65845</v>
          </cell>
          <cell r="E9">
            <v>64286</v>
          </cell>
          <cell r="F9">
            <v>64286</v>
          </cell>
        </row>
        <row r="10">
          <cell r="C10" t="str">
            <v>철  근  공</v>
          </cell>
          <cell r="D10">
            <v>68758</v>
          </cell>
          <cell r="E10">
            <v>70167</v>
          </cell>
          <cell r="F10">
            <v>70167</v>
          </cell>
        </row>
        <row r="11">
          <cell r="C11" t="str">
            <v>철  판  공</v>
          </cell>
          <cell r="D11">
            <v>61903</v>
          </cell>
          <cell r="E11">
            <v>59175</v>
          </cell>
          <cell r="F11">
            <v>59175</v>
          </cell>
        </row>
        <row r="12">
          <cell r="C12" t="str">
            <v>샷  시  공</v>
          </cell>
          <cell r="D12">
            <v>58429</v>
          </cell>
          <cell r="E12">
            <v>59368</v>
          </cell>
          <cell r="F12">
            <v>59368</v>
          </cell>
        </row>
        <row r="13">
          <cell r="C13" t="str">
            <v>절  단  공</v>
          </cell>
          <cell r="D13">
            <v>59029</v>
          </cell>
          <cell r="E13">
            <v>63118</v>
          </cell>
          <cell r="F13">
            <v>63118</v>
          </cell>
        </row>
        <row r="14">
          <cell r="C14" t="str">
            <v>석       공</v>
          </cell>
          <cell r="D14">
            <v>65443</v>
          </cell>
          <cell r="E14">
            <v>69479</v>
          </cell>
          <cell r="F14">
            <v>69479</v>
          </cell>
        </row>
        <row r="15">
          <cell r="C15" t="str">
            <v>특수비계공</v>
          </cell>
          <cell r="D15">
            <v>73285</v>
          </cell>
          <cell r="E15">
            <v>73274</v>
          </cell>
          <cell r="F15">
            <v>73274</v>
          </cell>
        </row>
        <row r="16">
          <cell r="C16" t="str">
            <v>비  계  공</v>
          </cell>
          <cell r="D16">
            <v>68645</v>
          </cell>
          <cell r="E16">
            <v>71272</v>
          </cell>
          <cell r="F16">
            <v>71272</v>
          </cell>
        </row>
        <row r="17">
          <cell r="C17" t="str">
            <v>동발공(터널)</v>
          </cell>
          <cell r="D17">
            <v>55046</v>
          </cell>
          <cell r="E17">
            <v>60263</v>
          </cell>
          <cell r="F17">
            <v>60263</v>
          </cell>
        </row>
        <row r="18">
          <cell r="C18" t="str">
            <v>조  적  공</v>
          </cell>
          <cell r="D18">
            <v>57592</v>
          </cell>
          <cell r="E18">
            <v>61286</v>
          </cell>
          <cell r="F18">
            <v>61286</v>
          </cell>
        </row>
        <row r="19">
          <cell r="C19" t="str">
            <v>치장벽돌공</v>
          </cell>
          <cell r="D19">
            <v>63567</v>
          </cell>
          <cell r="E19">
            <v>61878</v>
          </cell>
          <cell r="F19">
            <v>61878</v>
          </cell>
        </row>
        <row r="20">
          <cell r="C20" t="str">
            <v>벽돌제작공</v>
          </cell>
          <cell r="D20">
            <v>55132</v>
          </cell>
          <cell r="E20">
            <v>60197</v>
          </cell>
          <cell r="F20">
            <v>60197</v>
          </cell>
        </row>
        <row r="21">
          <cell r="C21" t="str">
            <v>미  장  공</v>
          </cell>
          <cell r="D21">
            <v>59187</v>
          </cell>
          <cell r="E21">
            <v>62196</v>
          </cell>
          <cell r="F21">
            <v>62196</v>
          </cell>
        </row>
        <row r="22">
          <cell r="C22" t="str">
            <v>방  수  공</v>
          </cell>
          <cell r="D22">
            <v>50753</v>
          </cell>
          <cell r="E22">
            <v>52636</v>
          </cell>
          <cell r="F22">
            <v>52636</v>
          </cell>
        </row>
        <row r="23">
          <cell r="C23" t="str">
            <v>타  일  공</v>
          </cell>
          <cell r="D23">
            <v>57740</v>
          </cell>
          <cell r="E23">
            <v>61694</v>
          </cell>
          <cell r="F23">
            <v>61694</v>
          </cell>
        </row>
        <row r="24">
          <cell r="C24" t="str">
            <v>줄  눈  공</v>
          </cell>
          <cell r="D24">
            <v>54268</v>
          </cell>
          <cell r="E24">
            <v>56218</v>
          </cell>
          <cell r="F24">
            <v>56218</v>
          </cell>
        </row>
        <row r="25">
          <cell r="C25" t="str">
            <v>연  마  공</v>
          </cell>
          <cell r="D25">
            <v>60676</v>
          </cell>
          <cell r="E25">
            <v>62946</v>
          </cell>
          <cell r="F25">
            <v>62946</v>
          </cell>
        </row>
        <row r="26">
          <cell r="C26" t="str">
            <v>콘크리트공</v>
          </cell>
          <cell r="D26">
            <v>63355</v>
          </cell>
          <cell r="E26">
            <v>67489</v>
          </cell>
          <cell r="F26">
            <v>67489</v>
          </cell>
        </row>
        <row r="27">
          <cell r="C27" t="str">
            <v>보 일 러 공</v>
          </cell>
          <cell r="D27">
            <v>47570</v>
          </cell>
          <cell r="E27">
            <v>48864</v>
          </cell>
          <cell r="F27">
            <v>48864</v>
          </cell>
        </row>
        <row r="28">
          <cell r="C28" t="str">
            <v>배  관  공</v>
          </cell>
          <cell r="D28">
            <v>51272</v>
          </cell>
          <cell r="E28">
            <v>54533</v>
          </cell>
          <cell r="F28">
            <v>54533</v>
          </cell>
        </row>
        <row r="29">
          <cell r="C29" t="str">
            <v>위  생  공</v>
          </cell>
          <cell r="D29">
            <v>51626</v>
          </cell>
          <cell r="E29">
            <v>53112</v>
          </cell>
          <cell r="F29">
            <v>53112</v>
          </cell>
        </row>
        <row r="30">
          <cell r="C30" t="str">
            <v>보  온  공</v>
          </cell>
          <cell r="D30">
            <v>52961</v>
          </cell>
          <cell r="E30">
            <v>55637</v>
          </cell>
          <cell r="F30">
            <v>55637</v>
          </cell>
        </row>
        <row r="31">
          <cell r="C31" t="str">
            <v>도  장  공</v>
          </cell>
          <cell r="D31">
            <v>57502</v>
          </cell>
          <cell r="E31">
            <v>57454</v>
          </cell>
          <cell r="F31">
            <v>57454</v>
          </cell>
        </row>
        <row r="32">
          <cell r="C32" t="str">
            <v>내  장  공</v>
          </cell>
          <cell r="D32">
            <v>58925</v>
          </cell>
          <cell r="E32">
            <v>62326</v>
          </cell>
          <cell r="F32">
            <v>62326</v>
          </cell>
        </row>
        <row r="33">
          <cell r="C33" t="str">
            <v>도  배  공</v>
          </cell>
          <cell r="D33">
            <v>53852</v>
          </cell>
          <cell r="E33">
            <v>50711</v>
          </cell>
          <cell r="F33">
            <v>50711</v>
          </cell>
        </row>
        <row r="34">
          <cell r="C34" t="str">
            <v>지붕잇기공</v>
          </cell>
          <cell r="D34">
            <v>64670</v>
          </cell>
          <cell r="E34">
            <v>66038</v>
          </cell>
          <cell r="F34">
            <v>66038</v>
          </cell>
        </row>
        <row r="35">
          <cell r="C35" t="str">
            <v>견  출  공</v>
          </cell>
          <cell r="D35">
            <v>59672</v>
          </cell>
          <cell r="E35">
            <v>60095</v>
          </cell>
          <cell r="F35">
            <v>60095</v>
          </cell>
        </row>
        <row r="36">
          <cell r="C36" t="str">
            <v>판넬조립공</v>
          </cell>
          <cell r="D36">
            <v>60190</v>
          </cell>
          <cell r="E36">
            <v>63694</v>
          </cell>
          <cell r="F36">
            <v>63694</v>
          </cell>
        </row>
        <row r="37">
          <cell r="C37" t="str">
            <v>화약취급공</v>
          </cell>
          <cell r="D37">
            <v>68580</v>
          </cell>
          <cell r="E37">
            <v>66179</v>
          </cell>
          <cell r="F37">
            <v>66179</v>
          </cell>
        </row>
        <row r="38">
          <cell r="C38" t="str">
            <v>착  암  공</v>
          </cell>
          <cell r="D38">
            <v>50430</v>
          </cell>
          <cell r="E38">
            <v>54280</v>
          </cell>
          <cell r="F38">
            <v>54280</v>
          </cell>
        </row>
        <row r="39">
          <cell r="C39" t="str">
            <v>보  안  공</v>
          </cell>
          <cell r="D39">
            <v>42925</v>
          </cell>
          <cell r="E39">
            <v>44195</v>
          </cell>
          <cell r="F39">
            <v>44195</v>
          </cell>
        </row>
        <row r="40">
          <cell r="C40" t="str">
            <v>포  장  공</v>
          </cell>
          <cell r="D40">
            <v>59901</v>
          </cell>
          <cell r="E40">
            <v>58672</v>
          </cell>
          <cell r="F40">
            <v>58672</v>
          </cell>
        </row>
        <row r="41">
          <cell r="C41" t="str">
            <v>포  설  공</v>
          </cell>
          <cell r="D41">
            <v>56799</v>
          </cell>
          <cell r="E41">
            <v>56860</v>
          </cell>
          <cell r="F41">
            <v>56860</v>
          </cell>
        </row>
        <row r="42">
          <cell r="C42" t="str">
            <v>궤  도  공</v>
          </cell>
          <cell r="D42">
            <v>58478</v>
          </cell>
          <cell r="E42">
            <v>62234</v>
          </cell>
          <cell r="F42">
            <v>62234</v>
          </cell>
        </row>
        <row r="43">
          <cell r="C43" t="str">
            <v>용접공(철도)</v>
          </cell>
          <cell r="D43">
            <v>64144</v>
          </cell>
          <cell r="E43">
            <v>63629</v>
          </cell>
          <cell r="F43">
            <v>63629</v>
          </cell>
        </row>
        <row r="44">
          <cell r="C44" t="str">
            <v>잠  수  부</v>
          </cell>
          <cell r="D44">
            <v>89256</v>
          </cell>
          <cell r="E44">
            <v>88034</v>
          </cell>
          <cell r="F44">
            <v>88034</v>
          </cell>
        </row>
        <row r="45">
          <cell r="C45" t="str">
            <v>보링공(지질조사)</v>
          </cell>
          <cell r="D45">
            <v>47958</v>
          </cell>
          <cell r="E45">
            <v>46378</v>
          </cell>
          <cell r="F45">
            <v>46378</v>
          </cell>
        </row>
        <row r="46">
          <cell r="C46" t="str">
            <v>조  경  공</v>
          </cell>
          <cell r="D46">
            <v>54828</v>
          </cell>
          <cell r="E46">
            <v>55700</v>
          </cell>
          <cell r="F46">
            <v>55700</v>
          </cell>
        </row>
        <row r="47">
          <cell r="C47" t="str">
            <v>벌  목  공</v>
          </cell>
          <cell r="D47">
            <v>60692</v>
          </cell>
          <cell r="E47">
            <v>63702</v>
          </cell>
          <cell r="F47">
            <v>63702</v>
          </cell>
        </row>
        <row r="48">
          <cell r="C48" t="str">
            <v>조 림 인 부</v>
          </cell>
          <cell r="D48">
            <v>40995</v>
          </cell>
          <cell r="E48">
            <v>40152</v>
          </cell>
          <cell r="F48">
            <v>40152</v>
          </cell>
        </row>
        <row r="49">
          <cell r="C49" t="str">
            <v>플랜트기계설치공</v>
          </cell>
          <cell r="D49">
            <v>66009</v>
          </cell>
          <cell r="E49">
            <v>66046</v>
          </cell>
          <cell r="F49">
            <v>66046</v>
          </cell>
        </row>
        <row r="50">
          <cell r="C50" t="str">
            <v>플랜트특수용접공</v>
          </cell>
          <cell r="D50">
            <v>87559</v>
          </cell>
          <cell r="E50">
            <v>85784</v>
          </cell>
          <cell r="F50">
            <v>85784</v>
          </cell>
        </row>
        <row r="51">
          <cell r="C51" t="str">
            <v>플랜트용접공</v>
          </cell>
          <cell r="D51">
            <v>61599</v>
          </cell>
          <cell r="E51">
            <v>62886</v>
          </cell>
          <cell r="F51">
            <v>62886</v>
          </cell>
        </row>
        <row r="52">
          <cell r="C52" t="str">
            <v>플랜트배관공</v>
          </cell>
          <cell r="D52">
            <v>63723</v>
          </cell>
          <cell r="E52">
            <v>63034</v>
          </cell>
          <cell r="F52">
            <v>63034</v>
          </cell>
        </row>
        <row r="53">
          <cell r="C53" t="str">
            <v>플랜트제관공</v>
          </cell>
          <cell r="D53">
            <v>53665</v>
          </cell>
          <cell r="E53">
            <v>53497</v>
          </cell>
          <cell r="F53">
            <v>53497</v>
          </cell>
        </row>
        <row r="54">
          <cell r="C54" t="str">
            <v>시공측량사</v>
          </cell>
          <cell r="D54">
            <v>51058</v>
          </cell>
          <cell r="E54">
            <v>48997</v>
          </cell>
          <cell r="F54">
            <v>48997</v>
          </cell>
        </row>
        <row r="55">
          <cell r="C55" t="str">
            <v>시공측량사조수</v>
          </cell>
          <cell r="D55">
            <v>32808</v>
          </cell>
          <cell r="E55">
            <v>31559</v>
          </cell>
          <cell r="F55">
            <v>31559</v>
          </cell>
        </row>
        <row r="56">
          <cell r="C56" t="str">
            <v>측       부</v>
          </cell>
          <cell r="D56">
            <v>29562</v>
          </cell>
          <cell r="E56">
            <v>31179</v>
          </cell>
          <cell r="F56">
            <v>31179</v>
          </cell>
        </row>
        <row r="57">
          <cell r="C57" t="str">
            <v>송 전 전 공</v>
          </cell>
          <cell r="D57">
            <v>226235</v>
          </cell>
          <cell r="E57">
            <v>228665</v>
          </cell>
          <cell r="F57">
            <v>228665</v>
          </cell>
        </row>
        <row r="58">
          <cell r="C58" t="str">
            <v>송전활선전공</v>
          </cell>
          <cell r="D58">
            <v>258018</v>
          </cell>
          <cell r="E58">
            <v>273511</v>
          </cell>
          <cell r="F58">
            <v>273511</v>
          </cell>
        </row>
        <row r="59">
          <cell r="C59" t="str">
            <v>배 전 전 공</v>
          </cell>
          <cell r="D59">
            <v>180602</v>
          </cell>
          <cell r="E59">
            <v>165958</v>
          </cell>
          <cell r="F59">
            <v>165958</v>
          </cell>
        </row>
        <row r="60">
          <cell r="C60" t="str">
            <v>배전활선전공</v>
          </cell>
          <cell r="D60">
            <v>207143</v>
          </cell>
          <cell r="E60">
            <v>222274</v>
          </cell>
          <cell r="F60">
            <v>222274</v>
          </cell>
        </row>
        <row r="61">
          <cell r="C61" t="str">
            <v>플랜트전공</v>
          </cell>
          <cell r="D61">
            <v>56509</v>
          </cell>
          <cell r="E61">
            <v>59158</v>
          </cell>
          <cell r="F61">
            <v>59158</v>
          </cell>
        </row>
        <row r="62">
          <cell r="C62" t="str">
            <v>내 선 전 공</v>
          </cell>
          <cell r="D62">
            <v>51165</v>
          </cell>
          <cell r="E62">
            <v>53401</v>
          </cell>
          <cell r="F62">
            <v>53401</v>
          </cell>
        </row>
        <row r="63">
          <cell r="C63" t="str">
            <v>특별고압케이블전공</v>
          </cell>
          <cell r="D63">
            <v>113924</v>
          </cell>
          <cell r="E63">
            <v>109081</v>
          </cell>
          <cell r="F63">
            <v>109081</v>
          </cell>
        </row>
        <row r="64">
          <cell r="C64" t="str">
            <v>고압케이블전공</v>
          </cell>
          <cell r="D64">
            <v>74140</v>
          </cell>
          <cell r="E64">
            <v>80902</v>
          </cell>
          <cell r="F64">
            <v>80902</v>
          </cell>
        </row>
        <row r="65">
          <cell r="C65" t="str">
            <v>저압케이블전공</v>
          </cell>
          <cell r="D65">
            <v>66313</v>
          </cell>
          <cell r="E65">
            <v>67695</v>
          </cell>
          <cell r="F65">
            <v>67695</v>
          </cell>
        </row>
        <row r="66">
          <cell r="C66" t="str">
            <v>철도신호공</v>
          </cell>
          <cell r="D66">
            <v>89120</v>
          </cell>
          <cell r="E66">
            <v>91681</v>
          </cell>
          <cell r="F66">
            <v>91681</v>
          </cell>
        </row>
        <row r="67">
          <cell r="C67" t="str">
            <v>계  장  공</v>
          </cell>
          <cell r="D67">
            <v>56122</v>
          </cell>
          <cell r="E67">
            <v>57107</v>
          </cell>
          <cell r="F67">
            <v>57107</v>
          </cell>
        </row>
        <row r="68">
          <cell r="C68" t="str">
            <v>통신외선공</v>
          </cell>
          <cell r="D68">
            <v>88931</v>
          </cell>
          <cell r="E68">
            <v>89403</v>
          </cell>
          <cell r="F68">
            <v>89403</v>
          </cell>
        </row>
        <row r="69">
          <cell r="C69" t="str">
            <v>통신설비공</v>
          </cell>
          <cell r="D69">
            <v>73094</v>
          </cell>
          <cell r="E69">
            <v>77635</v>
          </cell>
          <cell r="F69">
            <v>77635</v>
          </cell>
        </row>
        <row r="70">
          <cell r="C70" t="str">
            <v>통신내선공</v>
          </cell>
          <cell r="D70">
            <v>57615</v>
          </cell>
          <cell r="E70">
            <v>60507</v>
          </cell>
          <cell r="F70">
            <v>60507</v>
          </cell>
        </row>
        <row r="71">
          <cell r="C71" t="str">
            <v>통신케이블공</v>
          </cell>
          <cell r="D71">
            <v>90922</v>
          </cell>
          <cell r="E71">
            <v>94873</v>
          </cell>
          <cell r="F71">
            <v>94873</v>
          </cell>
        </row>
        <row r="72">
          <cell r="C72" t="str">
            <v>무선안테나공</v>
          </cell>
          <cell r="D72">
            <v>94774</v>
          </cell>
          <cell r="E72">
            <v>95069</v>
          </cell>
          <cell r="F72">
            <v>95069</v>
          </cell>
        </row>
        <row r="73">
          <cell r="C73" t="str">
            <v>작 업 반 장</v>
          </cell>
          <cell r="D73">
            <v>56993</v>
          </cell>
          <cell r="E73">
            <v>58657</v>
          </cell>
          <cell r="F73">
            <v>58657</v>
          </cell>
        </row>
        <row r="74">
          <cell r="C74" t="str">
            <v>목       도</v>
          </cell>
          <cell r="D74">
            <v>65769</v>
          </cell>
          <cell r="E74">
            <v>65052</v>
          </cell>
          <cell r="F74">
            <v>65052</v>
          </cell>
        </row>
        <row r="75">
          <cell r="C75" t="str">
            <v>조  력  공</v>
          </cell>
          <cell r="D75">
            <v>41366</v>
          </cell>
          <cell r="E75">
            <v>45775</v>
          </cell>
          <cell r="F75">
            <v>45775</v>
          </cell>
        </row>
        <row r="76">
          <cell r="C76" t="str">
            <v>특 별 인 부</v>
          </cell>
          <cell r="D76">
            <v>52232</v>
          </cell>
          <cell r="E76">
            <v>52788</v>
          </cell>
          <cell r="F76">
            <v>52788</v>
          </cell>
        </row>
        <row r="77">
          <cell r="C77" t="str">
            <v>보 통 인 부</v>
          </cell>
          <cell r="D77">
            <v>37483</v>
          </cell>
          <cell r="E77">
            <v>38932</v>
          </cell>
          <cell r="F77">
            <v>38932</v>
          </cell>
        </row>
        <row r="78">
          <cell r="C78" t="str">
            <v>건설기계운전기사</v>
          </cell>
          <cell r="D78">
            <v>55245</v>
          </cell>
          <cell r="E78">
            <v>57633</v>
          </cell>
          <cell r="F78">
            <v>57633</v>
          </cell>
        </row>
        <row r="79">
          <cell r="C79" t="str">
            <v>건설기계조장</v>
          </cell>
          <cell r="D79">
            <v>63182</v>
          </cell>
          <cell r="E79">
            <v>66191</v>
          </cell>
          <cell r="F79">
            <v>66191</v>
          </cell>
        </row>
        <row r="80">
          <cell r="C80" t="str">
            <v>운전사(운반차)</v>
          </cell>
          <cell r="D80">
            <v>54064</v>
          </cell>
          <cell r="E80">
            <v>55534</v>
          </cell>
          <cell r="F80">
            <v>55534</v>
          </cell>
        </row>
        <row r="81">
          <cell r="C81" t="str">
            <v>운전사(기계)</v>
          </cell>
          <cell r="D81">
            <v>47406</v>
          </cell>
          <cell r="E81">
            <v>48859</v>
          </cell>
          <cell r="F81">
            <v>48859</v>
          </cell>
        </row>
        <row r="82">
          <cell r="C82" t="str">
            <v>건설기계운전조수</v>
          </cell>
          <cell r="D82">
            <v>43082</v>
          </cell>
          <cell r="E82">
            <v>44975</v>
          </cell>
          <cell r="F82">
            <v>44975</v>
          </cell>
        </row>
        <row r="83">
          <cell r="C83" t="str">
            <v>고 급 선 원</v>
          </cell>
          <cell r="D83">
            <v>64818</v>
          </cell>
          <cell r="E83">
            <v>63465</v>
          </cell>
          <cell r="F83">
            <v>63465</v>
          </cell>
        </row>
        <row r="84">
          <cell r="C84" t="str">
            <v>보 통 선 원</v>
          </cell>
          <cell r="D84">
            <v>48040</v>
          </cell>
          <cell r="E84">
            <v>48348</v>
          </cell>
          <cell r="F84">
            <v>48348</v>
          </cell>
        </row>
        <row r="85">
          <cell r="C85" t="str">
            <v>선       부</v>
          </cell>
          <cell r="D85">
            <v>40659</v>
          </cell>
          <cell r="E85">
            <v>42756</v>
          </cell>
          <cell r="F85">
            <v>42756</v>
          </cell>
        </row>
        <row r="86">
          <cell r="C86" t="str">
            <v>준설선선장</v>
          </cell>
          <cell r="D86">
            <v>73997</v>
          </cell>
          <cell r="E86">
            <v>71491</v>
          </cell>
          <cell r="F86">
            <v>71491</v>
          </cell>
        </row>
        <row r="87">
          <cell r="C87" t="str">
            <v>준설선기관장</v>
          </cell>
          <cell r="D87">
            <v>70014</v>
          </cell>
          <cell r="E87">
            <v>71301</v>
          </cell>
          <cell r="F87">
            <v>71301</v>
          </cell>
        </row>
        <row r="88">
          <cell r="C88" t="str">
            <v>준설선기관사</v>
          </cell>
          <cell r="D88">
            <v>56766</v>
          </cell>
          <cell r="E88">
            <v>55913</v>
          </cell>
          <cell r="F88">
            <v>55913</v>
          </cell>
        </row>
        <row r="89">
          <cell r="C89" t="str">
            <v>준설선운전사</v>
          </cell>
          <cell r="D89">
            <v>54405</v>
          </cell>
          <cell r="E89">
            <v>54347</v>
          </cell>
          <cell r="F89">
            <v>54347</v>
          </cell>
        </row>
        <row r="90">
          <cell r="C90" t="str">
            <v>준설선전기사</v>
          </cell>
          <cell r="D90">
            <v>56004</v>
          </cell>
          <cell r="E90">
            <v>54471</v>
          </cell>
          <cell r="F90">
            <v>54471</v>
          </cell>
        </row>
        <row r="91">
          <cell r="C91" t="str">
            <v>기계설치공</v>
          </cell>
          <cell r="D91">
            <v>54111</v>
          </cell>
          <cell r="E91">
            <v>54468</v>
          </cell>
          <cell r="F91">
            <v>54468</v>
          </cell>
        </row>
        <row r="92">
          <cell r="C92" t="str">
            <v>기  계  공</v>
          </cell>
          <cell r="D92">
            <v>45607</v>
          </cell>
          <cell r="E92">
            <v>50809</v>
          </cell>
          <cell r="F92">
            <v>50809</v>
          </cell>
        </row>
        <row r="93">
          <cell r="C93" t="str">
            <v>현  도  사</v>
          </cell>
          <cell r="D93" t="str">
            <v>-</v>
          </cell>
          <cell r="E93">
            <v>60789</v>
          </cell>
          <cell r="F93">
            <v>60789</v>
          </cell>
        </row>
        <row r="94">
          <cell r="C94" t="str">
            <v>제  도  사</v>
          </cell>
          <cell r="D94">
            <v>52322</v>
          </cell>
          <cell r="E94">
            <v>54433</v>
          </cell>
          <cell r="F94">
            <v>54433</v>
          </cell>
        </row>
        <row r="95">
          <cell r="C95" t="str">
            <v>시험사 1급</v>
          </cell>
          <cell r="D95">
            <v>50610</v>
          </cell>
          <cell r="E95">
            <v>46634</v>
          </cell>
          <cell r="F95">
            <v>46634</v>
          </cell>
        </row>
        <row r="96">
          <cell r="C96" t="str">
            <v>시험사 2급</v>
          </cell>
          <cell r="D96">
            <v>39180</v>
          </cell>
          <cell r="E96">
            <v>36671</v>
          </cell>
          <cell r="F96">
            <v>36671</v>
          </cell>
        </row>
        <row r="97">
          <cell r="C97" t="str">
            <v>시험보조사</v>
          </cell>
          <cell r="D97">
            <v>29385</v>
          </cell>
          <cell r="E97">
            <v>32484</v>
          </cell>
          <cell r="F97">
            <v>32484</v>
          </cell>
        </row>
        <row r="98">
          <cell r="C98" t="str">
            <v>유  리  공</v>
          </cell>
          <cell r="D98">
            <v>60295</v>
          </cell>
          <cell r="E98">
            <v>58873</v>
          </cell>
          <cell r="F98">
            <v>58873</v>
          </cell>
        </row>
        <row r="99">
          <cell r="C99" t="str">
            <v>함  석  공</v>
          </cell>
          <cell r="D99">
            <v>62933</v>
          </cell>
          <cell r="E99">
            <v>61305</v>
          </cell>
          <cell r="F99">
            <v>61305</v>
          </cell>
        </row>
        <row r="100">
          <cell r="C100" t="str">
            <v>용접공(일반)</v>
          </cell>
          <cell r="D100">
            <v>58758</v>
          </cell>
          <cell r="E100">
            <v>60389</v>
          </cell>
          <cell r="F100">
            <v>60389</v>
          </cell>
        </row>
        <row r="101">
          <cell r="C101" t="str">
            <v>닥  트  공</v>
          </cell>
          <cell r="D101">
            <v>47697</v>
          </cell>
          <cell r="E101">
            <v>51634</v>
          </cell>
          <cell r="F101">
            <v>51634</v>
          </cell>
        </row>
        <row r="102">
          <cell r="C102" t="str">
            <v>할  석  공</v>
          </cell>
          <cell r="D102">
            <v>66464</v>
          </cell>
          <cell r="E102">
            <v>68036</v>
          </cell>
          <cell r="F102">
            <v>68036</v>
          </cell>
        </row>
        <row r="103">
          <cell r="C103" t="str">
            <v>제철축로공</v>
          </cell>
          <cell r="D103">
            <v>92761</v>
          </cell>
          <cell r="E103">
            <v>93594</v>
          </cell>
          <cell r="F103">
            <v>93594</v>
          </cell>
        </row>
        <row r="104">
          <cell r="C104" t="str">
            <v>지적기사 1급</v>
          </cell>
          <cell r="D104">
            <v>93249</v>
          </cell>
          <cell r="E104">
            <v>97558</v>
          </cell>
          <cell r="F104">
            <v>97558</v>
          </cell>
        </row>
        <row r="105">
          <cell r="C105" t="str">
            <v>지적기사 2급</v>
          </cell>
          <cell r="D105">
            <v>77363</v>
          </cell>
          <cell r="E105">
            <v>81569</v>
          </cell>
          <cell r="F105">
            <v>81569</v>
          </cell>
        </row>
        <row r="106">
          <cell r="C106" t="str">
            <v>지적기능사 1급</v>
          </cell>
          <cell r="D106">
            <v>55223</v>
          </cell>
          <cell r="E106">
            <v>57871</v>
          </cell>
          <cell r="F106">
            <v>57871</v>
          </cell>
        </row>
        <row r="107">
          <cell r="C107" t="str">
            <v>지적기능사 2급</v>
          </cell>
          <cell r="D107">
            <v>42030</v>
          </cell>
          <cell r="E107">
            <v>44111</v>
          </cell>
          <cell r="F107">
            <v>44111</v>
          </cell>
        </row>
        <row r="108">
          <cell r="C108" t="str">
            <v>H/W설치기사</v>
          </cell>
          <cell r="D108">
            <v>81821</v>
          </cell>
          <cell r="E108">
            <v>81405</v>
          </cell>
          <cell r="F108">
            <v>81405</v>
          </cell>
        </row>
        <row r="109">
          <cell r="C109" t="str">
            <v>H/W시험기사</v>
          </cell>
          <cell r="D109">
            <v>86593</v>
          </cell>
          <cell r="E109">
            <v>88498</v>
          </cell>
          <cell r="F109">
            <v>88498</v>
          </cell>
        </row>
        <row r="110">
          <cell r="C110" t="str">
            <v>S/W시험기사</v>
          </cell>
          <cell r="D110">
            <v>91329</v>
          </cell>
          <cell r="E110">
            <v>98454</v>
          </cell>
          <cell r="F110">
            <v>98454</v>
          </cell>
        </row>
        <row r="111">
          <cell r="C111" t="str">
            <v>CPU시험기사</v>
          </cell>
          <cell r="D111">
            <v>85241</v>
          </cell>
          <cell r="E111">
            <v>86879</v>
          </cell>
          <cell r="F111">
            <v>86879</v>
          </cell>
        </row>
        <row r="112">
          <cell r="C112" t="str">
            <v>광통신기사</v>
          </cell>
          <cell r="D112">
            <v>105532</v>
          </cell>
          <cell r="E112">
            <v>101131</v>
          </cell>
          <cell r="F112">
            <v>101131</v>
          </cell>
        </row>
        <row r="113">
          <cell r="C113" t="str">
            <v>광케이블기사</v>
          </cell>
          <cell r="D113">
            <v>95081</v>
          </cell>
          <cell r="E113">
            <v>100005</v>
          </cell>
          <cell r="F113">
            <v>100005</v>
          </cell>
        </row>
        <row r="114">
          <cell r="C114" t="str">
            <v>도  편  수</v>
          </cell>
          <cell r="D114">
            <v>128685</v>
          </cell>
          <cell r="E114">
            <v>114173</v>
          </cell>
          <cell r="F114">
            <v>114173</v>
          </cell>
        </row>
        <row r="115">
          <cell r="C115" t="str">
            <v>목 조 각 공</v>
          </cell>
          <cell r="D115">
            <v>100000</v>
          </cell>
          <cell r="E115">
            <v>93242</v>
          </cell>
          <cell r="F115">
            <v>93242</v>
          </cell>
        </row>
        <row r="116">
          <cell r="C116" t="str">
            <v>한 식 목 공</v>
          </cell>
          <cell r="D116">
            <v>92284</v>
          </cell>
          <cell r="E116">
            <v>91540</v>
          </cell>
          <cell r="F116">
            <v>91540</v>
          </cell>
        </row>
        <row r="117">
          <cell r="C117" t="str">
            <v>한식목공조공</v>
          </cell>
          <cell r="D117">
            <v>62550</v>
          </cell>
          <cell r="E117">
            <v>63750</v>
          </cell>
          <cell r="F117">
            <v>63750</v>
          </cell>
        </row>
        <row r="118">
          <cell r="C118" t="str">
            <v>드 잡 이 공</v>
          </cell>
          <cell r="D118">
            <v>102255</v>
          </cell>
          <cell r="E118">
            <v>100000</v>
          </cell>
          <cell r="F118">
            <v>100000</v>
          </cell>
        </row>
        <row r="119">
          <cell r="C119" t="str">
            <v>한 식 와 공</v>
          </cell>
          <cell r="D119">
            <v>134432</v>
          </cell>
          <cell r="E119">
            <v>136422</v>
          </cell>
          <cell r="F119">
            <v>136422</v>
          </cell>
        </row>
        <row r="120">
          <cell r="C120" t="str">
            <v>한식와공조공</v>
          </cell>
          <cell r="D120">
            <v>91458</v>
          </cell>
          <cell r="E120">
            <v>90129</v>
          </cell>
          <cell r="F120">
            <v>90129</v>
          </cell>
        </row>
        <row r="121">
          <cell r="C121" t="str">
            <v>석 조 각 공</v>
          </cell>
          <cell r="D121">
            <v>109756</v>
          </cell>
          <cell r="E121">
            <v>105942</v>
          </cell>
          <cell r="F121">
            <v>105942</v>
          </cell>
        </row>
        <row r="122">
          <cell r="C122" t="str">
            <v>특 수 화 공</v>
          </cell>
          <cell r="D122">
            <v>121148</v>
          </cell>
          <cell r="E122">
            <v>118338</v>
          </cell>
          <cell r="F122">
            <v>118338</v>
          </cell>
        </row>
        <row r="123">
          <cell r="C123" t="str">
            <v>화       공</v>
          </cell>
          <cell r="D123">
            <v>90256</v>
          </cell>
          <cell r="E123">
            <v>92088</v>
          </cell>
          <cell r="F123">
            <v>92088</v>
          </cell>
        </row>
        <row r="124">
          <cell r="C124" t="str">
            <v>한식미장공</v>
          </cell>
          <cell r="D124">
            <v>88928</v>
          </cell>
          <cell r="E124">
            <v>87575</v>
          </cell>
          <cell r="F124">
            <v>87575</v>
          </cell>
        </row>
        <row r="125">
          <cell r="C125" t="str">
            <v>원자력배관공</v>
          </cell>
          <cell r="D125">
            <v>93197</v>
          </cell>
          <cell r="E125">
            <v>95518</v>
          </cell>
          <cell r="F125">
            <v>95518</v>
          </cell>
        </row>
        <row r="126">
          <cell r="C126" t="str">
            <v>원자력용접공</v>
          </cell>
          <cell r="D126">
            <v>95257</v>
          </cell>
          <cell r="E126">
            <v>14369</v>
          </cell>
          <cell r="F126">
            <v>14369</v>
          </cell>
        </row>
        <row r="127">
          <cell r="C127" t="str">
            <v>원자력기계설치공</v>
          </cell>
          <cell r="D127">
            <v>89397</v>
          </cell>
          <cell r="E127">
            <v>90643</v>
          </cell>
          <cell r="F127">
            <v>90643</v>
          </cell>
        </row>
        <row r="128">
          <cell r="C128" t="str">
            <v>원자력덕트공</v>
          </cell>
          <cell r="D128">
            <v>85736</v>
          </cell>
          <cell r="E128">
            <v>87579</v>
          </cell>
          <cell r="F128">
            <v>87579</v>
          </cell>
        </row>
        <row r="129">
          <cell r="C129" t="str">
            <v>원자력제관공</v>
          </cell>
          <cell r="D129">
            <v>85224</v>
          </cell>
          <cell r="E129">
            <v>81226</v>
          </cell>
          <cell r="F129">
            <v>81226</v>
          </cell>
        </row>
        <row r="130">
          <cell r="C130" t="str">
            <v>원자력케이블공</v>
          </cell>
          <cell r="D130">
            <v>79698</v>
          </cell>
          <cell r="E130">
            <v>86496</v>
          </cell>
          <cell r="F130">
            <v>86496</v>
          </cell>
        </row>
        <row r="131">
          <cell r="C131" t="str">
            <v>원자력계장공</v>
          </cell>
          <cell r="D131">
            <v>74105</v>
          </cell>
          <cell r="E131">
            <v>78849</v>
          </cell>
          <cell r="F131">
            <v>78849</v>
          </cell>
        </row>
        <row r="132">
          <cell r="C132" t="str">
            <v>원자력기술자</v>
          </cell>
          <cell r="D132">
            <v>82403</v>
          </cell>
          <cell r="E132">
            <v>82531</v>
          </cell>
          <cell r="F132">
            <v>82531</v>
          </cell>
        </row>
        <row r="133">
          <cell r="C133" t="str">
            <v>중급원자력기술자</v>
          </cell>
          <cell r="D133">
            <v>85270</v>
          </cell>
          <cell r="E133">
            <v>89064</v>
          </cell>
          <cell r="F133">
            <v>89064</v>
          </cell>
        </row>
        <row r="134">
          <cell r="C134" t="str">
            <v>상급원자력기술자</v>
          </cell>
          <cell r="D134">
            <v>100304</v>
          </cell>
          <cell r="E134">
            <v>102040</v>
          </cell>
          <cell r="F134">
            <v>102040</v>
          </cell>
        </row>
        <row r="135">
          <cell r="C135" t="str">
            <v>원자력품질괸리사</v>
          </cell>
          <cell r="D135">
            <v>97845</v>
          </cell>
          <cell r="E135">
            <v>94015</v>
          </cell>
          <cell r="F135">
            <v>94015</v>
          </cell>
        </row>
        <row r="136">
          <cell r="C136" t="str">
            <v>원자력특별인부</v>
          </cell>
          <cell r="D136">
            <v>69988</v>
          </cell>
          <cell r="E136">
            <v>71115</v>
          </cell>
          <cell r="F136">
            <v>71115</v>
          </cell>
        </row>
        <row r="137">
          <cell r="C137" t="str">
            <v>원자력보온공</v>
          </cell>
          <cell r="D137">
            <v>81509</v>
          </cell>
          <cell r="E137">
            <v>79558</v>
          </cell>
          <cell r="F137">
            <v>79558</v>
          </cell>
        </row>
        <row r="138">
          <cell r="C138" t="str">
            <v>원자력플랜트전공</v>
          </cell>
          <cell r="D138">
            <v>86619</v>
          </cell>
          <cell r="E138">
            <v>88190</v>
          </cell>
          <cell r="F138">
            <v>88190</v>
          </cell>
        </row>
        <row r="139">
          <cell r="C139" t="str">
            <v>고급원자력비파괴시험공</v>
          </cell>
          <cell r="D139">
            <v>81499</v>
          </cell>
          <cell r="E139">
            <v>87624</v>
          </cell>
          <cell r="F139">
            <v>87624</v>
          </cell>
        </row>
        <row r="140">
          <cell r="C140" t="str">
            <v>특급원자력비파괴시험공</v>
          </cell>
          <cell r="D140" t="str">
            <v>-</v>
          </cell>
          <cell r="E140">
            <v>131022</v>
          </cell>
          <cell r="F140">
            <v>131022</v>
          </cell>
        </row>
        <row r="141">
          <cell r="C141" t="str">
            <v>통신기사 1급</v>
          </cell>
          <cell r="D141">
            <v>90809</v>
          </cell>
          <cell r="E141">
            <v>92459</v>
          </cell>
          <cell r="F141">
            <v>92459</v>
          </cell>
        </row>
        <row r="142">
          <cell r="C142" t="str">
            <v>통신기사 2급</v>
          </cell>
          <cell r="D142">
            <v>86019</v>
          </cell>
          <cell r="E142">
            <v>86709</v>
          </cell>
          <cell r="F142">
            <v>86709</v>
          </cell>
        </row>
        <row r="143">
          <cell r="C143" t="str">
            <v>통신기능사</v>
          </cell>
          <cell r="D143">
            <v>75633</v>
          </cell>
          <cell r="E143">
            <v>73945</v>
          </cell>
          <cell r="F143">
            <v>73945</v>
          </cell>
        </row>
        <row r="144">
          <cell r="C144" t="str">
            <v>노  즐  공</v>
          </cell>
          <cell r="D144">
            <v>67469</v>
          </cell>
          <cell r="E144">
            <v>66731</v>
          </cell>
          <cell r="F144">
            <v>66731</v>
          </cell>
        </row>
        <row r="145">
          <cell r="C145" t="str">
            <v>코  킹  공</v>
          </cell>
          <cell r="D145">
            <v>57940</v>
          </cell>
          <cell r="E145">
            <v>56412</v>
          </cell>
          <cell r="F145">
            <v>56412</v>
          </cell>
        </row>
        <row r="146">
          <cell r="C146" t="str">
            <v>전기공사기사 1급</v>
          </cell>
          <cell r="D146">
            <v>65838</v>
          </cell>
          <cell r="E146">
            <v>63980</v>
          </cell>
          <cell r="F146">
            <v>63980</v>
          </cell>
        </row>
        <row r="147">
          <cell r="C147" t="str">
            <v>전기공사기사 2급</v>
          </cell>
          <cell r="D147">
            <v>57636</v>
          </cell>
          <cell r="E147">
            <v>58372</v>
          </cell>
          <cell r="F147">
            <v>58372</v>
          </cell>
        </row>
        <row r="148">
          <cell r="C148" t="str">
            <v>변 전 전 공</v>
          </cell>
          <cell r="D148">
            <v>84845</v>
          </cell>
          <cell r="E148">
            <v>84511</v>
          </cell>
          <cell r="F148">
            <v>84511</v>
          </cell>
        </row>
      </sheetData>
      <sheetData sheetId="3"/>
      <sheetData sheetId="4"/>
      <sheetData sheetId="5" refreshError="1"/>
      <sheetData sheetId="6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설계예산서"/>
      <sheetName val="기초목록"/>
      <sheetName val="일위대가(시설물)"/>
      <sheetName val="단가(자재)"/>
      <sheetName val="단가(노임)"/>
      <sheetName val="산근"/>
      <sheetName val="목록"/>
      <sheetName val="기준"/>
      <sheetName val="중기"/>
      <sheetName val="시간"/>
      <sheetName val="노임단가"/>
      <sheetName val="우수받이"/>
      <sheetName val="조명율표"/>
      <sheetName val="소방"/>
      <sheetName val="단가"/>
      <sheetName val="일위목록"/>
      <sheetName val="I一般比"/>
      <sheetName val="원가계산"/>
      <sheetName val="대가목록"/>
      <sheetName val="설계비0509"/>
      <sheetName val="실행대비"/>
      <sheetName val="DATA"/>
      <sheetName val="1단계"/>
      <sheetName val="조명시설"/>
      <sheetName val="산출내역서"/>
      <sheetName val="단가대비표"/>
      <sheetName val="일위대가"/>
      <sheetName val="노무비단가"/>
    </sheetNames>
    <sheetDataSet>
      <sheetData sheetId="0"/>
      <sheetData sheetId="1"/>
      <sheetData sheetId="2" refreshError="1">
        <row r="4">
          <cell r="D4" t="str">
            <v>느티나무H4.5xR20</v>
          </cell>
          <cell r="E4">
            <v>1</v>
          </cell>
          <cell r="F4" t="str">
            <v>주</v>
          </cell>
          <cell r="G4">
            <v>1070767</v>
          </cell>
          <cell r="H4">
            <v>1070767</v>
          </cell>
          <cell r="I4">
            <v>124767</v>
          </cell>
          <cell r="J4">
            <v>124767</v>
          </cell>
          <cell r="K4">
            <v>946000</v>
          </cell>
          <cell r="L4">
            <v>946000</v>
          </cell>
          <cell r="M4">
            <v>0</v>
          </cell>
          <cell r="N4">
            <v>0</v>
          </cell>
        </row>
        <row r="5">
          <cell r="D5" t="str">
            <v>루브라참나무H4.0xR15</v>
          </cell>
          <cell r="E5">
            <v>1</v>
          </cell>
          <cell r="F5" t="str">
            <v>주</v>
          </cell>
          <cell r="G5">
            <v>406484</v>
          </cell>
          <cell r="H5">
            <v>406484</v>
          </cell>
          <cell r="I5">
            <v>86384</v>
          </cell>
          <cell r="J5">
            <v>86384</v>
          </cell>
          <cell r="K5">
            <v>320100</v>
          </cell>
          <cell r="L5">
            <v>320100</v>
          </cell>
          <cell r="M5">
            <v>0</v>
          </cell>
          <cell r="N5">
            <v>0</v>
          </cell>
        </row>
        <row r="6">
          <cell r="D6" t="str">
            <v>쥐똥나무H1.0xW0.3</v>
          </cell>
          <cell r="E6">
            <v>1</v>
          </cell>
          <cell r="F6" t="str">
            <v>주</v>
          </cell>
          <cell r="G6">
            <v>6179</v>
          </cell>
          <cell r="H6">
            <v>6179</v>
          </cell>
          <cell r="I6">
            <v>4969</v>
          </cell>
          <cell r="J6">
            <v>4969</v>
          </cell>
          <cell r="K6">
            <v>1210</v>
          </cell>
          <cell r="L6">
            <v>1210</v>
          </cell>
          <cell r="M6">
            <v>0</v>
          </cell>
          <cell r="N6">
            <v>0</v>
          </cell>
        </row>
        <row r="7">
          <cell r="D7" t="str">
            <v>자연석쌓기50x60x70</v>
          </cell>
          <cell r="E7">
            <v>1</v>
          </cell>
          <cell r="F7" t="str">
            <v>ton</v>
          </cell>
          <cell r="G7">
            <v>197306</v>
          </cell>
          <cell r="H7">
            <v>197306</v>
          </cell>
          <cell r="I7">
            <v>89648</v>
          </cell>
          <cell r="J7">
            <v>89648</v>
          </cell>
          <cell r="K7">
            <v>96267</v>
          </cell>
          <cell r="L7">
            <v>96267</v>
          </cell>
          <cell r="M7">
            <v>11391</v>
          </cell>
          <cell r="N7">
            <v>11391</v>
          </cell>
        </row>
        <row r="8">
          <cell r="D8" t="str">
            <v>롤잔디한지형</v>
          </cell>
          <cell r="E8">
            <v>1</v>
          </cell>
          <cell r="F8" t="str">
            <v>m2</v>
          </cell>
          <cell r="G8">
            <v>29496</v>
          </cell>
          <cell r="H8">
            <v>29496</v>
          </cell>
          <cell r="I8">
            <v>6946</v>
          </cell>
          <cell r="J8">
            <v>6946</v>
          </cell>
          <cell r="K8">
            <v>22550</v>
          </cell>
          <cell r="L8">
            <v>22550</v>
          </cell>
          <cell r="M8">
            <v>0</v>
          </cell>
          <cell r="N8">
            <v>0</v>
          </cell>
        </row>
        <row r="9">
          <cell r="D9" t="str">
            <v>부직포부설(두께0.5mm이상)</v>
          </cell>
          <cell r="E9">
            <v>1</v>
          </cell>
          <cell r="F9" t="str">
            <v>m2</v>
          </cell>
          <cell r="G9">
            <v>1383</v>
          </cell>
          <cell r="H9">
            <v>1383</v>
          </cell>
          <cell r="I9">
            <v>228</v>
          </cell>
          <cell r="J9">
            <v>228</v>
          </cell>
          <cell r="K9">
            <v>1155</v>
          </cell>
          <cell r="L9">
            <v>1155</v>
          </cell>
          <cell r="M9">
            <v>0</v>
          </cell>
          <cell r="N9">
            <v>0</v>
          </cell>
        </row>
        <row r="10">
          <cell r="D10" t="str">
            <v>사질양토인공지반</v>
          </cell>
          <cell r="E10">
            <v>1</v>
          </cell>
          <cell r="F10" t="str">
            <v>m3</v>
          </cell>
          <cell r="G10">
            <v>18328</v>
          </cell>
          <cell r="H10">
            <v>18328</v>
          </cell>
          <cell r="I10">
            <v>5068</v>
          </cell>
          <cell r="J10">
            <v>5068</v>
          </cell>
          <cell r="K10">
            <v>13260</v>
          </cell>
          <cell r="L10">
            <v>13260</v>
          </cell>
          <cell r="M10">
            <v>0</v>
          </cell>
          <cell r="N10">
            <v>0</v>
          </cell>
        </row>
        <row r="11">
          <cell r="D11" t="str">
            <v>인공토포설인공지반</v>
          </cell>
          <cell r="E11">
            <v>1</v>
          </cell>
          <cell r="F11" t="str">
            <v>m3</v>
          </cell>
          <cell r="G11">
            <v>110998</v>
          </cell>
          <cell r="H11">
            <v>110998</v>
          </cell>
          <cell r="I11">
            <v>5068</v>
          </cell>
          <cell r="J11">
            <v>5068</v>
          </cell>
          <cell r="K11">
            <v>105930</v>
          </cell>
          <cell r="L11">
            <v>105930</v>
          </cell>
          <cell r="M11">
            <v>0</v>
          </cell>
          <cell r="N11">
            <v>0</v>
          </cell>
        </row>
        <row r="12">
          <cell r="D12" t="str">
            <v>투수펫1000x300x30</v>
          </cell>
          <cell r="E12">
            <v>1</v>
          </cell>
          <cell r="F12" t="str">
            <v>m2</v>
          </cell>
          <cell r="G12">
            <v>10392</v>
          </cell>
          <cell r="H12">
            <v>10392</v>
          </cell>
          <cell r="I12">
            <v>228</v>
          </cell>
          <cell r="J12">
            <v>228</v>
          </cell>
          <cell r="K12">
            <v>10164</v>
          </cell>
          <cell r="L12">
            <v>10164</v>
          </cell>
          <cell r="M12">
            <v>0</v>
          </cell>
          <cell r="N12">
            <v>0</v>
          </cell>
        </row>
        <row r="13">
          <cell r="D13" t="str">
            <v>토사절취인력,보통토사</v>
          </cell>
          <cell r="E13">
            <v>1</v>
          </cell>
          <cell r="F13" t="str">
            <v>m3</v>
          </cell>
          <cell r="G13">
            <v>8109</v>
          </cell>
          <cell r="H13">
            <v>8109</v>
          </cell>
          <cell r="I13">
            <v>8109</v>
          </cell>
          <cell r="J13">
            <v>8109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D14" t="str">
            <v>잔토처리인력</v>
          </cell>
          <cell r="E14">
            <v>1</v>
          </cell>
          <cell r="F14" t="str">
            <v>m3</v>
          </cell>
          <cell r="G14">
            <v>10136</v>
          </cell>
          <cell r="H14">
            <v>10136</v>
          </cell>
          <cell r="I14">
            <v>10136</v>
          </cell>
          <cell r="J14">
            <v>10136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D15" t="str">
            <v>몰탈1:3</v>
          </cell>
          <cell r="E15">
            <v>1</v>
          </cell>
          <cell r="F15" t="str">
            <v>m3</v>
          </cell>
          <cell r="G15">
            <v>124703</v>
          </cell>
          <cell r="H15">
            <v>124703</v>
          </cell>
          <cell r="I15">
            <v>50683</v>
          </cell>
          <cell r="J15">
            <v>50683</v>
          </cell>
          <cell r="K15">
            <v>74020</v>
          </cell>
          <cell r="L15">
            <v>74020</v>
          </cell>
          <cell r="M15">
            <v>0</v>
          </cell>
          <cell r="N15">
            <v>0</v>
          </cell>
        </row>
        <row r="16">
          <cell r="D16" t="str">
            <v xml:space="preserve">자갈부설 </v>
          </cell>
          <cell r="E16">
            <v>1</v>
          </cell>
          <cell r="F16" t="str">
            <v>m3</v>
          </cell>
          <cell r="G16">
            <v>30136</v>
          </cell>
          <cell r="H16">
            <v>30136</v>
          </cell>
          <cell r="I16">
            <v>10136</v>
          </cell>
          <cell r="J16">
            <v>10136</v>
          </cell>
          <cell r="K16">
            <v>20000</v>
          </cell>
          <cell r="L16">
            <v>20000</v>
          </cell>
          <cell r="M16">
            <v>0</v>
          </cell>
          <cell r="N16">
            <v>0</v>
          </cell>
        </row>
        <row r="17">
          <cell r="D17" t="str">
            <v>콘크리트타설무근</v>
          </cell>
          <cell r="E17">
            <v>1</v>
          </cell>
          <cell r="F17" t="str">
            <v>m3</v>
          </cell>
          <cell r="G17">
            <v>27191</v>
          </cell>
          <cell r="H17">
            <v>27191</v>
          </cell>
          <cell r="I17">
            <v>27191</v>
          </cell>
          <cell r="J17">
            <v>27191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D18" t="str">
            <v>콘크리트타설철근</v>
          </cell>
          <cell r="E18">
            <v>1</v>
          </cell>
          <cell r="F18" t="str">
            <v>m3</v>
          </cell>
          <cell r="G18">
            <v>30006</v>
          </cell>
          <cell r="H18">
            <v>30006</v>
          </cell>
          <cell r="I18">
            <v>30006</v>
          </cell>
          <cell r="J18">
            <v>30006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D19" t="str">
            <v>철근가공조립간단</v>
          </cell>
          <cell r="E19">
            <v>1</v>
          </cell>
          <cell r="F19" t="str">
            <v>m3</v>
          </cell>
          <cell r="G19">
            <v>415397</v>
          </cell>
          <cell r="H19">
            <v>415397</v>
          </cell>
          <cell r="I19">
            <v>415397</v>
          </cell>
          <cell r="J19">
            <v>415397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D20" t="str">
            <v>터파기0~1m 인력,토사</v>
          </cell>
          <cell r="E20">
            <v>1</v>
          </cell>
          <cell r="F20" t="str">
            <v>m3</v>
          </cell>
          <cell r="G20">
            <v>10136</v>
          </cell>
          <cell r="H20">
            <v>10136</v>
          </cell>
          <cell r="I20">
            <v>10136</v>
          </cell>
          <cell r="J20">
            <v>10136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D21" t="str">
            <v>되메우기 및 다짐인력</v>
          </cell>
          <cell r="E21">
            <v>1</v>
          </cell>
          <cell r="F21" t="str">
            <v>m3</v>
          </cell>
          <cell r="G21">
            <v>10643</v>
          </cell>
          <cell r="H21">
            <v>10643</v>
          </cell>
          <cell r="I21">
            <v>10643</v>
          </cell>
          <cell r="J21">
            <v>10643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D22" t="str">
            <v>모래포설인력</v>
          </cell>
          <cell r="E22">
            <v>1</v>
          </cell>
          <cell r="F22" t="str">
            <v>m2</v>
          </cell>
          <cell r="G22">
            <v>1205</v>
          </cell>
          <cell r="H22">
            <v>1205</v>
          </cell>
          <cell r="I22">
            <v>405</v>
          </cell>
          <cell r="J22">
            <v>405</v>
          </cell>
          <cell r="K22">
            <v>800</v>
          </cell>
          <cell r="L22">
            <v>800</v>
          </cell>
          <cell r="M22">
            <v>0</v>
          </cell>
          <cell r="N22">
            <v>0</v>
          </cell>
        </row>
        <row r="23">
          <cell r="D23" t="str">
            <v>잡석다짐인력</v>
          </cell>
          <cell r="E23">
            <v>1</v>
          </cell>
          <cell r="F23" t="str">
            <v>m3</v>
          </cell>
          <cell r="G23">
            <v>30409</v>
          </cell>
          <cell r="H23">
            <v>30409</v>
          </cell>
          <cell r="I23">
            <v>30409</v>
          </cell>
          <cell r="J23">
            <v>30409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D24" t="str">
            <v>합판거푸집1회사용</v>
          </cell>
          <cell r="E24">
            <v>1</v>
          </cell>
          <cell r="F24" t="str">
            <v>m2</v>
          </cell>
          <cell r="G24">
            <v>57062</v>
          </cell>
          <cell r="H24">
            <v>57062</v>
          </cell>
          <cell r="I24">
            <v>37297</v>
          </cell>
          <cell r="J24">
            <v>37297</v>
          </cell>
          <cell r="K24">
            <v>19765</v>
          </cell>
          <cell r="L24">
            <v>19765</v>
          </cell>
          <cell r="M24">
            <v>0</v>
          </cell>
          <cell r="N24">
            <v>0</v>
          </cell>
        </row>
        <row r="25">
          <cell r="D25" t="str">
            <v>합판거푸집6회</v>
          </cell>
          <cell r="E25">
            <v>1</v>
          </cell>
          <cell r="F25" t="str">
            <v>m2</v>
          </cell>
          <cell r="G25">
            <v>18793</v>
          </cell>
          <cell r="H25">
            <v>18793</v>
          </cell>
          <cell r="I25">
            <v>11935</v>
          </cell>
          <cell r="J25">
            <v>11935</v>
          </cell>
          <cell r="K25">
            <v>6858</v>
          </cell>
          <cell r="L25">
            <v>6858</v>
          </cell>
          <cell r="M25">
            <v>0</v>
          </cell>
          <cell r="N25">
            <v>0</v>
          </cell>
        </row>
        <row r="26">
          <cell r="D26" t="str">
            <v>합판거푸집4회</v>
          </cell>
          <cell r="E26">
            <v>1</v>
          </cell>
          <cell r="F26" t="str">
            <v>m2</v>
          </cell>
          <cell r="G26">
            <v>22843</v>
          </cell>
          <cell r="H26">
            <v>22843</v>
          </cell>
          <cell r="I26">
            <v>14918</v>
          </cell>
          <cell r="J26">
            <v>14918</v>
          </cell>
          <cell r="K26">
            <v>7925</v>
          </cell>
          <cell r="L26">
            <v>7925</v>
          </cell>
          <cell r="M26">
            <v>0</v>
          </cell>
          <cell r="N26">
            <v>0</v>
          </cell>
        </row>
        <row r="27">
          <cell r="D27" t="str">
            <v>합판거푸집2회</v>
          </cell>
          <cell r="E27">
            <v>1</v>
          </cell>
          <cell r="F27" t="str">
            <v>m2</v>
          </cell>
          <cell r="G27">
            <v>33118</v>
          </cell>
          <cell r="H27">
            <v>33118</v>
          </cell>
          <cell r="I27">
            <v>21259</v>
          </cell>
          <cell r="J27">
            <v>21259</v>
          </cell>
          <cell r="K27">
            <v>11859</v>
          </cell>
          <cell r="L27">
            <v>11859</v>
          </cell>
          <cell r="M27">
            <v>0</v>
          </cell>
          <cell r="N27">
            <v>0</v>
          </cell>
        </row>
        <row r="28">
          <cell r="D28" t="str">
            <v>부직포부설(1.5T/M)</v>
          </cell>
          <cell r="E28">
            <v>1</v>
          </cell>
          <cell r="F28" t="str">
            <v>m2</v>
          </cell>
          <cell r="G28">
            <v>1383</v>
          </cell>
          <cell r="H28">
            <v>1383</v>
          </cell>
          <cell r="I28">
            <v>228</v>
          </cell>
          <cell r="J28">
            <v>228</v>
          </cell>
          <cell r="K28">
            <v>1155</v>
          </cell>
          <cell r="L28">
            <v>1155</v>
          </cell>
          <cell r="M28">
            <v>0</v>
          </cell>
          <cell r="N28">
            <v>0</v>
          </cell>
        </row>
        <row r="29">
          <cell r="D29" t="str">
            <v>슬래이트판석포장T15~25</v>
          </cell>
          <cell r="E29">
            <v>1</v>
          </cell>
          <cell r="F29" t="str">
            <v>m2</v>
          </cell>
          <cell r="G29">
            <v>138123</v>
          </cell>
          <cell r="H29">
            <v>138123</v>
          </cell>
          <cell r="I29">
            <v>67594</v>
          </cell>
          <cell r="J29">
            <v>67594</v>
          </cell>
          <cell r="K29">
            <v>70529</v>
          </cell>
          <cell r="L29">
            <v>70529</v>
          </cell>
          <cell r="M29">
            <v>0</v>
          </cell>
          <cell r="N29">
            <v>0</v>
          </cell>
        </row>
        <row r="30">
          <cell r="D30" t="str">
            <v>침목놓기1250x240x150</v>
          </cell>
          <cell r="E30">
            <v>1</v>
          </cell>
          <cell r="F30" t="str">
            <v>m2</v>
          </cell>
          <cell r="G30">
            <v>40933</v>
          </cell>
          <cell r="H30">
            <v>40933</v>
          </cell>
          <cell r="I30">
            <v>11954</v>
          </cell>
          <cell r="J30">
            <v>11954</v>
          </cell>
          <cell r="K30">
            <v>28979</v>
          </cell>
          <cell r="L30">
            <v>28979</v>
          </cell>
          <cell r="M30">
            <v>0</v>
          </cell>
          <cell r="N30">
            <v>0</v>
          </cell>
        </row>
        <row r="31">
          <cell r="D31" t="str">
            <v>재료분리석100x100x1000</v>
          </cell>
          <cell r="E31">
            <v>1</v>
          </cell>
          <cell r="F31" t="str">
            <v>m</v>
          </cell>
          <cell r="G31">
            <v>25768</v>
          </cell>
          <cell r="H31">
            <v>25768</v>
          </cell>
          <cell r="I31">
            <v>13757</v>
          </cell>
          <cell r="J31">
            <v>13757</v>
          </cell>
          <cell r="K31">
            <v>12011</v>
          </cell>
          <cell r="L31">
            <v>12011</v>
          </cell>
          <cell r="M31">
            <v>0</v>
          </cell>
          <cell r="N31">
            <v>0</v>
          </cell>
        </row>
        <row r="32">
          <cell r="D32" t="str">
            <v>화강석경계석150x150x1000</v>
          </cell>
          <cell r="E32">
            <v>1</v>
          </cell>
          <cell r="F32" t="str">
            <v>m</v>
          </cell>
          <cell r="G32">
            <v>31699</v>
          </cell>
          <cell r="H32">
            <v>31699</v>
          </cell>
          <cell r="I32">
            <v>13966</v>
          </cell>
          <cell r="J32">
            <v>13966</v>
          </cell>
          <cell r="K32">
            <v>17733</v>
          </cell>
          <cell r="L32">
            <v>17733</v>
          </cell>
          <cell r="M32">
            <v>0</v>
          </cell>
          <cell r="N32">
            <v>0</v>
          </cell>
        </row>
        <row r="33">
          <cell r="D33" t="str">
            <v>화강석경계석150x250x1000</v>
          </cell>
          <cell r="E33">
            <v>1</v>
          </cell>
          <cell r="F33" t="str">
            <v>m</v>
          </cell>
          <cell r="G33">
            <v>51506</v>
          </cell>
          <cell r="H33">
            <v>51506</v>
          </cell>
          <cell r="I33">
            <v>13222</v>
          </cell>
          <cell r="J33">
            <v>13222</v>
          </cell>
          <cell r="K33">
            <v>38284</v>
          </cell>
          <cell r="L33">
            <v>38284</v>
          </cell>
          <cell r="M33">
            <v>0</v>
          </cell>
          <cell r="N33">
            <v>0</v>
          </cell>
        </row>
        <row r="34">
          <cell r="D34" t="str">
            <v>화강석경계석200x250x1000</v>
          </cell>
          <cell r="E34">
            <v>1</v>
          </cell>
          <cell r="F34" t="str">
            <v>m</v>
          </cell>
          <cell r="G34">
            <v>62553</v>
          </cell>
          <cell r="H34">
            <v>62553</v>
          </cell>
          <cell r="I34">
            <v>28839</v>
          </cell>
          <cell r="J34">
            <v>28839</v>
          </cell>
          <cell r="K34">
            <v>33714</v>
          </cell>
          <cell r="L34">
            <v>33714</v>
          </cell>
          <cell r="M34">
            <v>0</v>
          </cell>
          <cell r="N34">
            <v>0</v>
          </cell>
        </row>
        <row r="35">
          <cell r="D35" t="str">
            <v>트랜치AW300</v>
          </cell>
          <cell r="E35">
            <v>1</v>
          </cell>
          <cell r="F35" t="str">
            <v>m</v>
          </cell>
          <cell r="G35">
            <v>218585</v>
          </cell>
          <cell r="H35">
            <v>218585</v>
          </cell>
          <cell r="I35">
            <v>57363</v>
          </cell>
          <cell r="J35">
            <v>57363</v>
          </cell>
          <cell r="K35">
            <v>161222</v>
          </cell>
          <cell r="L35">
            <v>161222</v>
          </cell>
          <cell r="M35">
            <v>0</v>
          </cell>
          <cell r="N35">
            <v>0</v>
          </cell>
        </row>
        <row r="36">
          <cell r="D36" t="str">
            <v>트렌치BW300</v>
          </cell>
          <cell r="E36">
            <v>1</v>
          </cell>
          <cell r="F36" t="str">
            <v>m</v>
          </cell>
          <cell r="G36">
            <v>161936</v>
          </cell>
          <cell r="H36">
            <v>161936</v>
          </cell>
          <cell r="I36">
            <v>16943</v>
          </cell>
          <cell r="J36">
            <v>16943</v>
          </cell>
          <cell r="K36">
            <v>144993</v>
          </cell>
          <cell r="L36">
            <v>144993</v>
          </cell>
          <cell r="M36">
            <v>0</v>
          </cell>
          <cell r="N36">
            <v>0</v>
          </cell>
        </row>
        <row r="37">
          <cell r="D37" t="str">
            <v>점토벽돌포장230x114x60</v>
          </cell>
          <cell r="E37">
            <v>1</v>
          </cell>
          <cell r="F37" t="str">
            <v>m2</v>
          </cell>
          <cell r="G37">
            <v>50063</v>
          </cell>
          <cell r="H37">
            <v>50063</v>
          </cell>
          <cell r="I37">
            <v>15105</v>
          </cell>
          <cell r="J37">
            <v>15105</v>
          </cell>
          <cell r="K37">
            <v>34958</v>
          </cell>
          <cell r="L37">
            <v>34958</v>
          </cell>
          <cell r="M37">
            <v>0</v>
          </cell>
          <cell r="N37">
            <v>0</v>
          </cell>
        </row>
        <row r="38">
          <cell r="D38" t="str">
            <v>점토벽돌포장철거230x114x60</v>
          </cell>
          <cell r="E38">
            <v>1</v>
          </cell>
          <cell r="F38" t="str">
            <v>m2</v>
          </cell>
          <cell r="G38">
            <v>10212</v>
          </cell>
          <cell r="H38">
            <v>10212</v>
          </cell>
          <cell r="I38">
            <v>10212</v>
          </cell>
          <cell r="J38">
            <v>10212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D39" t="str">
            <v>집수정1200x1200</v>
          </cell>
          <cell r="E39">
            <v>1</v>
          </cell>
          <cell r="F39" t="str">
            <v>EA</v>
          </cell>
          <cell r="G39">
            <v>486702</v>
          </cell>
          <cell r="H39">
            <v>486702</v>
          </cell>
          <cell r="I39">
            <v>251719</v>
          </cell>
          <cell r="J39">
            <v>251719</v>
          </cell>
          <cell r="K39">
            <v>234983</v>
          </cell>
          <cell r="L39">
            <v>234983</v>
          </cell>
          <cell r="M39">
            <v>0</v>
          </cell>
          <cell r="N39">
            <v>0</v>
          </cell>
        </row>
        <row r="40">
          <cell r="D40" t="e">
            <v>#VALUE!</v>
          </cell>
        </row>
        <row r="41">
          <cell r="D41" t="str">
            <v>콘크리트깨기무근구조물</v>
          </cell>
          <cell r="E41">
            <v>1</v>
          </cell>
          <cell r="F41" t="str">
            <v>m3</v>
          </cell>
          <cell r="G41">
            <v>58890</v>
          </cell>
          <cell r="H41">
            <v>58890</v>
          </cell>
          <cell r="I41">
            <v>48530</v>
          </cell>
          <cell r="J41">
            <v>48530</v>
          </cell>
          <cell r="K41">
            <v>5172</v>
          </cell>
          <cell r="L41">
            <v>5172</v>
          </cell>
          <cell r="M41">
            <v>5188</v>
          </cell>
          <cell r="N41">
            <v>5188</v>
          </cell>
        </row>
        <row r="42">
          <cell r="D42" t="str">
            <v>콘크리트깨기철근구조물</v>
          </cell>
          <cell r="E42">
            <v>1</v>
          </cell>
          <cell r="F42" t="str">
            <v>m3</v>
          </cell>
          <cell r="G42">
            <v>59779</v>
          </cell>
          <cell r="H42">
            <v>59779</v>
          </cell>
          <cell r="I42">
            <v>38136</v>
          </cell>
          <cell r="J42">
            <v>38136</v>
          </cell>
          <cell r="K42">
            <v>10028</v>
          </cell>
          <cell r="L42">
            <v>10028</v>
          </cell>
          <cell r="M42">
            <v>11615</v>
          </cell>
          <cell r="N42">
            <v>11615</v>
          </cell>
        </row>
        <row r="43">
          <cell r="D43" t="str">
            <v>포장절단아스팔트</v>
          </cell>
          <cell r="E43">
            <v>1</v>
          </cell>
          <cell r="F43" t="str">
            <v>m</v>
          </cell>
          <cell r="G43">
            <v>1673</v>
          </cell>
          <cell r="H43">
            <v>1673</v>
          </cell>
          <cell r="I43">
            <v>837</v>
          </cell>
          <cell r="J43">
            <v>837</v>
          </cell>
          <cell r="K43">
            <v>785</v>
          </cell>
          <cell r="L43">
            <v>785</v>
          </cell>
          <cell r="M43">
            <v>51</v>
          </cell>
          <cell r="N43">
            <v>51</v>
          </cell>
        </row>
        <row r="44">
          <cell r="D44" t="str">
            <v xml:space="preserve">아스콘깨기 </v>
          </cell>
          <cell r="E44">
            <v>1</v>
          </cell>
          <cell r="F44" t="str">
            <v>m3</v>
          </cell>
          <cell r="G44">
            <v>16179</v>
          </cell>
          <cell r="H44">
            <v>16179</v>
          </cell>
          <cell r="I44">
            <v>7250</v>
          </cell>
          <cell r="J44">
            <v>7250</v>
          </cell>
          <cell r="K44">
            <v>3294</v>
          </cell>
          <cell r="L44">
            <v>3294</v>
          </cell>
          <cell r="M44">
            <v>5635</v>
          </cell>
          <cell r="N44">
            <v>5635</v>
          </cell>
        </row>
      </sheetData>
      <sheetData sheetId="3"/>
      <sheetData sheetId="4" refreshError="1">
        <row r="4">
          <cell r="D4" t="str">
            <v>느티나무H4.5xR20</v>
          </cell>
          <cell r="E4">
            <v>1</v>
          </cell>
          <cell r="F4" t="str">
            <v>주</v>
          </cell>
          <cell r="G4">
            <v>860000</v>
          </cell>
          <cell r="J4">
            <v>860000</v>
          </cell>
          <cell r="K4">
            <v>261</v>
          </cell>
          <cell r="L4">
            <v>860000</v>
          </cell>
          <cell r="M4">
            <v>227</v>
          </cell>
        </row>
        <row r="5">
          <cell r="D5" t="str">
            <v>루브라참나무H4.0xR15</v>
          </cell>
          <cell r="E5">
            <v>1</v>
          </cell>
          <cell r="F5" t="str">
            <v>주</v>
          </cell>
          <cell r="G5">
            <v>291000</v>
          </cell>
          <cell r="J5">
            <v>291000</v>
          </cell>
          <cell r="K5">
            <v>261</v>
          </cell>
          <cell r="L5">
            <v>291000</v>
          </cell>
          <cell r="M5">
            <v>227</v>
          </cell>
        </row>
        <row r="6">
          <cell r="D6" t="str">
            <v>쥐똥나무H1.0xW0.3</v>
          </cell>
          <cell r="E6">
            <v>1</v>
          </cell>
          <cell r="F6" t="str">
            <v>주</v>
          </cell>
          <cell r="G6">
            <v>1100</v>
          </cell>
          <cell r="J6">
            <v>1100</v>
          </cell>
          <cell r="K6">
            <v>263</v>
          </cell>
          <cell r="L6">
            <v>1400</v>
          </cell>
          <cell r="M6">
            <v>229</v>
          </cell>
        </row>
        <row r="7">
          <cell r="D7" t="str">
            <v>자연석50x60x70</v>
          </cell>
          <cell r="E7">
            <v>1</v>
          </cell>
          <cell r="F7" t="str">
            <v>ton</v>
          </cell>
          <cell r="G7">
            <v>90000</v>
          </cell>
          <cell r="J7">
            <v>95000</v>
          </cell>
          <cell r="K7">
            <v>275</v>
          </cell>
          <cell r="L7">
            <v>90000</v>
          </cell>
          <cell r="M7">
            <v>232</v>
          </cell>
        </row>
        <row r="8">
          <cell r="D8" t="str">
            <v>롤잔디한지형</v>
          </cell>
          <cell r="E8">
            <v>1</v>
          </cell>
          <cell r="F8" t="str">
            <v>m2</v>
          </cell>
          <cell r="G8">
            <v>20500</v>
          </cell>
          <cell r="J8">
            <v>20500</v>
          </cell>
          <cell r="K8">
            <v>265</v>
          </cell>
          <cell r="L8">
            <v>20500</v>
          </cell>
          <cell r="M8">
            <v>233</v>
          </cell>
        </row>
        <row r="9">
          <cell r="D9" t="str">
            <v>투수쉬트부직포</v>
          </cell>
          <cell r="E9">
            <v>1</v>
          </cell>
          <cell r="F9" t="str">
            <v>m2</v>
          </cell>
          <cell r="G9">
            <v>1050</v>
          </cell>
          <cell r="L9">
            <v>1050</v>
          </cell>
          <cell r="M9">
            <v>241</v>
          </cell>
        </row>
        <row r="10">
          <cell r="D10" t="str">
            <v xml:space="preserve">사질양토 </v>
          </cell>
          <cell r="E10">
            <v>1</v>
          </cell>
          <cell r="F10" t="str">
            <v>m3</v>
          </cell>
          <cell r="G10">
            <v>13000</v>
          </cell>
          <cell r="N10">
            <v>13000</v>
          </cell>
        </row>
        <row r="11">
          <cell r="D11" t="str">
            <v>파라소탑소일</v>
          </cell>
          <cell r="E11">
            <v>1</v>
          </cell>
          <cell r="F11" t="str">
            <v>L</v>
          </cell>
          <cell r="G11">
            <v>99</v>
          </cell>
          <cell r="J11">
            <v>99</v>
          </cell>
          <cell r="K11">
            <v>276</v>
          </cell>
          <cell r="L11">
            <v>99</v>
          </cell>
          <cell r="M11">
            <v>241</v>
          </cell>
        </row>
        <row r="12">
          <cell r="D12" t="str">
            <v>파라소육성용</v>
          </cell>
          <cell r="E12">
            <v>1</v>
          </cell>
          <cell r="F12" t="str">
            <v>L</v>
          </cell>
          <cell r="G12">
            <v>99</v>
          </cell>
          <cell r="J12">
            <v>99</v>
          </cell>
          <cell r="K12">
            <v>276</v>
          </cell>
          <cell r="L12">
            <v>99</v>
          </cell>
          <cell r="M12">
            <v>241</v>
          </cell>
        </row>
        <row r="13">
          <cell r="D13" t="str">
            <v>투수펫1000x300x30</v>
          </cell>
          <cell r="E13">
            <v>1</v>
          </cell>
          <cell r="F13" t="str">
            <v>m2</v>
          </cell>
          <cell r="G13">
            <v>9240</v>
          </cell>
          <cell r="J13">
            <v>9240</v>
          </cell>
          <cell r="K13">
            <v>276</v>
          </cell>
          <cell r="L13">
            <v>9240</v>
          </cell>
          <cell r="M13">
            <v>241</v>
          </cell>
        </row>
        <row r="14">
          <cell r="D14" t="str">
            <v>시멘트40kg/포</v>
          </cell>
          <cell r="E14">
            <v>1</v>
          </cell>
          <cell r="F14" t="str">
            <v>kg</v>
          </cell>
          <cell r="G14">
            <v>102</v>
          </cell>
          <cell r="J14">
            <v>102</v>
          </cell>
          <cell r="K14">
            <v>112</v>
          </cell>
          <cell r="L14">
            <v>1000</v>
          </cell>
          <cell r="M14">
            <v>96</v>
          </cell>
        </row>
        <row r="15">
          <cell r="D15" t="str">
            <v>모래강사</v>
          </cell>
          <cell r="E15">
            <v>1</v>
          </cell>
          <cell r="F15" t="str">
            <v>kg</v>
          </cell>
          <cell r="G15">
            <v>20000</v>
          </cell>
          <cell r="J15">
            <v>20000</v>
          </cell>
          <cell r="K15">
            <v>110</v>
          </cell>
          <cell r="L15">
            <v>20000</v>
          </cell>
          <cell r="M15">
            <v>95</v>
          </cell>
        </row>
        <row r="16">
          <cell r="D16" t="str">
            <v>내수합판1급12mm</v>
          </cell>
          <cell r="E16">
            <v>1</v>
          </cell>
          <cell r="F16" t="str">
            <v>m2</v>
          </cell>
          <cell r="G16">
            <v>5554</v>
          </cell>
          <cell r="H16">
            <v>5736</v>
          </cell>
          <cell r="J16">
            <v>6038</v>
          </cell>
          <cell r="K16">
            <v>495</v>
          </cell>
          <cell r="L16">
            <v>5554</v>
          </cell>
          <cell r="M16">
            <v>415</v>
          </cell>
        </row>
        <row r="17">
          <cell r="D17" t="str">
            <v>각재미송</v>
          </cell>
          <cell r="E17">
            <v>1</v>
          </cell>
          <cell r="F17" t="str">
            <v>m3</v>
          </cell>
          <cell r="G17">
            <v>359281</v>
          </cell>
          <cell r="H17">
            <v>359281</v>
          </cell>
          <cell r="J17">
            <v>359281</v>
          </cell>
          <cell r="K17">
            <v>138</v>
          </cell>
        </row>
        <row r="18">
          <cell r="D18" t="str">
            <v>철선#8</v>
          </cell>
          <cell r="E18">
            <v>1</v>
          </cell>
          <cell r="F18" t="str">
            <v>kg</v>
          </cell>
          <cell r="G18">
            <v>462</v>
          </cell>
          <cell r="J18">
            <v>462</v>
          </cell>
          <cell r="K18">
            <v>65</v>
          </cell>
          <cell r="L18">
            <v>510</v>
          </cell>
          <cell r="M18">
            <v>70</v>
          </cell>
        </row>
        <row r="19">
          <cell r="D19" t="str">
            <v>철못N-75</v>
          </cell>
          <cell r="E19">
            <v>1</v>
          </cell>
          <cell r="F19" t="str">
            <v>kg</v>
          </cell>
          <cell r="G19">
            <v>350</v>
          </cell>
          <cell r="J19">
            <v>350</v>
          </cell>
          <cell r="K19">
            <v>68</v>
          </cell>
          <cell r="L19">
            <v>387</v>
          </cell>
          <cell r="M19">
            <v>70</v>
          </cell>
        </row>
        <row r="20">
          <cell r="D20" t="str">
            <v xml:space="preserve">박리제 </v>
          </cell>
          <cell r="E20">
            <v>1</v>
          </cell>
          <cell r="F20" t="str">
            <v>L</v>
          </cell>
          <cell r="G20">
            <v>1000</v>
          </cell>
          <cell r="J20">
            <v>1000</v>
          </cell>
          <cell r="K20">
            <v>147</v>
          </cell>
          <cell r="L20">
            <v>1500</v>
          </cell>
          <cell r="M20">
            <v>111</v>
          </cell>
        </row>
        <row r="21">
          <cell r="D21" t="str">
            <v>슬레이트판석T15~25</v>
          </cell>
          <cell r="E21">
            <v>1</v>
          </cell>
          <cell r="F21" t="str">
            <v>m2</v>
          </cell>
          <cell r="G21">
            <v>50000</v>
          </cell>
          <cell r="J21">
            <v>50000</v>
          </cell>
          <cell r="K21">
            <v>275</v>
          </cell>
          <cell r="L21">
            <v>50000</v>
          </cell>
          <cell r="M21">
            <v>231</v>
          </cell>
        </row>
        <row r="22">
          <cell r="D22" t="str">
            <v>레미콘25-210-8</v>
          </cell>
          <cell r="E22">
            <v>1</v>
          </cell>
          <cell r="F22" t="str">
            <v>m3</v>
          </cell>
          <cell r="G22">
            <v>51430</v>
          </cell>
          <cell r="J22">
            <v>51970</v>
          </cell>
          <cell r="K22">
            <v>115</v>
          </cell>
          <cell r="L22">
            <v>51430</v>
          </cell>
          <cell r="M22">
            <v>98</v>
          </cell>
        </row>
        <row r="23">
          <cell r="D23" t="str">
            <v>목침목1250x240x150</v>
          </cell>
          <cell r="E23">
            <v>1</v>
          </cell>
          <cell r="F23" t="str">
            <v>EA</v>
          </cell>
          <cell r="G23">
            <v>26345</v>
          </cell>
          <cell r="J23">
            <v>26345</v>
          </cell>
          <cell r="K23">
            <v>275</v>
          </cell>
        </row>
        <row r="24">
          <cell r="D24" t="str">
            <v>재료분리석100x100x1000</v>
          </cell>
          <cell r="E24">
            <v>1</v>
          </cell>
          <cell r="F24" t="str">
            <v>m</v>
          </cell>
          <cell r="G24">
            <v>6220</v>
          </cell>
          <cell r="J24">
            <v>6220</v>
          </cell>
          <cell r="K24">
            <v>163</v>
          </cell>
        </row>
        <row r="25">
          <cell r="D25" t="str">
            <v>잡석D40mm이하</v>
          </cell>
          <cell r="E25">
            <v>1</v>
          </cell>
          <cell r="F25" t="str">
            <v>m3</v>
          </cell>
          <cell r="G25">
            <v>17000</v>
          </cell>
          <cell r="J25">
            <v>17000</v>
          </cell>
          <cell r="K25">
            <v>110</v>
          </cell>
          <cell r="L25">
            <v>17000</v>
          </cell>
          <cell r="M25">
            <v>95</v>
          </cell>
        </row>
        <row r="26">
          <cell r="D26" t="str">
            <v>문양그레이팅400x1000xT6</v>
          </cell>
          <cell r="E26">
            <v>1</v>
          </cell>
          <cell r="F26" t="str">
            <v>EA</v>
          </cell>
          <cell r="G26">
            <v>130000</v>
          </cell>
          <cell r="N26">
            <v>130000</v>
          </cell>
        </row>
        <row r="27">
          <cell r="D27" t="str">
            <v>ㄱ 형강50x50xT5</v>
          </cell>
          <cell r="E27">
            <v>1</v>
          </cell>
          <cell r="F27" t="str">
            <v>kg</v>
          </cell>
          <cell r="G27">
            <v>430</v>
          </cell>
          <cell r="J27">
            <v>430</v>
          </cell>
          <cell r="K27">
            <v>44</v>
          </cell>
          <cell r="L27">
            <v>432</v>
          </cell>
          <cell r="M27">
            <v>45</v>
          </cell>
        </row>
        <row r="28">
          <cell r="D28" t="str">
            <v>자연자갈D=40이하</v>
          </cell>
          <cell r="E28">
            <v>1</v>
          </cell>
          <cell r="F28" t="str">
            <v>m3</v>
          </cell>
          <cell r="G28">
            <v>20000</v>
          </cell>
          <cell r="J28">
            <v>20000</v>
          </cell>
          <cell r="K28">
            <v>110</v>
          </cell>
          <cell r="L28">
            <v>20000</v>
          </cell>
          <cell r="M28">
            <v>95</v>
          </cell>
        </row>
        <row r="29">
          <cell r="D29" t="str">
            <v>삼발이지주목(대형)BG-D-2,Φ60,L2400</v>
          </cell>
          <cell r="E29">
            <v>1</v>
          </cell>
          <cell r="F29" t="str">
            <v>조</v>
          </cell>
          <cell r="G29">
            <v>19200</v>
          </cell>
          <cell r="J29">
            <v>19200</v>
          </cell>
          <cell r="K29">
            <v>270</v>
          </cell>
        </row>
        <row r="30">
          <cell r="D30" t="str">
            <v xml:space="preserve">부엽토  </v>
          </cell>
          <cell r="E30">
            <v>1</v>
          </cell>
          <cell r="F30" t="str">
            <v>kg</v>
          </cell>
          <cell r="G30">
            <v>200</v>
          </cell>
          <cell r="J30">
            <v>200</v>
          </cell>
          <cell r="K30">
            <v>277</v>
          </cell>
          <cell r="L30">
            <v>200</v>
          </cell>
          <cell r="M30">
            <v>238</v>
          </cell>
        </row>
        <row r="31">
          <cell r="D31" t="str">
            <v>점토벽돌230x114x60</v>
          </cell>
          <cell r="E31">
            <v>1</v>
          </cell>
          <cell r="F31" t="str">
            <v>장</v>
          </cell>
          <cell r="G31">
            <v>790</v>
          </cell>
          <cell r="L31">
            <v>790</v>
          </cell>
          <cell r="M31">
            <v>283</v>
          </cell>
        </row>
        <row r="32">
          <cell r="D32" t="str">
            <v>화강석경계석150x150x1000</v>
          </cell>
          <cell r="E32">
            <v>1</v>
          </cell>
          <cell r="F32" t="str">
            <v>m</v>
          </cell>
          <cell r="G32">
            <v>11710</v>
          </cell>
          <cell r="J32">
            <v>11710</v>
          </cell>
          <cell r="K32">
            <v>163</v>
          </cell>
          <cell r="L32">
            <v>11800</v>
          </cell>
          <cell r="M32">
            <v>180</v>
          </cell>
        </row>
        <row r="33">
          <cell r="D33" t="str">
            <v>화강석경계석150x250x1000</v>
          </cell>
          <cell r="E33">
            <v>1</v>
          </cell>
          <cell r="F33" t="str">
            <v>m</v>
          </cell>
          <cell r="G33">
            <v>34000</v>
          </cell>
          <cell r="N33">
            <v>34000</v>
          </cell>
        </row>
        <row r="34">
          <cell r="D34" t="str">
            <v>화강석경계석200x250x1000</v>
          </cell>
          <cell r="E34">
            <v>1</v>
          </cell>
          <cell r="F34" t="str">
            <v>m</v>
          </cell>
          <cell r="G34">
            <v>22810</v>
          </cell>
          <cell r="J34">
            <v>22810</v>
          </cell>
          <cell r="K34">
            <v>163</v>
          </cell>
          <cell r="L34">
            <v>34700</v>
          </cell>
          <cell r="M34">
            <v>181</v>
          </cell>
        </row>
        <row r="35">
          <cell r="D35" t="str">
            <v>이형철근D13</v>
          </cell>
          <cell r="E35">
            <v>1</v>
          </cell>
          <cell r="F35" t="str">
            <v>kg</v>
          </cell>
          <cell r="G35">
            <v>409</v>
          </cell>
          <cell r="J35">
            <v>409</v>
          </cell>
          <cell r="K35">
            <v>43</v>
          </cell>
          <cell r="L35">
            <v>422</v>
          </cell>
          <cell r="M35">
            <v>42</v>
          </cell>
        </row>
        <row r="36">
          <cell r="D36" t="str">
            <v>이형철근D10</v>
          </cell>
          <cell r="E36">
            <v>1</v>
          </cell>
          <cell r="F36" t="str">
            <v>kg</v>
          </cell>
          <cell r="G36">
            <v>411</v>
          </cell>
          <cell r="J36">
            <v>411</v>
          </cell>
          <cell r="K36">
            <v>43</v>
          </cell>
          <cell r="L36">
            <v>422</v>
          </cell>
          <cell r="M36">
            <v>42</v>
          </cell>
        </row>
        <row r="37">
          <cell r="D37" t="str">
            <v>스틸그레이팅1000x1000x50</v>
          </cell>
          <cell r="E37">
            <v>1</v>
          </cell>
          <cell r="F37" t="str">
            <v>EA</v>
          </cell>
          <cell r="G37">
            <v>67000</v>
          </cell>
          <cell r="J37">
            <v>77000</v>
          </cell>
          <cell r="K37">
            <v>188</v>
          </cell>
          <cell r="L37">
            <v>67000</v>
          </cell>
          <cell r="M37">
            <v>194</v>
          </cell>
        </row>
        <row r="38">
          <cell r="D38" t="e">
            <v>#VALUE!</v>
          </cell>
          <cell r="G38">
            <v>0</v>
          </cell>
        </row>
        <row r="39">
          <cell r="D39" t="e">
            <v>#VALUE!</v>
          </cell>
          <cell r="G39">
            <v>0</v>
          </cell>
        </row>
        <row r="40">
          <cell r="D40" t="e">
            <v>#VALUE!</v>
          </cell>
          <cell r="G40">
            <v>0</v>
          </cell>
        </row>
        <row r="41">
          <cell r="D41" t="e">
            <v>#VALUE!</v>
          </cell>
          <cell r="G41">
            <v>0</v>
          </cell>
        </row>
        <row r="54">
          <cell r="D54" t="e">
            <v>#VALUE!</v>
          </cell>
          <cell r="G54">
            <v>0</v>
          </cell>
        </row>
      </sheetData>
      <sheetData sheetId="5" refreshError="1">
        <row r="3">
          <cell r="B3" t="str">
            <v>석공</v>
          </cell>
          <cell r="C3" t="str">
            <v>인</v>
          </cell>
          <cell r="D3">
            <v>94158</v>
          </cell>
          <cell r="E3">
            <v>94158</v>
          </cell>
          <cell r="F3">
            <v>82964</v>
          </cell>
        </row>
        <row r="4">
          <cell r="B4" t="str">
            <v>조경공</v>
          </cell>
          <cell r="C4" t="str">
            <v>인</v>
          </cell>
          <cell r="D4">
            <v>68999</v>
          </cell>
          <cell r="E4">
            <v>68999</v>
          </cell>
          <cell r="F4">
            <v>61272</v>
          </cell>
        </row>
        <row r="5">
          <cell r="B5" t="str">
            <v>보통인부</v>
          </cell>
          <cell r="C5" t="str">
            <v>인</v>
          </cell>
          <cell r="D5">
            <v>50683</v>
          </cell>
          <cell r="E5">
            <v>50683</v>
          </cell>
          <cell r="F5">
            <v>45031</v>
          </cell>
        </row>
        <row r="6">
          <cell r="B6" t="str">
            <v>콘크리트공</v>
          </cell>
          <cell r="C6" t="str">
            <v>인</v>
          </cell>
          <cell r="D6">
            <v>90048</v>
          </cell>
          <cell r="E6">
            <v>90048</v>
          </cell>
          <cell r="F6">
            <v>77157</v>
          </cell>
        </row>
        <row r="7">
          <cell r="B7" t="str">
            <v>특별인부</v>
          </cell>
          <cell r="C7" t="str">
            <v>인</v>
          </cell>
          <cell r="D7">
            <v>65734</v>
          </cell>
          <cell r="E7">
            <v>65734</v>
          </cell>
          <cell r="F7">
            <v>62902</v>
          </cell>
        </row>
        <row r="8">
          <cell r="B8" t="str">
            <v>형틀목공</v>
          </cell>
          <cell r="C8" t="str">
            <v>인</v>
          </cell>
          <cell r="D8">
            <v>91573</v>
          </cell>
          <cell r="E8">
            <v>91573</v>
          </cell>
          <cell r="F8">
            <v>79997</v>
          </cell>
        </row>
        <row r="9">
          <cell r="B9" t="str">
            <v>조적공</v>
          </cell>
          <cell r="C9" t="str">
            <v>인</v>
          </cell>
          <cell r="D9">
            <v>83651</v>
          </cell>
          <cell r="E9">
            <v>83651</v>
          </cell>
          <cell r="F9">
            <v>74460</v>
          </cell>
        </row>
        <row r="10">
          <cell r="B10" t="str">
            <v>철근공</v>
          </cell>
          <cell r="C10" t="str">
            <v>인</v>
          </cell>
          <cell r="D10">
            <v>93853</v>
          </cell>
          <cell r="E10">
            <v>93853</v>
          </cell>
          <cell r="F10">
            <v>84113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"/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공종별자재"/>
      <sheetName val="일위대가표"/>
      <sheetName val="단위수량"/>
      <sheetName val="단가_및_재료비"/>
      <sheetName val="단가(자재)"/>
      <sheetName val="단가(노임)"/>
      <sheetName val="기초목록"/>
      <sheetName val="기자재비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________4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PACKING LIST"/>
      <sheetName val="수량집계A"/>
      <sheetName val="철근집계A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원가서"/>
      <sheetName val="[수목일위.XLS][수목일위.XLS]el________5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내역서"/>
      <sheetName val="견적"/>
      <sheetName val="한강운반비"/>
      <sheetName val="진주방향"/>
      <sheetName val="일위대가표"/>
      <sheetName val="일위대가 "/>
      <sheetName val="물가시세"/>
      <sheetName val="DATE"/>
      <sheetName val="수량산출"/>
      <sheetName val="총괄내역서"/>
      <sheetName val="AS포장복구 "/>
      <sheetName val="건축2"/>
      <sheetName val="원가"/>
      <sheetName val="변수값"/>
      <sheetName val="중기상차"/>
      <sheetName val="AS복구"/>
      <sheetName val="중기터파기"/>
      <sheetName val="가시설"/>
      <sheetName val="기초단가"/>
      <sheetName val="공사비산출내역"/>
      <sheetName val="문학간접"/>
      <sheetName val="간접"/>
      <sheetName val="기계경비산출기준"/>
      <sheetName val="기준액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실행(ALT1)"/>
      <sheetName val="b_balju_cho"/>
      <sheetName val="연습"/>
      <sheetName val="별표집계"/>
      <sheetName val="BOJUNGGM"/>
      <sheetName val="Total"/>
      <sheetName val="노무"/>
      <sheetName val="가설공사비"/>
      <sheetName val="도로구조공사비"/>
      <sheetName val="도로토공공사비"/>
      <sheetName val="여수토공사비"/>
      <sheetName val="실행(표지,갑,을)"/>
      <sheetName val="1차증가원가계산"/>
      <sheetName val="제출내역 (2)"/>
      <sheetName val="수량산출서"/>
      <sheetName val="자료"/>
      <sheetName val="단가대비표"/>
      <sheetName val="금액"/>
      <sheetName val="수목표준대가"/>
      <sheetName val="계정"/>
      <sheetName val="관급자재"/>
      <sheetName val="폐기물"/>
      <sheetName val="관접합및부설"/>
      <sheetName val="단가"/>
      <sheetName val="버스운행안내"/>
      <sheetName val="근태계획서"/>
      <sheetName val="예방접종계획"/>
      <sheetName val="변경내역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자재"/>
      <sheetName val="공사개요"/>
      <sheetName val="노임이"/>
      <sheetName val="토공"/>
      <sheetName val="nys"/>
      <sheetName val="전차선로 물량표"/>
      <sheetName val="#REF"/>
      <sheetName val="공통(20-91)"/>
      <sheetName val="조건"/>
      <sheetName val="FB25JN"/>
      <sheetName val="일위목록"/>
      <sheetName val="카렌스센터계량기설치공사"/>
      <sheetName val="부대내역"/>
      <sheetName val="장비집계"/>
      <sheetName val="Recovered_Sheet1"/>
      <sheetName val="수량계표"/>
      <sheetName val="노임단가"/>
      <sheetName val="토공총괄표"/>
      <sheetName val="공사요율산출표"/>
      <sheetName val="데리네이타현황"/>
      <sheetName val="단위단가"/>
      <sheetName val="일위산출"/>
      <sheetName val="설계서(본관)"/>
      <sheetName val="2000.11월설계내역"/>
      <sheetName val="공사설명서"/>
      <sheetName val="계산서(곡선부)"/>
      <sheetName val="포장재료집계표"/>
      <sheetName val="2003상반기노임기준"/>
      <sheetName val="기본단가표"/>
      <sheetName val="자재단가조사표-수목"/>
      <sheetName val="공구원가계산"/>
      <sheetName val="요율"/>
      <sheetName val="갑지"/>
      <sheetName val="전기일위목록"/>
      <sheetName val="전기대가"/>
      <sheetName val="산출조서표지"/>
      <sheetName val="공량산출"/>
      <sheetName val="단가산출_목록"/>
      <sheetName val="6호기"/>
      <sheetName val="결재판"/>
      <sheetName val="16-1"/>
      <sheetName val="건축-물가변동"/>
      <sheetName val="A-4"/>
      <sheetName val="시설물일위"/>
      <sheetName val="가설공사"/>
      <sheetName val="단가결정"/>
      <sheetName val="내역아"/>
      <sheetName val="울타리"/>
      <sheetName val="자판실행"/>
      <sheetName val="WORK"/>
      <sheetName val="값"/>
      <sheetName val="참조 (2)"/>
      <sheetName val="건축"/>
      <sheetName val="기초입력 DATA"/>
      <sheetName val="원가계산"/>
      <sheetName val="원가계산 (2)"/>
      <sheetName val="제잡비계산"/>
      <sheetName val="2호맨홀공제수량"/>
      <sheetName val="용역비내역-진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을지"/>
      <sheetName val="계획금액"/>
      <sheetName val="식재"/>
      <sheetName val="시설물"/>
      <sheetName val="식재출력용"/>
      <sheetName val="유지관리"/>
      <sheetName val="입찰견적보고서"/>
      <sheetName val="전익자재"/>
      <sheetName val="세부내역"/>
      <sheetName val="기준비용"/>
      <sheetName val="70%"/>
      <sheetName val="설계예산서"/>
      <sheetName val="금액내역서"/>
      <sheetName val="중기조종사 단위단가"/>
      <sheetName val="배수장토목공사비"/>
      <sheetName val="소비자가"/>
      <sheetName val="도급기성"/>
      <sheetName val="실행대비"/>
      <sheetName val="삭제금지단가"/>
      <sheetName val="LP-S"/>
      <sheetName val="경영"/>
      <sheetName val="98년"/>
      <sheetName val="실적"/>
      <sheetName val="코드"/>
      <sheetName val="수목단가"/>
      <sheetName val="시설수량표"/>
      <sheetName val="식재수량표"/>
      <sheetName val="자재단가"/>
      <sheetName val="증감내역서"/>
      <sheetName val="콘크스"/>
      <sheetName val="-치수표(곡선부)"/>
      <sheetName val="단가산출서"/>
      <sheetName val="전체"/>
      <sheetName val="대비표"/>
      <sheetName val="설명"/>
      <sheetName val="Sheet1 (2)"/>
      <sheetName val="조명시설"/>
      <sheetName val="노임,재료비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심사물량"/>
      <sheetName val="심사계산"/>
      <sheetName val="9811"/>
      <sheetName val="인건비"/>
      <sheetName val="참조(2)"/>
      <sheetName val="참조"/>
      <sheetName val="갈현동"/>
      <sheetName val="신청서"/>
      <sheetName val="산출기초"/>
      <sheetName val="CON'C"/>
      <sheetName val="골조-APT 갑지"/>
      <sheetName val="직재"/>
      <sheetName val="재집"/>
      <sheetName val="입력"/>
      <sheetName val="안내"/>
      <sheetName val="DATA"/>
      <sheetName val="적용공정"/>
      <sheetName val="제경비적용기준"/>
      <sheetName val="공사자료입력"/>
      <sheetName val="106C0300"/>
      <sheetName val="기타 정보통신공사"/>
      <sheetName val="전등설비"/>
      <sheetName val="1안"/>
      <sheetName val="건축내역서"/>
      <sheetName val="입찰"/>
      <sheetName val="현경"/>
      <sheetName val="표  지"/>
      <sheetName val="기초코드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지급자재"/>
      <sheetName val="가설건물"/>
      <sheetName val="기초1"/>
      <sheetName val="CC16-내역서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토사(PE)"/>
      <sheetName val="1공구원가계산"/>
      <sheetName val="1공구원가계산서"/>
      <sheetName val="골조시행"/>
      <sheetName val="BID"/>
      <sheetName val="중기사용료산출근거"/>
      <sheetName val="단가산출2"/>
      <sheetName val="단가 및 재료비"/>
      <sheetName val="포장수량단위"/>
      <sheetName val="총괄"/>
      <sheetName val="구조물5월기성내역"/>
      <sheetName val="iec"/>
      <sheetName val="ks"/>
      <sheetName val="선로정수"/>
      <sheetName val="설계내역서"/>
      <sheetName val="해외(원화)"/>
      <sheetName val="예산내역서"/>
      <sheetName val="총계"/>
      <sheetName val="L_RPTB02_01"/>
      <sheetName val="설계예산"/>
      <sheetName val="정부노임단가"/>
      <sheetName val="토목검측서"/>
      <sheetName val="시멘트"/>
      <sheetName val="3.바닥판  "/>
      <sheetName val="Sheet5"/>
      <sheetName val="부대tu"/>
      <sheetName val="팔당터널(1공구)"/>
      <sheetName val="이름표지정"/>
      <sheetName val="표지 (2)"/>
      <sheetName val="년도별노임표"/>
      <sheetName val="중기목록표"/>
      <sheetName val="재료"/>
      <sheetName val="제경비율"/>
      <sheetName val="소요자재"/>
      <sheetName val="노무산출서"/>
      <sheetName val="경비"/>
      <sheetName val="설명서 "/>
      <sheetName val="토목"/>
      <sheetName val="설계총괄표"/>
      <sheetName val="아파트 내역"/>
      <sheetName val="공통가설"/>
      <sheetName val="CTEMCOST"/>
      <sheetName val="화장실"/>
      <sheetName val="도급"/>
      <sheetName val="터파기및재료"/>
      <sheetName val="우수받이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가감수량"/>
      <sheetName val="맨홀수량산출"/>
      <sheetName val="경비_원본"/>
      <sheetName val="11-2.아파트내역"/>
      <sheetName val="플랜트 설치"/>
      <sheetName val="산출내역서집계표"/>
      <sheetName val="결재갑지"/>
      <sheetName val="물가대비표"/>
      <sheetName val="30집계표"/>
      <sheetName val="인건비 "/>
      <sheetName val="기계경비"/>
      <sheetName val="화성태안9공구내역(실행)"/>
      <sheetName val="적용기준"/>
      <sheetName val="공사비증감"/>
      <sheetName val="타공종이기"/>
      <sheetName val="6-1. 관개량조서"/>
      <sheetName val="재료값"/>
      <sheetName val="토목내역서"/>
      <sheetName val="자재단가2007.10"/>
      <sheetName val="자재단가2008.4"/>
      <sheetName val="전기"/>
      <sheetName val="기계경비(시간당)"/>
      <sheetName val="램머"/>
      <sheetName val="빙장비사양"/>
      <sheetName val="장비사양"/>
      <sheetName val="램프"/>
      <sheetName val="건설기계"/>
      <sheetName val="사급자재"/>
      <sheetName val="산출(부하간선)"/>
      <sheetName val="평가데이터"/>
      <sheetName val="연결임시"/>
      <sheetName val="설계내역"/>
      <sheetName val="FOB발"/>
      <sheetName val="LOOKUP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을-ATYPE"/>
      <sheetName val="장비경비"/>
      <sheetName val="공정표"/>
      <sheetName val="인제내역"/>
      <sheetName val="판매시설"/>
      <sheetName val="INDEX  LIST"/>
      <sheetName val="말뚝지지력산정"/>
      <sheetName val="매채조회"/>
      <sheetName val="내역(APT)"/>
      <sheetName val="01"/>
      <sheetName val="총괄표"/>
      <sheetName val="고유코드_설계"/>
      <sheetName val="노임단가표"/>
      <sheetName val="토공수량"/>
      <sheetName val="00노임기준"/>
      <sheetName val="세금자료"/>
      <sheetName val="실행,원가 최종예상"/>
      <sheetName val="설계명세서"/>
      <sheetName val="토목(대안)"/>
      <sheetName val="평당공사비산정"/>
      <sheetName val="시중노임단가"/>
      <sheetName val="내역(전체_금차)"/>
      <sheetName val="제경비_전체"/>
      <sheetName val="제경비_금차준공분"/>
      <sheetName val="일위"/>
      <sheetName val="참고사항"/>
      <sheetName val="근로자자료입력"/>
      <sheetName val="2000년1차"/>
      <sheetName val="2000전체분"/>
      <sheetName val="산출근거(복구)"/>
      <sheetName val="단가표"/>
      <sheetName val="2공구하도급내역서"/>
      <sheetName val="토목주소"/>
      <sheetName val="프랜트면허"/>
      <sheetName val="날개벽"/>
      <sheetName val="암거단위"/>
      <sheetName val="횡 연장"/>
      <sheetName val="내역서1999.8최종"/>
      <sheetName val="배수장공사비명세서"/>
      <sheetName val="말고개터널조명전압강하"/>
      <sheetName val="전기공사"/>
      <sheetName val="아파트"/>
      <sheetName val="내역갑지"/>
      <sheetName val="투자비"/>
      <sheetName val="조성원가DATA"/>
      <sheetName val="사업비"/>
      <sheetName val="원가data"/>
      <sheetName val="COST"/>
      <sheetName val="원가계산하도"/>
      <sheetName val="Sheet15"/>
      <sheetName val="재정비직인"/>
      <sheetName val="패널"/>
      <sheetName val="북제주원가"/>
      <sheetName val="단가목록"/>
      <sheetName val="자재목록"/>
      <sheetName val="노임목록"/>
      <sheetName val="가로등"/>
      <sheetName val="상부공철근집계(ABC)"/>
      <sheetName val="월별수입"/>
      <sheetName val="21301동"/>
      <sheetName val="지질조사"/>
      <sheetName val="JOIN(2span)"/>
      <sheetName val="바닥판"/>
      <sheetName val="주빔의 설계"/>
      <sheetName val="철근량산정및사용성검토"/>
      <sheetName val="입력DATA"/>
      <sheetName val="화설내"/>
      <sheetName val="구조물공"/>
      <sheetName val="부대공"/>
      <sheetName val="배수공"/>
      <sheetName val="포장공"/>
      <sheetName val="에너지동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총괄내역서(설계)"/>
      <sheetName val="안양동교 1안"/>
      <sheetName val="수목_바_주목_"/>
      <sheetName val="BSD (2)"/>
      <sheetName val="EARTH"/>
      <sheetName val="적점"/>
      <sheetName val="계정code"/>
      <sheetName val="여과지동"/>
      <sheetName val="H-PILE수량집계"/>
      <sheetName val="예가표"/>
      <sheetName val="케이블트레이"/>
      <sheetName val="1단계"/>
      <sheetName val="[수목일위.XLS][수목일위.XLS]el________2"/>
      <sheetName val="[수목일위.XLS][수목일위.XLS]el________3"/>
      <sheetName val="고시단가"/>
      <sheetName val="입력란"/>
      <sheetName val="97노임단가"/>
      <sheetName val="각사별공사비분개 "/>
      <sheetName val="48일위(기존)"/>
      <sheetName val=" 상부공통집계(총괄)"/>
      <sheetName val="코드표"/>
      <sheetName val="★도급내역(2공구)"/>
      <sheetName val="밸브설치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Tool"/>
      <sheetName val="그림"/>
      <sheetName val="시공"/>
      <sheetName val="G.R300경비"/>
      <sheetName val="AL공사(원)"/>
      <sheetName val="본사공가현황"/>
      <sheetName val="1-4-2.관(약)"/>
      <sheetName val="pier(각형)"/>
      <sheetName val="기구조직"/>
      <sheetName val="자재 집계표"/>
      <sheetName val="세부내역서"/>
      <sheetName val="견적율"/>
      <sheetName val="약품설비"/>
      <sheetName val="조내역"/>
      <sheetName val="정화조방수미장"/>
      <sheetName val="1-최종안"/>
      <sheetName val="사업분석-분양가결정"/>
      <sheetName val="중기집계"/>
      <sheetName val="현장관리비"/>
      <sheetName val="입찰안"/>
      <sheetName val="DATA1"/>
      <sheetName val="CABLE SIZE-1"/>
      <sheetName val="협력업체"/>
      <sheetName val="철콘"/>
      <sheetName val="구체"/>
      <sheetName val="좌측날개벽"/>
      <sheetName val="우측날개벽"/>
      <sheetName val="설계변경내역 98"/>
      <sheetName val="계장 품셈표"/>
      <sheetName val="시점교대"/>
      <sheetName val="원가계산서구조조정"/>
      <sheetName val="98수문일위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상반기손익차2총괄"/>
      <sheetName val="7월11일"/>
      <sheetName val="8설7발"/>
      <sheetName val="부표총괄"/>
      <sheetName val="9509"/>
      <sheetName val="주공 갑지"/>
      <sheetName val="총괄변경내역서"/>
      <sheetName val="단가(자재)"/>
      <sheetName val="단가(노임)"/>
      <sheetName val="기초목록"/>
      <sheetName val="장비투입계획"/>
      <sheetName val="직원투입계획"/>
      <sheetName val="해평견적"/>
      <sheetName val="배수내역"/>
      <sheetName val="공사진행"/>
      <sheetName val="날개벽(시점좌측)"/>
      <sheetName val="99노임기준"/>
      <sheetName val="골조물량"/>
      <sheetName val="직접경비호표"/>
      <sheetName val="지수"/>
      <sheetName val="단가일람"/>
      <sheetName val="자재일람"/>
      <sheetName val="6PILE  (돌출)"/>
      <sheetName val="단계별내역 (2)"/>
      <sheetName val="관련자료입력"/>
      <sheetName val="마산방향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로근거"/>
      <sheetName val="중로근거"/>
      <sheetName val="내역(원)"/>
      <sheetName val="총집계표"/>
      <sheetName val="노임(1차)"/>
      <sheetName val="계측제어설비"/>
      <sheetName val="00상노임"/>
      <sheetName val="조경일람"/>
      <sheetName val="쌍송교"/>
      <sheetName val="상호참고자료"/>
      <sheetName val="발주처자료입력"/>
      <sheetName val="회사기본자료"/>
      <sheetName val="하자보증자료"/>
      <sheetName val="기술자자료입력"/>
      <sheetName val="수정"/>
      <sheetName val="설계변경총괄표(계산식)"/>
      <sheetName val="개요"/>
      <sheetName val="인원"/>
      <sheetName val="단위수량산출서"/>
      <sheetName val="개별직종노임단가(2005.1)"/>
      <sheetName val="맨홀수량집계"/>
      <sheetName val="설비내역서"/>
      <sheetName val="전기내역서"/>
      <sheetName val="단위수량"/>
      <sheetName val="건설산출"/>
      <sheetName val="1"/>
      <sheetName val="2"/>
      <sheetName val="3"/>
      <sheetName val="4"/>
      <sheetName val="5"/>
      <sheetName val="DC-O-4-S(설명서)"/>
      <sheetName val="기술자관련자료"/>
      <sheetName val="공사별 가중치 산출근거(토목)"/>
      <sheetName val="가중치근거(조경)"/>
      <sheetName val="공사별 가중치 산출근거(건축)"/>
      <sheetName val="견적단가"/>
      <sheetName val="[수목일위.XLS][수목일위.XLS]el\설계서\수목일위"/>
      <sheetName val="2.고용보험료산출근거"/>
      <sheetName val="ABUT수량-A1"/>
      <sheetName val="일위집계(기존)"/>
      <sheetName val="DANGA"/>
      <sheetName val="Sheet4_x0000__x0000__x0000__x0000__x0000__x0000__x0000__x0010_[수목일위.XLS]가드레일산근_x0000_"/>
      <sheetName val="공사명입력"/>
      <sheetName val="토공(우물통,기타) "/>
      <sheetName val="토공사(흙막이)"/>
      <sheetName val="단가(긴급전화)"/>
      <sheetName val="법면단"/>
      <sheetName val="석축설면"/>
      <sheetName val="법면설면"/>
      <sheetName val="석축단"/>
      <sheetName val="법면수집"/>
      <sheetName val="매립"/>
      <sheetName val="TABLE DB"/>
      <sheetName val="쌍용 data base"/>
      <sheetName val="조건표"/>
      <sheetName val="직접노무비"/>
      <sheetName val="실행철강하도"/>
      <sheetName val="공내역"/>
      <sheetName val="소방"/>
      <sheetName val="D-철근총괄"/>
      <sheetName val="을"/>
      <sheetName val="기본단가"/>
      <sheetName val="1호인버트수량"/>
      <sheetName val="단면 (2)"/>
      <sheetName val="교각1"/>
      <sheetName val="input"/>
      <sheetName val="설계조건"/>
      <sheetName val="안정계산"/>
      <sheetName val="단면검토"/>
      <sheetName val="기본정보입력"/>
      <sheetName val="1SPAN"/>
      <sheetName val="현장관리비 산출내역"/>
      <sheetName val="LD"/>
      <sheetName val="경율산정"/>
      <sheetName val="기계설비-물가변동"/>
      <sheetName val="E.P.T수량산출서"/>
      <sheetName val="차액보증"/>
      <sheetName val="참조M"/>
      <sheetName val="단가집"/>
      <sheetName val="현장식당(1)"/>
      <sheetName val="총괄 내역서"/>
      <sheetName val="부안일위"/>
      <sheetName val="[수목일위.XLS][수목일위.XLS][수목일위.XLS]e"/>
      <sheetName val="[수목일위.XLS][수목일위.XLS]el________8"/>
      <sheetName val="[수목일위.XLS][수목일위.XLS]el________9"/>
      <sheetName val="[수목일위.XLS][수목일위.XLS]el________6"/>
      <sheetName val="[수목일위.XLS][수목일위.XLS]el________7"/>
      <sheetName val="[수목일위.XLS][수목일위.XLS]el_______10"/>
      <sheetName val="[수목일위.XLS][수목일위.XLS]el_______11"/>
      <sheetName val="[수목일위.XLS][수목일위.XLS]el_______18"/>
      <sheetName val="[수목일위.XLS][수목일위.XLS]el_______19"/>
      <sheetName val="[수목일위.XLS][수목일위.XLS]el_______12"/>
      <sheetName val="[수목일위.XLS][수목일위.XLS]el_______13"/>
      <sheetName val="[수목일위.XLS][수목일위.XLS]el_______20"/>
      <sheetName val="[수목일위.XLS][수목일위.XLS]el_______21"/>
      <sheetName val="[수목일위.XLS][수목일위.XLS]el_______14"/>
      <sheetName val="[수목일위.XLS][수목일위.XLS]el_______15"/>
      <sheetName val="[수목일위.XLS][수목일위.XLS]el_______16"/>
      <sheetName val="[수목일위.XLS][수목일위.XLS]el_______17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기초입력_DATA"/>
      <sheetName val="일위대가_(식재)"/>
      <sheetName val="수량산출(음암)"/>
      <sheetName val="토공정보"/>
      <sheetName val="백호우계수"/>
      <sheetName val="단가및재료비"/>
      <sheetName val="설계서"/>
      <sheetName val="직원관련자료"/>
      <sheetName val="criteria(enlc)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청제공기계일위대가"/>
      <sheetName val="포장복구집계"/>
      <sheetName val="Macro2"/>
      <sheetName val="Macro1"/>
      <sheetName val="정산산출서(배수판)"/>
      <sheetName val="준공정산"/>
      <sheetName val="실행"/>
      <sheetName val="실행_ALT1_"/>
      <sheetName val="일위대가(긴급전화)"/>
      <sheetName val="긴급전화(단가)"/>
      <sheetName val="제경집계"/>
      <sheetName val="을지총괄"/>
      <sheetName val="재정비내역"/>
      <sheetName val="지적고시내역"/>
      <sheetName val="[수목일위.XLS][수목일위.XLS]el_______26"/>
      <sheetName val="[수목일위.XLS][수목일위.XLS]el_______27"/>
      <sheetName val="토공연장"/>
      <sheetName val="PAC"/>
      <sheetName val="el_설계서_수목일위.XLS_데이타"/>
      <sheetName val="el_설계서_수목일위.XLS"/>
      <sheetName val="경비내역(을)-1"/>
      <sheetName val="갑지(추정)"/>
      <sheetName val="구간산출"/>
      <sheetName val="본실행경비"/>
      <sheetName val="목록"/>
      <sheetName val="위치조서"/>
      <sheetName val="UPRI"/>
      <sheetName val="단면가정"/>
      <sheetName val="중기사용료"/>
      <sheetName val="본실행_x0005__x0000_"/>
      <sheetName val="24.보증금"/>
      <sheetName val="예산갑지"/>
      <sheetName val="운반"/>
      <sheetName val="건설기계사용료목록"/>
      <sheetName val="자재단가조사"/>
      <sheetName val="피해현황"/>
      <sheetName val="피해현황 (수량합계)"/>
      <sheetName val="상촌터널실행"/>
      <sheetName val="양재동 고향생각"/>
      <sheetName val="내역표지"/>
      <sheetName val="단가산출1"/>
      <sheetName val="마감물량"/>
      <sheetName val="하중조건(평상시)"/>
      <sheetName val="견적서"/>
      <sheetName val="식재가격"/>
      <sheetName val="식재총괄"/>
      <sheetName val="ⴭⴭⴭⴭ"/>
      <sheetName val="개비온집계"/>
      <sheetName val="개비온 단위"/>
      <sheetName val="운반자료"/>
      <sheetName val="갑지1"/>
      <sheetName val="8.설치품셈"/>
      <sheetName val="99노임단가"/>
      <sheetName val="가도공"/>
      <sheetName val="9GNG운반"/>
      <sheetName val="건축공사"/>
      <sheetName val="지수적용공사비내역서"/>
      <sheetName val="주공 _x0005__x0000_"/>
      <sheetName val="동문건설"/>
      <sheetName val="ITEM"/>
      <sheetName val="고압수량(철거)"/>
      <sheetName val="전체실행"/>
      <sheetName val="철거산출근거"/>
      <sheetName val="배수통관(좌)"/>
      <sheetName val="FCM"/>
      <sheetName val="계획"/>
      <sheetName val="사업비변경내역(96.9단가)"/>
      <sheetName val="내역서(전기)"/>
      <sheetName val="자재코드"/>
      <sheetName val="actual"/>
      <sheetName val="조경일0"/>
      <sheetName val="방수"/>
      <sheetName val="기성내역"/>
      <sheetName val="1~9 하중계산"/>
      <sheetName val="실행내역서 "/>
      <sheetName val="실행간접비용"/>
      <sheetName val="유동표"/>
      <sheetName val="기타_정보통신공사"/>
      <sheetName val="골조-APT_갑지"/>
      <sheetName val="단가_및_재료비"/>
      <sheetName val="INDEX__LIST"/>
      <sheetName val="설명서_"/>
      <sheetName val="3_바닥판__"/>
      <sheetName val="자재단가2007_10"/>
      <sheetName val="자재단가2008_4"/>
      <sheetName val="표지_(2)"/>
      <sheetName val="6-1__관개량조서"/>
      <sheetName val="인건비_"/>
      <sheetName val="11-2_아파트내역"/>
      <sheetName val="표__지"/>
      <sheetName val="자재비"/>
      <sheetName val="2)관접합"/>
      <sheetName val="증감대비"/>
      <sheetName val="설계명세서-2"/>
      <sheetName val="MOTOR"/>
      <sheetName val="구조"/>
      <sheetName val="FTRN20-총괄표"/>
      <sheetName val="플랜트_설치"/>
      <sheetName val="아파트_내역"/>
      <sheetName val="7_원가계산서(품셈)"/>
      <sheetName val="단가산출근거_목록표"/>
      <sheetName val="토적집계"/>
      <sheetName val="VST재료산출"/>
      <sheetName val="구조물철거타공정이월"/>
      <sheetName val="단가조사"/>
      <sheetName val="경산"/>
      <sheetName val="4.설계예산내역서"/>
      <sheetName val="6.관급자재조서"/>
      <sheetName val="품신"/>
      <sheetName val="3.예정공정표"/>
      <sheetName val="7.청제공기계기구조서"/>
      <sheetName val="인건비(10)"/>
      <sheetName val="잡비"/>
      <sheetName val="공종별산출내역서"/>
      <sheetName val="단_가_산_출_근_거"/>
      <sheetName val="중기_목록표"/>
      <sheetName val="시간당_중기사용료"/>
      <sheetName val="환율및_기초자료"/>
      <sheetName val="주빔의_설계"/>
      <sheetName val="CABLE_SIZE-1"/>
      <sheetName val="1-4-2_관(약)"/>
      <sheetName val="자재_집계표"/>
      <sheetName val="횡_연장"/>
      <sheetName val="내역서1999_8최종"/>
      <sheetName val="COPING"/>
      <sheetName val="Sheet4_x0000__x0010_[수목일위.XLS]가드레일산근_x0000_耀_x000f_[수목일"/>
      <sheetName val="주공 _x0010__x0000_"/>
      <sheetName val="공사비_x0010__x0000_"/>
      <sheetName val="3.고용보험료산출근거"/>
      <sheetName val="4.고용보험"/>
      <sheetName val="공사비׃⿓"/>
      <sheetName val="주공 ׃⿓"/>
      <sheetName val="현장관리׃"/>
      <sheetName val="정보"/>
      <sheetName val="총괄집계표"/>
      <sheetName val="일위대가(가설)"/>
      <sheetName val="직노"/>
      <sheetName val="실행내역"/>
      <sheetName val="내역서 제출"/>
      <sheetName val="공사비 증감 내역서"/>
      <sheetName val="도로정위치부표"/>
      <sheetName val="DB구축"/>
      <sheetName val="도로조사부표"/>
      <sheetName val="입력변수"/>
      <sheetName val="기초자료입력"/>
      <sheetName val="시가지우회도로공내역서"/>
      <sheetName val="간접비"/>
      <sheetName val="토  공"/>
      <sheetName val="재료수량(1)"/>
      <sheetName val="비계공사"/>
      <sheetName val="A"/>
      <sheetName val="D"/>
      <sheetName val="현장경비"/>
      <sheetName val="08공임"/>
      <sheetName val="기중"/>
      <sheetName val="일위2"/>
      <sheetName val="수지표"/>
      <sheetName val="거래처등록"/>
      <sheetName val="참고자료"/>
      <sheetName val="은행코드"/>
      <sheetName val="기둥(원형)"/>
      <sheetName val="공사요율"/>
      <sheetName val="31.경비기본입력"/>
      <sheetName val="내역을"/>
      <sheetName val="골막이(야매)"/>
      <sheetName val="교량하부공"/>
      <sheetName val="계약서"/>
      <sheetName val="마감LIST-1"/>
      <sheetName val="터널조도"/>
      <sheetName val="일위-1"/>
      <sheetName val="제잡비"/>
      <sheetName val="C3"/>
      <sheetName val="에너媀͖"/>
      <sheetName val="기술자관련자爈"/>
      <sheetName val="기술자관련자爇"/>
      <sheetName val="변경-C"/>
      <sheetName val="약품공급2"/>
      <sheetName val="전력"/>
      <sheetName val="자재단가비교표"/>
      <sheetName val="견적기준"/>
      <sheetName val="001"/>
      <sheetName val="대비"/>
      <sheetName val="제안서입력"/>
      <sheetName val="jobhist"/>
      <sheetName val="단가입력"/>
      <sheetName val="Summary"/>
      <sheetName val="6. 안전관리비"/>
      <sheetName val="비목군분류일위"/>
      <sheetName val="J01"/>
      <sheetName val="현장경상비"/>
      <sheetName val="적격"/>
      <sheetName val="기자재비"/>
      <sheetName val="공사비집계표"/>
      <sheetName val="기준"/>
      <sheetName val="품목납기"/>
      <sheetName val="연동내역"/>
      <sheetName val="5.2.6~7공사요율"/>
      <sheetName val="JUCKEYK"/>
      <sheetName val="실행내역(10.13)"/>
      <sheetName val="견적대비표"/>
      <sheetName val="물량산출"/>
      <sheetName val="도"/>
      <sheetName val="교각계산"/>
      <sheetName val="청천내"/>
      <sheetName val="Sheet17"/>
      <sheetName val="입력데이터"/>
      <sheetName val="철근량산정및사용성검⩿"/>
      <sheetName val="충주"/>
      <sheetName val="구조_x0005__x0000_"/>
      <sheetName val="배수내_x0005_"/>
      <sheetName val="회사기_x0005__x0000_"/>
      <sheetName val="도배공사언고"/>
      <sheetName val="수리보고서비"/>
      <sheetName val="방수-수량산출서"/>
      <sheetName val="일위대가단가표"/>
      <sheetName val="결과조달"/>
      <sheetName val="구헾"/>
      <sheetName val="품셈표"/>
      <sheetName val="옹벽"/>
      <sheetName val="ELECTRIC"/>
      <sheetName val="수안보-MBR1"/>
      <sheetName val="빙축열"/>
      <sheetName val="일위대가(1)"/>
      <sheetName val="1.취수장"/>
      <sheetName val="산근"/>
      <sheetName val="관리,공감"/>
      <sheetName val="귀래 설계 공내역서"/>
      <sheetName val="방지책개소별명세"/>
      <sheetName val="Scenario"/>
      <sheetName val="하수급견적대비"/>
      <sheetName val="발주내역"/>
      <sheetName val="실행철강렀቟"/>
      <sheetName val="자재 집_x0005__x0003_"/>
      <sheetName val="_x0000__x0003__x0000__x0004_"/>
      <sheetName val="건축일위"/>
      <sheetName val="그라우팅일위"/>
      <sheetName val="세골재  T2 변경 현황"/>
      <sheetName val="자재(원원+원대)"/>
      <sheetName val="A LINE"/>
      <sheetName val="AL공사԰"/>
      <sheetName val="남양구조시험동"/>
      <sheetName val="JUCK"/>
      <sheetName val="DATA-UPS"/>
      <sheetName val="Sheet6"/>
      <sheetName val="도급내역"/>
      <sheetName val="교대"/>
      <sheetName val="계정c԰_x0000_缀"/>
      <sheetName val="BQ(실행)"/>
      <sheetName val="분석대장"/>
      <sheetName val="U-TYPE(1)"/>
      <sheetName val="식재일위"/>
      <sheetName val="S0"/>
      <sheetName val="총 원가계산"/>
      <sheetName val="예산서"/>
      <sheetName val="단가비교표"/>
      <sheetName val="노무비 근거"/>
      <sheetName val="산출내역"/>
      <sheetName val="공賌㥛퐀"/>
      <sheetName val="총砀⫵܃"/>
      <sheetName val="날개벽(시점좌_x0005__x0000_"/>
      <sheetName val="날개벽(시점좌僀_x0013_"/>
      <sheetName val="금융비용"/>
      <sheetName val="방호시설검토"/>
      <sheetName val="회사기헾】_x0005_"/>
      <sheetName val="회사기奐'妜"/>
      <sheetName val="전계가"/>
      <sheetName val="직접경비"/>
      <sheetName val="직접인건비"/>
      <sheetName val="설계예시"/>
      <sheetName val="총괄_x0000_谂በ"/>
      <sheetName val="입缀숪"/>
      <sheetName val="좌측԰_x0000_缀"/>
      <sheetName val="Factor"/>
      <sheetName val="자재반입현황표"/>
      <sheetName val="1-4-_x0000__x0000__x0005__x0000_㳀ҙ"/>
      <sheetName val="골栀᱔렀"/>
      <sheetName val="에너ፈߞ"/>
      <sheetName val="작성"/>
      <sheetName val="부대︀"/>
      <sheetName val="98지급계획"/>
      <sheetName val="el\설계서\수목일위_XLS]데이타1"/>
      <sheetName val="1공구_단가_(정원)1"/>
      <sheetName val="인부노임"/>
      <sheetName val="간선계산"/>
      <sheetName val="3차설계"/>
      <sheetName val="1.설계조건"/>
      <sheetName val="공사비명세서"/>
      <sheetName val="토공집계"/>
      <sheetName val="매堀"/>
      <sheetName val="24.보증금(전신전화가입권)"/>
      <sheetName val="IHS"/>
      <sheetName val="예산명세서"/>
      <sheetName val="자료입력"/>
      <sheetName val="AV시스템"/>
      <sheetName val="가설공사내역"/>
      <sheetName val="401"/>
      <sheetName val="공사비예산서(토목분)"/>
      <sheetName val="6.송금의뢰내역서"/>
      <sheetName val="기본설정"/>
      <sheetName val="관리동"/>
      <sheetName val="동해title"/>
      <sheetName val="토공사"/>
      <sheetName val="5. 현장관리비(new) "/>
      <sheetName val="부_x0000__x0000_"/>
      <sheetName val="P-산#1-1(WOWA1)"/>
      <sheetName val="입력자료"/>
      <sheetName val="T13(P68~72,78)"/>
      <sheetName val="구리토평1전기"/>
      <sheetName val="견적의뢰"/>
      <sheetName val="시설물단가표"/>
      <sheetName val="노무비단가표"/>
      <sheetName val="용수량(생활용수)"/>
      <sheetName val="연결관암거"/>
      <sheetName val="경율산정.XLS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장성)"/>
      <sheetName val="대창(함평)-창열"/>
      <sheetName val="Front"/>
      <sheetName val="wall"/>
      <sheetName val="공조기"/>
      <sheetName val="공조기휀"/>
      <sheetName val="AHU집계"/>
      <sheetName val="공량산출서"/>
      <sheetName val="물가자료"/>
      <sheetName val="취수탑"/>
      <sheetName val="군남내역서"/>
      <sheetName val="구조물"/>
      <sheetName val="공사비총괄표"/>
      <sheetName val="토공실행"/>
      <sheetName val="내역서(기계)"/>
      <sheetName val="1공구_단가_(산광)1"/>
      <sheetName val="슬래브1"/>
      <sheetName val="카펫타일"/>
      <sheetName val="합의경상"/>
      <sheetName val="TYPE집계표"/>
      <sheetName val="기준표"/>
      <sheetName val="el\설계서\수목일︀ᇕ԰_x0000_缀_x0000__x0000__x0000_Ȁ"/>
      <sheetName val="el\설계서\수목일︀ᇕ԰_x0000_缀_x0000__x0000__x0000_焀"/>
      <sheetName val="중기일위대가"/>
      <sheetName val="N賃率-職"/>
      <sheetName val="품셈 "/>
      <sheetName val="노임변동률"/>
      <sheetName val="[수목일위.XLS][수목일위.XLS]el_______28"/>
      <sheetName val="[수목일위.XLS][수목일위.XLS]el_______29"/>
      <sheetName val="자재⸀朋"/>
      <sheetName val="단계별내역 (丵〒"/>
      <sheetName val="조명율표"/>
      <sheetName val="세목전체"/>
      <sheetName val="노무,재료"/>
      <sheetName val="SG"/>
      <sheetName val="8.옥외᐀ባ혀腺԰_x0000_"/>
      <sheetName val="공사계획서"/>
      <sheetName val="과세내역(세부)"/>
      <sheetName val="장문교(대전)"/>
      <sheetName val="공량(전기)"/>
      <sheetName val="단가적용(터널)"/>
      <sheetName val="단위가격"/>
      <sheetName val="단위가격_할증"/>
      <sheetName val="연수동"/>
      <sheetName val="AL공사ԯ_x0000_缀"/>
      <sheetName val="소방 하 내역"/>
      <sheetName val="초기화면"/>
      <sheetName val="변동인원"/>
      <sheetName val="소야공정계획표"/>
      <sheetName val="산출내역집계표"/>
      <sheetName val="잡비계산"/>
      <sheetName val="[수목일위.XLS][수목일위.XLS]el_______30"/>
      <sheetName val="[수목일위.XLS][수목일위.XLS]el_______31"/>
      <sheetName val="[수목일위.XLS][수목일위.XLS]el_______32"/>
      <sheetName val="[수목일위.XLS][수목일위.XLS]el_______33"/>
      <sheetName val="[수목일위.XLS][수목일위.XLS]el_______48"/>
      <sheetName val="[수목일위.XLS][수목일위.XLS]el_______49"/>
      <sheetName val="[수목일위.XLS][수목일위.XLS]el_______46"/>
      <sheetName val="[수목일위.XLS][수목일위.XLS]el_______47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44"/>
      <sheetName val="[수목일위.XLS][수목일위.XLS]el_______45"/>
      <sheetName val="[수목일위.XLS][수목일위.XLS]el_______60"/>
      <sheetName val="[수목일위.XLS][수목일위.XLS]el_______61"/>
      <sheetName val="[수목일위.XLS][수목일위.XLS]el_______56"/>
      <sheetName val="[수목일위.XLS][수목일위.XLS]el_______57"/>
      <sheetName val="1공구_단가_(용호)1"/>
      <sheetName val="간지_(2)1"/>
      <sheetName val="2공구_단가(인성)1"/>
      <sheetName val="2공구_단가(대동)1"/>
      <sheetName val="AL공사(ᰀ፜"/>
      <sheetName val="AL공사(䀀፣"/>
      <sheetName val="도급예산내역서총᠀㙗"/>
      <sheetName val="도급예산내역서총/_x0000_"/>
      <sheetName val="도급예산내역서총︀㳕"/>
      <sheetName val="접합 및 부설 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도급예산내역서총0_x0000_"/>
      <sheetName val="배수장공사비명橂⽠"/>
      <sheetName val="매媸"/>
      <sheetName val="내역(전체_금차0"/>
      <sheetName val="도급예산내역서총耀ភ"/>
      <sheetName val="배수장공사비명鞀_x0017_"/>
      <sheetName val="도급예산䈀湪ԯ_x0000_缀_x0000_"/>
      <sheetName val="배수장공사비명鉰@"/>
      <sheetName val="도급예산쀀នఀប䈀⩪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䂕"/>
      <sheetName val="배수장공사비명門@"/>
      <sheetName val="도급예산내역서총ԯ_x0000_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배수장공사비명菈_x0019_"/>
      <sheetName val="도급예산내역서총저ᦃ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배수장공사비명_x0005__x0000_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/_x0000_䀀_x0015__x0000__x0000_"/>
      <sheetName val="내역(전/_x0000_쀀¿_x0000_"/>
      <sheetName val="내역(전/_x0000_ꠀ_x0010__x0000_"/>
      <sheetName val="내역(전砝䖋怀䝛䨌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토적표"/>
      <sheetName val="배수공수집"/>
      <sheetName val="가감수량(2호)"/>
      <sheetName val="맨홀수량산출(2호)"/>
      <sheetName val="48수량"/>
      <sheetName val="49일위"/>
      <sheetName val="22일위"/>
      <sheetName val="49수량"/>
      <sheetName val="중기집︀"/>
      <sheetName val="중기집堀"/>
      <sheetName val="관공일위대가"/>
      <sheetName val="guard(mac)"/>
      <sheetName val="인부노임단가"/>
      <sheetName val="환경기계공정표 (3)"/>
      <sheetName val="3차"/>
      <sheetName val="도급예산내역서총㔀቎"/>
      <sheetName val="16_설계서용지(씀逖"/>
      <sheetName val="미사용현황"/>
      <sheetName val="코드시트"/>
      <sheetName val="사용자료"/>
      <sheetName val="설계산출표︀"/>
      <sheetName val="16_설계서용지(씀ሖ"/>
      <sheetName val="공종별원가계산"/>
      <sheetName val="차도조도계산"/>
      <sheetName val="수원공매수"/>
      <sheetName val="노단"/>
      <sheetName val="변경내역대비표(2)"/>
      <sheetName val="자단"/>
      <sheetName val="인공산출"/>
      <sheetName val="일위집계(苈)헾"/>
      <sheetName val="[수목일위.XLS][수목일위.XLS]el_______52"/>
      <sheetName val="[수목일위.XLS][수목일위.XLS]el_______53"/>
      <sheetName val="[수목일위.XLS][수목일위.XLS]el_______50"/>
      <sheetName val="[수목일위.XLS][수목일위.XLS]el_______51"/>
      <sheetName val="[수목일위.XLS][수목일위.XLS]el_______54"/>
      <sheetName val="[수목일위.XLS][수목일위.XLS]el_______55"/>
      <sheetName val="중간부"/>
      <sheetName val="[수목일위.XLS][수목일위.XLS]el_______58"/>
      <sheetName val="[수목일위.XLS][수목일위.XLS]el_______59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[수목일위.XLS][수목일위.XLS]el_______66"/>
      <sheetName val="[수목일위.XLS][수목일위.XLS]el_______67"/>
      <sheetName val="[수목일위.XLS_x0000_][수목일위.XLS_x0000_]el\설계서\수목"/>
      <sheetName val="[수목일위.XLS][수목일위.XLS]el_______68"/>
      <sheetName val="[수목일위.XLS][수목일위.XLS]el_______69"/>
      <sheetName val="도급예산내역서총︀ᣕ"/>
      <sheetName val="8설7︀"/>
      <sheetName val="시점匰,"/>
      <sheetName val="수량산출표"/>
      <sheetName val="노임자재단가"/>
      <sheetName val="noyim"/>
      <sheetName val="unitpric"/>
      <sheetName val="댐구조도"/>
      <sheetName val="세월교산출기초"/>
      <sheetName val="도급예산내역서총︀懕"/>
      <sheetName val="1공구_단가_餀ԯ_x0000_"/>
      <sheetName val="발주내역서"/>
      <sheetName val="Too_xd89a_"/>
      <sheetName val="좌측_x0000__x0000_"/>
      <sheetName val="기본일위"/>
      <sheetName val="J直材4"/>
      <sheetName val="중사"/>
      <sheetName val="수량집"/>
      <sheetName val="관급자재대"/>
      <sheetName val="06 일위대가목록"/>
      <sheetName val="급여조견표"/>
      <sheetName val="A2"/>
      <sheetName val="대치판정"/>
      <sheetName val="원가계산서_x0005__x0000__x0000_"/>
      <sheetName val="일위(시설)"/>
      <sheetName val="총괄내역"/>
      <sheetName val="설계내역서 "/>
      <sheetName val="산출2-동력"/>
      <sheetName val="2001년계약내력출력분"/>
      <sheetName val="1차기성분내력"/>
      <sheetName val="계정c헾】_x0005_"/>
      <sheetName val="가시설단위수량"/>
      <sheetName val="SORCE1"/>
      <sheetName val="4.전기"/>
      <sheetName val="CODE"/>
      <sheetName val="전체내역"/>
      <sheetName val="base"/>
      <sheetName val="총집_x0005__x0000_"/>
      <sheetName val="토적표(2차기성)"/>
      <sheetName val="tggwan(mac)"/>
      <sheetName val="단가요약"/>
      <sheetName val="2BOX본체"/>
      <sheetName val="냉천부속동"/>
      <sheetName val="개산공사비"/>
      <sheetName val="예총"/>
      <sheetName val="I一般比"/>
      <sheetName val="본사인상전"/>
      <sheetName val="하자보증자Á"/>
      <sheetName val="경율산정.舓⼱_x0005_"/>
      <sheetName val="경율산정._x0005__x0000_"/>
      <sheetName val="블럭 손익"/>
      <sheetName val="8.석축단위(H=1.5M)"/>
      <sheetName val="개거산출내역"/>
      <sheetName val="가격자료"/>
      <sheetName val="세부"/>
      <sheetName val="cable-data"/>
      <sheetName val="견"/>
      <sheetName val="기종별 합계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배수장공사비명헾⽌"/>
      <sheetName val="도급예산쀯_x0000__x0000__x0000__x0000_"/>
      <sheetName val="내역(전체_금차⠀"/>
      <sheetName val="내역(전체_금차頀"/>
      <sheetName val="배수장공사비명_x0000_"/>
      <sheetName val="배수장공사비명洅⿞"/>
      <sheetName val="도급예산내역서총頀悂"/>
      <sheetName val="도급예산내역서총︀"/>
      <sheetName val="[수목일위.XLS]el\설계서\수목일위_XLS]데이타"/>
      <sheetName val="[수목일위.XLS]el\설계서\수목일위_XLS"/>
      <sheetName val="총괄,내역"/>
      <sheetName val="내역1"/>
      <sheetName val="설계기준"/>
      <sheetName val="포장직선구간"/>
      <sheetName val="4)유동표"/>
      <sheetName val="48일위_x0005__x0000__x0000_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경비내역徸〒_x0005__x0000_"/>
      <sheetName val="산출1"/>
      <sheetName val="슬래브"/>
      <sheetName val="단산"/>
      <sheetName val="명세"/>
      <sheetName val="일대"/>
      <sheetName val="TOTAL_BOQ"/>
      <sheetName val="좌측ꙭī_x0000_"/>
      <sheetName val="내역서(시설)"/>
      <sheetName val="[수목일위.XLS][수목일위.XLS]el_______70"/>
      <sheetName val="[수목일위.XLS][수목일위.XLS]el_______71"/>
      <sheetName val="[수목일위.XLS][수목일위.XLS]el_______72"/>
      <sheetName val="[수목일위.XLS][수목일위.XLS]el_______73"/>
      <sheetName val="환율"/>
      <sheetName val="단가산출서 (2)"/>
      <sheetName val="상부집계표"/>
      <sheetName val="투찰내역"/>
      <sheetName val="직원헾】_x0005__x0000_"/>
      <sheetName val="부산4"/>
      <sheetName val="일위稀_x001e_⩿"/>
      <sheetName val="조頔ន"/>
      <sheetName val="초"/>
      <sheetName val="접속도로1"/>
      <sheetName val="1공구_단가_გ᭘尀"/>
      <sheetName val="2공구_단가(대_x0000__x0000_"/>
      <sheetName val="2공구_단가(대頀㙿"/>
      <sheetName val="재ﻇ"/>
      <sheetName val="ABUT수량-A㔀"/>
      <sheetName val="ABUT수량-Aԇ"/>
      <sheetName val="ABUT수량-Aက"/>
      <sheetName val="5차설계"/>
      <sheetName val="3련 BOX"/>
      <sheetName val="el\설계서\수목︀ᇕ԰_x0000_缀_x0000__x0000__x0000_䘀_xd802_"/>
      <sheetName val="정화조방수미㬁"/>
      <sheetName val="정화조방수미/"/>
      <sheetName val="setup"/>
      <sheetName val="가격"/>
      <sheetName val="명세서"/>
      <sheetName val="1.1서버도입"/>
      <sheetName val="도급예산내역서총︀ᇕ"/>
      <sheetName val="배수장공사비명橂】"/>
      <sheetName val="도급예산0_x0000_뀀_x0005__x0000__x0000_"/>
      <sheetName val="도급예산0_x0000_᠀¿_x0000__x0000_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도급예산내역서총蠀䅾"/>
      <sheetName val="배수장공사비명헾⽅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도급예산내역서총︀⋕"/>
      <sheetName val="도급예산내역서총洌絩"/>
      <sheetName val="우측날개_x0005_"/>
      <sheetName val="우측날개畠"/>
      <sheetName val="원가蠀ᎊ찀ᎊ"/>
      <sheetName val="설계ᎃ"/>
      <sheetName val="일위대가목차"/>
      <sheetName val="FAB별"/>
      <sheetName val="품셈집계표"/>
      <sheetName val="자재조사표"/>
      <sheetName val="간선"/>
      <sheetName val="전압"/>
      <sheetName val="조도"/>
      <sheetName val="동력"/>
      <sheetName val="기계내역서"/>
      <sheetName val="자재조사표(참고용)"/>
      <sheetName val="일반부표집계표"/>
      <sheetName val="신우"/>
      <sheetName val="단가조건(02년)"/>
      <sheetName val="수로BOX"/>
      <sheetName val="급여준비"/>
      <sheetName val="단가적용"/>
      <sheetName val="에԰_x0000_缀"/>
      <sheetName val="정렬"/>
      <sheetName val="Site Expenses"/>
      <sheetName val="데리려ଈ타현황"/>
      <sheetName val="등가관장표"/>
      <sheetName val="M-MG1"/>
      <sheetName val="건설剸_x001b_"/>
      <sheetName val="건설丵⼨"/>
      <sheetName val="건설夸'"/>
      <sheetName val="사업총괄"/>
      <sheetName val="woo(mac)"/>
      <sheetName val="7_계측제어"/>
      <sheetName val="6_동력"/>
      <sheetName val="13_방송공사"/>
      <sheetName val="우석문틀"/>
      <sheetName val="SCHE"/>
      <sheetName val="4_시방서롌቟"/>
      <sheetName val="현장ᘀ᨜԰"/>
      <sheetName val="설계개요"/>
      <sheetName val="00000"/>
      <sheetName val="가실행 내역서"/>
      <sheetName val="99노임기頀"/>
      <sheetName val="99노임기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통계연보"/>
      <sheetName val="4_시방서Ռ_x0000_"/>
      <sheetName val="D-䈀ᅪ԰_x0000_"/>
      <sheetName val="하중계산"/>
      <sheetName val="산출3-전등"/>
      <sheetName val="산출4-조명제어"/>
      <sheetName val="산출5-전열"/>
      <sheetName val="산출7-유도등"/>
      <sheetName val="가스(내역)"/>
      <sheetName val="el\설계서\수목일︀ᇕ԰_x0000_缀_x0000__x0000__x0000_Ԁ"/>
      <sheetName val="14.TV공_x0005_"/>
      <sheetName val="전기내역1"/>
      <sheetName val="하도급대비"/>
      <sheetName val="설계산출기怀"/>
      <sheetName val="5_시방서(일반시丵〒_x0005_"/>
      <sheetName val="[수목일위.XLS]el\설계서\수목_x0000__x0000_Ǚ_x0000_ⴠ"/>
      <sheetName val="안전시설"/>
      <sheetName val="현장관리_x0005_"/>
      <sheetName val="공사기본내용입력"/>
      <sheetName val="산堀᎟"/>
      <sheetName val="9902"/>
      <sheetName val="총공비"/>
      <sheetName val="상하차비용(기계상차)"/>
      <sheetName val="운반비"/>
      <sheetName val="하자보증자0"/>
      <sheetName val="계정과목"/>
      <sheetName val="현장구분"/>
      <sheetName val="참조-(1)"/>
      <sheetName val="비계缀ᴪ"/>
      <sheetName val="비계ꀀ᩶"/>
      <sheetName val="수량총"/>
      <sheetName val="토공총"/>
      <sheetName val="[수목일위.XLS]el\설계서\수목일︀ᇕ԰_x0000_缀_x0000__x0000__x0000_Ȁ"/>
      <sheetName val="[수목일위.XLS]el\설계서\수목일︀ᇕ԰_x0000_缀_x0000__x0000__x0000_焀"/>
      <sheetName val="(1)본선수량집계"/>
      <sheetName val="내역서1999.咀&amp;哌"/>
      <sheetName val="c_balju"/>
      <sheetName val="단가일︀"/>
      <sheetName val="단가일_xd800_"/>
      <sheetName val="보고서"/>
      <sheetName val="[수목일위.XLS]도급예산내역서총/_x0000_"/>
      <sheetName val="[수목일위.XLS]el\설계서\수목일위_XLS]데이타1"/>
      <sheetName val="대창토공"/>
      <sheetName val="[수목일위.XLS][수목일위.XLS]el_______74"/>
      <sheetName val="[수목일위.XLS][수목일위.XLS]el_______75"/>
      <sheetName val="조명일위"/>
      <sheetName val="양촌면도평리"/>
      <sheetName val="재尜"/>
      <sheetName val="00尜_x0013_層"/>
      <sheetName val="조경尜_x0013_"/>
      <sheetName val="재⪋"/>
      <sheetName val="재徸"/>
      <sheetName val="00徸〒_x0005_"/>
      <sheetName val="재丵"/>
      <sheetName val="재_x0005_"/>
      <sheetName val="el_설계서_수목일위_XLS_데이타"/>
      <sheetName val="전기수량집계"/>
      <sheetName val="라.공사비"/>
      <sheetName val="다.도서인쇄비 "/>
      <sheetName val="기성신청"/>
      <sheetName val="원형1호맨홀토공수량"/>
      <sheetName val="송도(A3)-가야"/>
      <sheetName val="변경내역서"/>
      <sheetName val="신규일위목록"/>
      <sheetName val="원가계산서구조조ԯ"/>
      <sheetName val="원가계산서구조조ꠀ"/>
      <sheetName val="빌딩 안내"/>
      <sheetName val="용역단가"/>
      <sheetName val="3.하중산정4.지지력"/>
      <sheetName val="ilch"/>
      <sheetName val="와동25-3(변경)"/>
      <sheetName val="입출재고현황 (2)"/>
      <sheetName val="2.고용보׃⿦_x0000__x0000__x0000_"/>
      <sheetName val="하자보증자Ⴡ"/>
      <sheetName val="바닥판(1)"/>
      <sheetName val="골조공사"/>
      <sheetName val="단가비교표(전기)"/>
      <sheetName val="품셈"/>
      <sheetName val="1공구_단䈀챪ԯ_x0000_缀_x0000_"/>
      <sheetName val="철근량산정및사용성검芨"/>
      <sheetName val="철근량산정및사용성검襨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철근량산정및사용성검锼"/>
      <sheetName val="실행,원᐀ባ搀腳԰_x0000_"/>
      <sheetName val="철근량산정및사용성검瓨"/>
      <sheetName val="적ꠀ"/>
      <sheetName val="철근량산정및竈_x0013_笌_x0013_헾"/>
      <sheetName val="상호참고壈᎟"/>
      <sheetName val="상호참고堀᎟"/>
      <sheetName val="내역서1999.8최저"/>
      <sheetName val="상호참고자堀"/>
      <sheetName val="상호참고자ꠀ"/>
      <sheetName val="상호참고자저"/>
      <sheetName val="철근량산정및사용성검齘"/>
      <sheetName val="상호참고죈፺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철근량산정및齘_x0013_龜_x0013_헾"/>
      <sheetName val="공傠_x0013_"/>
      <sheetName val="개비온집ꀀ"/>
      <sheetName val="현장관리窨"/>
      <sheetName val="공窨_x0013_"/>
      <sheetName val="철근량산정및畠_x0013_䌢〚_x0005_"/>
      <sheetName val="실행,원惇፵∀ᩃ԰_x0000_"/>
      <sheetName val="회사기본자԰"/>
      <sheetName val="2공구_단가䈀頻ԯ_x0000_"/>
      <sheetName val="직원투_x0000__x0000__x0005_"/>
      <sheetName val="발주처렀቟԰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단렀቟԰"/>
      <sheetName val="5_시방서(일반시방㔀቎"/>
      <sheetName val="단퀀ᙕᰀ"/>
      <sheetName val="단ԯ_x0000_缀"/>
      <sheetName val="날개벽(시점԰_x0000_缀"/>
      <sheetName val="안정검토(온1)"/>
      <sheetName val="설명서"/>
      <sheetName val="조도계산서 (도서)"/>
      <sheetName val="산정표"/>
      <sheetName val="2.대외공문"/>
      <sheetName val="규격 단가표"/>
      <sheetName val="costing_CV"/>
      <sheetName val="Pipe"/>
      <sheetName val="3차준공"/>
      <sheetName val="수_x0005_"/>
      <sheetName val="수僰"/>
      <sheetName val="h-013211-2"/>
      <sheetName val="변화치수"/>
      <sheetName val="맨홀수ׇឃ"/>
      <sheetName val="TYPE-B 평균H"/>
      <sheetName val="주공Գ︀ᇕ"/>
      <sheetName val="안산기계장치"/>
      <sheetName val="이름표"/>
      <sheetName val="G-IL"/>
      <sheetName val="BU"/>
      <sheetName val="IL"/>
      <sheetName val="EQ-R1"/>
      <sheetName val="정거장"/>
      <sheetName val="길내기"/>
      <sheetName val="날개벽수량표"/>
      <sheetName val="제품별"/>
      <sheetName val="분전반계산서(석관)"/>
      <sheetName val="[수목일위.XLS][수목일위.XLS]el_______76"/>
      <sheetName val="[수목일위.XLS][수목일위.XLS]el_______77"/>
      <sheetName val="[수목일위.XLS][수목일위.XLS]el_______80"/>
      <sheetName val="[수목일위.XLS][수목일위.XLS]el_______81"/>
      <sheetName val="[수목일위.XLS][수목일위.XLS]el_______78"/>
      <sheetName val="[수목일위.XLS][수목일위.XLS]el_______79"/>
      <sheetName val="[수목일위.XLS][수목일위.XLS]el_______84"/>
      <sheetName val="[수목일위.XLS][수목일위.XLS]el_______85"/>
      <sheetName val="[수목일위.XLS][수목일위.XLS]el_______82"/>
      <sheetName val="[수목일위.XLS][수목일위.XLS]el_______83"/>
      <sheetName val="철집"/>
    </sheetNames>
    <sheetDataSet>
      <sheetData sheetId="0" refreshError="1"/>
      <sheetData sheetId="1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2"/>
      <sheetData sheetId="3"/>
      <sheetData sheetId="4"/>
      <sheetData sheetId="5"/>
      <sheetData sheetId="6">
        <row r="5">
          <cell r="B5" t="str">
            <v>백-호</v>
          </cell>
        </row>
      </sheetData>
      <sheetData sheetId="7">
        <row r="5">
          <cell r="B5" t="str">
            <v>백-호</v>
          </cell>
        </row>
      </sheetData>
      <sheetData sheetId="8"/>
      <sheetData sheetId="9" refreshError="1"/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 refreshError="1"/>
      <sheetData sheetId="20"/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/>
      <sheetData sheetId="35">
        <row r="5">
          <cell r="B5">
            <v>0.09</v>
          </cell>
        </row>
      </sheetData>
      <sheetData sheetId="36">
        <row r="5">
          <cell r="B5">
            <v>0.09</v>
          </cell>
        </row>
      </sheetData>
      <sheetData sheetId="37">
        <row r="2">
          <cell r="E2">
            <v>23200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5">
          <cell r="B5" t="str">
            <v>백-호</v>
          </cell>
        </row>
      </sheetData>
      <sheetData sheetId="58">
        <row r="5">
          <cell r="B5" t="str">
            <v>백-호</v>
          </cell>
        </row>
      </sheetData>
      <sheetData sheetId="59">
        <row r="5">
          <cell r="B5" t="str">
            <v>백-호</v>
          </cell>
        </row>
      </sheetData>
      <sheetData sheetId="60">
        <row r="5">
          <cell r="B5" t="str">
            <v>백-호</v>
          </cell>
        </row>
      </sheetData>
      <sheetData sheetId="61">
        <row r="5">
          <cell r="B5" t="str">
            <v>백-호</v>
          </cell>
        </row>
      </sheetData>
      <sheetData sheetId="62"/>
      <sheetData sheetId="63">
        <row r="5">
          <cell r="B5" t="str">
            <v>백-호</v>
          </cell>
        </row>
      </sheetData>
      <sheetData sheetId="64">
        <row r="5">
          <cell r="B5" t="str">
            <v>백-호</v>
          </cell>
        </row>
      </sheetData>
      <sheetData sheetId="65">
        <row r="5">
          <cell r="B5" t="str">
            <v>백-호</v>
          </cell>
        </row>
      </sheetData>
      <sheetData sheetId="66">
        <row r="5">
          <cell r="B5" t="str">
            <v>백-호</v>
          </cell>
        </row>
      </sheetData>
      <sheetData sheetId="67">
        <row r="5">
          <cell r="B5" t="str">
            <v>백-호</v>
          </cell>
        </row>
      </sheetData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 refreshError="1"/>
      <sheetData sheetId="1195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계산서(곡선부)"/>
      <sheetName val="-치수표(곡선부)"/>
      <sheetName val="DATE"/>
      <sheetName val="데이타"/>
      <sheetName val="관접합및부설"/>
      <sheetName val="단가"/>
      <sheetName val="99노임기준"/>
      <sheetName val="금액"/>
      <sheetName val="집계표"/>
      <sheetName val="안동-영주"/>
      <sheetName val="일위대가표"/>
      <sheetName val="설계명세서"/>
      <sheetName val="노무비"/>
      <sheetName val="수목표준대가"/>
      <sheetName val="자료입력"/>
      <sheetName val="공사비예산서(토목분)"/>
      <sheetName val="공구원가계산"/>
      <sheetName val="말뚝지지력산정"/>
      <sheetName val="단위단가"/>
      <sheetName val="공사개요"/>
      <sheetName val="FB25JN"/>
      <sheetName val="#REF"/>
      <sheetName val="00노임기준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건축"/>
      <sheetName val="인건-측정"/>
      <sheetName val="을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Sheet1"/>
      <sheetName val="식재인부"/>
      <sheetName val="간지"/>
      <sheetName val="대비"/>
      <sheetName val="변수값"/>
      <sheetName val="중기상차"/>
      <sheetName val="AS복구"/>
      <sheetName val="중기터파기"/>
      <sheetName val="품셈"/>
      <sheetName val="전기혼잡제경비(45)"/>
      <sheetName val="노임"/>
      <sheetName val="램프"/>
      <sheetName val="기본단가표"/>
      <sheetName val="전기"/>
      <sheetName val="MOTOR"/>
      <sheetName val="기계경비"/>
      <sheetName val="터파기및재료"/>
      <sheetName val="진주방향"/>
      <sheetName val="일위(토목)"/>
      <sheetName val="조명시설"/>
      <sheetName val="용수량(생활용수)"/>
      <sheetName val="부대경비산출서"/>
      <sheetName val="물가대비표"/>
      <sheetName val="Total"/>
      <sheetName val="기계경비산출기준"/>
      <sheetName val="한강운반비"/>
      <sheetName val="견적내역서"/>
      <sheetName val="소비자가"/>
      <sheetName val="총괄내역서"/>
      <sheetName val="포장집계_"/>
      <sheetName val="설계예산서"/>
      <sheetName val="예산내역서"/>
      <sheetName val="총계"/>
      <sheetName val="6-1. 관개량조서"/>
      <sheetName val="Y-WORK"/>
      <sheetName val="기계내역"/>
      <sheetName val="plan&amp;section of foundation"/>
      <sheetName val="design criteria"/>
      <sheetName val="단면가정"/>
      <sheetName val="고유코드_설계"/>
      <sheetName val="지질조사"/>
      <sheetName val="BOJUNGGM"/>
      <sheetName val="Customer Databas"/>
      <sheetName val="EKOG10건축"/>
      <sheetName val="DATA"/>
      <sheetName val="미결08"/>
      <sheetName val="실행대비"/>
      <sheetName val="협력업체"/>
      <sheetName val="노무"/>
      <sheetName val="2003상반기노임기준"/>
      <sheetName val="2000전체분"/>
      <sheetName val="2000년1차"/>
      <sheetName val="Sheet5"/>
      <sheetName val="장비집계"/>
      <sheetName val="금액내역서"/>
      <sheetName val="수목단가"/>
      <sheetName val="전차선로 물량표"/>
      <sheetName val="자재"/>
      <sheetName val="공사요율산출표"/>
      <sheetName val="45,46"/>
      <sheetName val="견적단가"/>
      <sheetName val="중기조종사 단위단가"/>
      <sheetName val="기초공"/>
      <sheetName val="기둥(원형)"/>
      <sheetName val="일위산출"/>
      <sheetName val="7월11일"/>
      <sheetName val="교각계산"/>
      <sheetName val="전체"/>
      <sheetName val="매립"/>
      <sheetName val="일위"/>
      <sheetName val="단"/>
      <sheetName val="우수받이"/>
      <sheetName val="단가(자재)"/>
      <sheetName val="단가(노임)"/>
      <sheetName val="기초목록"/>
      <sheetName val="차액보증"/>
      <sheetName val="매입세율"/>
      <sheetName val="제경비율"/>
      <sheetName val="갑지(추정)"/>
      <sheetName val="설계내역"/>
      <sheetName val="BSD (2)"/>
      <sheetName val="목록"/>
      <sheetName val="Macro3"/>
      <sheetName val="설계명세1-1"/>
      <sheetName val="시설수량표"/>
      <sheetName val="식재수량표"/>
      <sheetName val="자재단가"/>
      <sheetName val="예산명세서"/>
      <sheetName val="Macro"/>
      <sheetName val="Taux"/>
      <sheetName val="인건비"/>
      <sheetName val="개별직종노임단가(2003.9)"/>
      <sheetName val="교각1"/>
      <sheetName val="공주-교대(A1)"/>
      <sheetName val="crude.SLAB RE-bar"/>
      <sheetName val="단면 (2)"/>
      <sheetName val="수수료율표"/>
      <sheetName val="JUCKEYK"/>
      <sheetName val="APT내역"/>
      <sheetName val="부대시설"/>
      <sheetName val="1차 내역서"/>
      <sheetName val="H-pile(298x299)"/>
      <sheetName val="H-pile(250x250)"/>
      <sheetName val="unit"/>
      <sheetName val="신우"/>
      <sheetName val="BID"/>
      <sheetName val="분석"/>
      <sheetName val="6호기"/>
      <sheetName val="가시설흙막이"/>
      <sheetName val="제직재"/>
      <sheetName val="설직재-1"/>
      <sheetName val="제-노임"/>
      <sheetName val="건축내역"/>
      <sheetName val="재료"/>
      <sheetName val="물량표S"/>
      <sheetName val="연결임시"/>
      <sheetName val="평가데이터"/>
      <sheetName val="원가계산서"/>
      <sheetName val="실행내역서 "/>
      <sheetName val="3.내역서"/>
      <sheetName val="원가"/>
      <sheetName val="hvac(제어동)"/>
      <sheetName val="철거산출근거"/>
      <sheetName val="기초일위"/>
      <sheetName val="중기사용료산출근거"/>
      <sheetName val="단가 및 재료비"/>
      <sheetName val="콘크리트타설입력"/>
      <sheetName val="레미콘입고현황"/>
      <sheetName val="견적갑지"/>
      <sheetName val="재노경"/>
      <sheetName val="실행(ALT1)"/>
      <sheetName val="장비종합부표"/>
      <sheetName val="집계표_식재"/>
      <sheetName val="부표"/>
      <sheetName val="Sheet2"/>
      <sheetName val="01"/>
      <sheetName val="2002상반기노임기준"/>
      <sheetName val="Sheet3"/>
      <sheetName val="투찰"/>
      <sheetName val="시중노임단가"/>
      <sheetName val="SEV sub-total"/>
      <sheetName val="제잡비.xls"/>
      <sheetName val="내역"/>
      <sheetName val="danga"/>
      <sheetName val="ilch"/>
      <sheetName val="공량산출서"/>
      <sheetName val="토공"/>
      <sheetName val="ABUT수량-A1"/>
      <sheetName val="청천내"/>
      <sheetName val="21301동"/>
      <sheetName val="가공비"/>
      <sheetName val="1차네트공정"/>
      <sheetName val="일위대가 "/>
      <sheetName val="98지급계획"/>
      <sheetName val="계정"/>
      <sheetName val="공내역"/>
      <sheetName val="기초입력 DATA"/>
      <sheetName val="방수"/>
      <sheetName val="수량산출서"/>
      <sheetName val="자료"/>
      <sheetName val="대치판정"/>
      <sheetName val="b_balju_ch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1"/>
      <sheetName val="현장경상비"/>
      <sheetName val="원가"/>
      <sheetName val="갑지(추정)"/>
      <sheetName val="샤워실위생"/>
      <sheetName val="일위대가표"/>
      <sheetName val="데이타"/>
      <sheetName val="식재인부"/>
      <sheetName val="실행예산-변경분"/>
      <sheetName val="작성"/>
      <sheetName val="노임이"/>
      <sheetName val="현장관리비"/>
      <sheetName val="DATE"/>
      <sheetName val="집계표"/>
      <sheetName val="동원인원"/>
      <sheetName val="시멘트"/>
      <sheetName val="일위대가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프랜트면허"/>
      <sheetName val="토목주소"/>
      <sheetName val="총괄내역서"/>
      <sheetName val="공정표"/>
      <sheetName val="지수980731이후"/>
      <sheetName val="설계서(7)"/>
      <sheetName val="공구"/>
      <sheetName val=" 갑  지 "/>
      <sheetName val="소비자가"/>
      <sheetName val="내역서(1)"/>
      <sheetName val="예가표"/>
      <sheetName val="조직도"/>
      <sheetName val="내역표지"/>
      <sheetName val="조내역"/>
      <sheetName val="주식"/>
      <sheetName val="코스모공장 (어음)"/>
      <sheetName val="조건"/>
      <sheetName val="Sheet1"/>
      <sheetName val="인제내역"/>
      <sheetName val="건축내역서"/>
      <sheetName val="실DATA_"/>
      <sheetName val="총괄"/>
      <sheetName val="값"/>
      <sheetName val="건축공사실행"/>
      <sheetName val="공사개요"/>
      <sheetName val="실행"/>
      <sheetName val="을"/>
      <sheetName val="내역"/>
      <sheetName val="참조"/>
      <sheetName val="원가계산서(거목)"/>
      <sheetName val="원가계산서(다숲)"/>
      <sheetName val="원가계산서(법정외주)"/>
      <sheetName val="갑지"/>
      <sheetName val="수량산출"/>
      <sheetName val="경산"/>
      <sheetName val="내역서"/>
      <sheetName val="목차"/>
      <sheetName val="변수값"/>
      <sheetName val="중기상차"/>
      <sheetName val="재료"/>
      <sheetName val="AS복구"/>
      <sheetName val="중기터파기"/>
      <sheetName val="계약내역(2)"/>
      <sheetName val="일위대가목록"/>
      <sheetName val="시설물일위"/>
      <sheetName val="가설공사"/>
      <sheetName val="단가결정"/>
      <sheetName val="내역아"/>
      <sheetName val="울타리"/>
      <sheetName val="A 견적"/>
      <sheetName val="GAEYO"/>
      <sheetName val="공문"/>
      <sheetName val="실행철강하도"/>
      <sheetName val="실행(ALT1)"/>
      <sheetName val="환경기계공정표 (3)"/>
      <sheetName val="조명시설"/>
      <sheetName val="사급자재"/>
      <sheetName val="추정_최근현장"/>
      <sheetName val="리스트_최근현장"/>
      <sheetName val="팩스리스트"/>
      <sheetName val="내역서2안"/>
      <sheetName val="납부서"/>
      <sheetName val="인사자료총집계"/>
      <sheetName val="기초단가"/>
      <sheetName val="Sheet5"/>
      <sheetName val="견적"/>
      <sheetName val="수량-양식"/>
      <sheetName val="SAM"/>
      <sheetName val="Y-WORK"/>
      <sheetName val="기계경비(시간당)"/>
      <sheetName val="램머"/>
      <sheetName val="01"/>
      <sheetName val="_갑__지_"/>
      <sheetName val="SPEC"/>
      <sheetName val="원가계산서"/>
      <sheetName val="COVER"/>
      <sheetName val="FAB별"/>
      <sheetName val="아파트"/>
      <sheetName val="관접합및부설"/>
      <sheetName val="단가"/>
      <sheetName val="증감내역서"/>
      <sheetName val="금액내역서"/>
      <sheetName val="투찰내역서"/>
      <sheetName val="설계명세서"/>
      <sheetName val="건축"/>
      <sheetName val="Sheet1 (2)"/>
      <sheetName val="본실행경비"/>
      <sheetName val="총 원가계산"/>
      <sheetName val="factor(건축)"/>
      <sheetName val="산근"/>
      <sheetName val="세금자료"/>
      <sheetName val="원가계산"/>
      <sheetName val="노무"/>
      <sheetName val="화전내"/>
      <sheetName val="진주방향"/>
      <sheetName val="중기조종사 단위단가"/>
      <sheetName val="DATA1"/>
      <sheetName val="6PILE  (돌출)"/>
      <sheetName val="구성비"/>
      <sheetName val="개산공사비"/>
      <sheetName val="실행대비"/>
      <sheetName val="경영상태"/>
      <sheetName val="물가대비표"/>
      <sheetName val="노임"/>
      <sheetName val="국내조달(통합-1)"/>
      <sheetName val="수배전반"/>
      <sheetName val="2공구산출내역"/>
      <sheetName val="연돌일위집계"/>
      <sheetName val="1"/>
      <sheetName val="2"/>
      <sheetName val="3"/>
      <sheetName val="4"/>
      <sheetName val="5"/>
      <sheetName val="6"/>
      <sheetName val="BID"/>
      <sheetName val="입찰안"/>
      <sheetName val="용역비내역-진짜"/>
      <sheetName val="노무비"/>
      <sheetName val="총괄갑 "/>
      <sheetName val="일위"/>
      <sheetName val="입력데이타"/>
      <sheetName val="CTEMCOST"/>
      <sheetName val="원가data"/>
      <sheetName val="단가 (2)"/>
      <sheetName val="기안"/>
      <sheetName val="카펫타일"/>
      <sheetName val="전등설비"/>
      <sheetName val="EQT-ESTN"/>
      <sheetName val="단중표"/>
      <sheetName val="시중노임단가"/>
      <sheetName val="제경비율"/>
      <sheetName val="F4-F7"/>
      <sheetName val="벽체물량산출서"/>
      <sheetName val="지수"/>
      <sheetName val="---FAB#1업무일지---"/>
      <sheetName val="표지"/>
      <sheetName val="변경내역서"/>
      <sheetName val="11-2.아파트내역"/>
      <sheetName val="식재수량표"/>
      <sheetName val="일위목록"/>
      <sheetName val="SG"/>
      <sheetName val="내역서1999.8최종"/>
      <sheetName val="물량표"/>
      <sheetName val="6호기"/>
      <sheetName val="5사남"/>
      <sheetName val="원가계산하도"/>
      <sheetName val="날개벽수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001"/>
      <sheetName val="건축공사집계"/>
      <sheetName val="공통가설"/>
      <sheetName val="차액보증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노임단가 (2)"/>
      <sheetName val="플랜트 설치"/>
      <sheetName val="Option"/>
      <sheetName val="FORM-0"/>
      <sheetName val="1차 내역서"/>
      <sheetName val="파일의이용"/>
      <sheetName val="공종목록표"/>
      <sheetName val="합천내역"/>
      <sheetName val="출입자명단"/>
      <sheetName val="일위산출"/>
      <sheetName val="실행_ALT1_"/>
      <sheetName val="자재가격조사표"/>
      <sheetName val="견적조건"/>
      <sheetName val="TEST1"/>
      <sheetName val="수리결과"/>
      <sheetName val="TYPE-A"/>
      <sheetName val="inter"/>
      <sheetName val="배명(단가)"/>
      <sheetName val="견적갑지"/>
      <sheetName val="물량내역"/>
      <sheetName val="Sheet2"/>
      <sheetName val="을지"/>
      <sheetName val="자단"/>
      <sheetName val="계산서(곡선부)"/>
      <sheetName val="포장재료집계표"/>
      <sheetName val="예산서"/>
      <sheetName val="건축집계표"/>
      <sheetName val="날개벽(시점좌측)"/>
      <sheetName val="CONCRETE"/>
      <sheetName val="설계서"/>
      <sheetName val="해평견적"/>
      <sheetName val="업무분장"/>
      <sheetName val="BSD (2)"/>
      <sheetName val="자재단가"/>
      <sheetName val="장비경비"/>
      <sheetName val="실행내역"/>
      <sheetName val="PAINT"/>
      <sheetName val="설계서(본관)"/>
      <sheetName val="2000년1차"/>
      <sheetName val="건축내역"/>
      <sheetName val="0"/>
      <sheetName val="수목단가"/>
      <sheetName val="시설수량표"/>
      <sheetName val="청천내"/>
      <sheetName val="배관배선내역"/>
      <sheetName val="내역서01"/>
      <sheetName val="2-1. 경관조명 내역총괄표"/>
      <sheetName val="결재판"/>
      <sheetName val="직접경비"/>
      <sheetName val="직접인건비"/>
      <sheetName val="차수"/>
      <sheetName val="pier(각형)"/>
      <sheetName val="경비"/>
      <sheetName val="신.분"/>
      <sheetName val="토목공사"/>
      <sheetName val="CON'C"/>
      <sheetName val="건축실행"/>
      <sheetName val="공사_산출"/>
      <sheetName val="철거산출근거"/>
      <sheetName val="FOB발"/>
      <sheetName val="설비공사"/>
      <sheetName val="토공집계"/>
      <sheetName val="설명서 "/>
      <sheetName val="토목"/>
      <sheetName val="역T형교대(말뚝기초)"/>
      <sheetName val="기성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설계내역"/>
      <sheetName val="입력"/>
      <sheetName val="설비내역서"/>
      <sheetName val="전기내역서"/>
      <sheetName val="COST"/>
      <sheetName val="Sheet4"/>
      <sheetName val="인건비 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소요자재"/>
      <sheetName val="단기차입금"/>
      <sheetName val="산출"/>
      <sheetName val="일위대가 "/>
      <sheetName val="말뚝지지력산정"/>
      <sheetName val="계목분류"/>
      <sheetName val="퍼스트"/>
      <sheetName val="기초일위"/>
      <sheetName val="시설일위"/>
      <sheetName val="조명일위"/>
      <sheetName val="정부노임단가"/>
      <sheetName val="05-원가계산"/>
      <sheetName val="Sheet3"/>
      <sheetName val="예정공정표"/>
      <sheetName val="초기화면"/>
      <sheetName val="관급자재"/>
      <sheetName val="장비집계"/>
      <sheetName val="배수내역"/>
      <sheetName val="입력시트"/>
      <sheetName val="구분자"/>
      <sheetName val="단가및재료비"/>
      <sheetName val="용수량(생활용수)"/>
      <sheetName val="견적율"/>
      <sheetName val="단가대비표"/>
      <sheetName val="연도별노무비(신)"/>
      <sheetName val="산출서"/>
      <sheetName val="980731"/>
      <sheetName val="3월팀계 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새공통"/>
      <sheetName val="공사통보서"/>
      <sheetName val="철콘"/>
      <sheetName val="전선 및 전선관-자유로"/>
      <sheetName val="관로터파기-자유로"/>
      <sheetName val="유림골조"/>
      <sheetName val="골조시행"/>
      <sheetName val="수량명세서"/>
      <sheetName val="기본항목 입력"/>
      <sheetName val="야장종합"/>
      <sheetName val="2003상반기노임기준"/>
      <sheetName val="예정공정표 "/>
      <sheetName val="Apt내역"/>
      <sheetName val="공사요율산출표"/>
      <sheetName val="단가산출2"/>
      <sheetName val="중기사용료산출근거"/>
      <sheetName val="단가산출1"/>
      <sheetName val="단가 및 재료비"/>
      <sheetName val="일위대가(계측기설치)"/>
      <sheetName val="한강운반비"/>
      <sheetName val="우수받이재료집계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포장복구집계"/>
      <sheetName val="부표총괄"/>
      <sheetName val="AS포장복구 "/>
      <sheetName val="단가조사"/>
      <sheetName val="자판실행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목표세부명세"/>
      <sheetName val="C1.공사개요"/>
      <sheetName val="실행(1)"/>
      <sheetName val="A1.스케쥴"/>
      <sheetName val="수정시산표"/>
      <sheetName val="매출현황"/>
      <sheetName val="등록자료"/>
      <sheetName val="입력정보"/>
      <sheetName val="회사정보"/>
      <sheetName val="금융비용"/>
      <sheetName val="현금및현금등가물"/>
      <sheetName val="계정code"/>
      <sheetName val="고유코드_설계"/>
      <sheetName val="XL4Poppy"/>
      <sheetName val="계획금액"/>
      <sheetName val="단가(자재)"/>
      <sheetName val="단가(노임)"/>
      <sheetName val="기초목록"/>
      <sheetName val="참고"/>
      <sheetName val="1-최종안"/>
      <sheetName val="사업분석-분양가결정"/>
      <sheetName val="삭제금지단가"/>
      <sheetName val="ateCodes_x0000_TimeCodes_x0000_OverrideShor"/>
      <sheetName val="공사내역서"/>
      <sheetName val="Customer Databas"/>
      <sheetName val="간지"/>
      <sheetName val="공사요율"/>
      <sheetName val="간접"/>
      <sheetName val="코드"/>
      <sheetName val="APT"/>
      <sheetName val="내역서 제출"/>
      <sheetName val="연부97-1"/>
      <sheetName val="#3_일위대가목록"/>
      <sheetName val="99노임기준"/>
      <sheetName val="터널조도"/>
      <sheetName val="측량요율"/>
      <sheetName val="자재대"/>
      <sheetName val="토사(PE)"/>
      <sheetName val="G.R300경비"/>
      <sheetName val="표준건축비"/>
      <sheetName val="토목내역"/>
      <sheetName val="주공 갑지"/>
      <sheetName val="MAT_N048"/>
      <sheetName val="경쟁실분"/>
      <sheetName val="[내역서(ͭ_x0000_ͭ_x0000__x001c__x0000__x001c__x0000_가표"/>
      <sheetName val="설계명세서-2"/>
      <sheetName val="1안98Billing"/>
      <sheetName val="친환경주택"/>
      <sheetName val="장비사양"/>
      <sheetName val="工완성공사율"/>
      <sheetName val="신_분"/>
      <sheetName val="제경비"/>
      <sheetName val="실적공사비"/>
      <sheetName val="입력(K0)"/>
      <sheetName val="장비기준"/>
      <sheetName val="재료비"/>
      <sheetName val="환율"/>
      <sheetName val="전차선로 물량표"/>
      <sheetName val="백암비스타내역"/>
      <sheetName val="토공사"/>
      <sheetName val="DATA 입력란"/>
      <sheetName val="수목표준대가"/>
      <sheetName val="횡배수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울산시산표"/>
      <sheetName val="설계예산서"/>
      <sheetName val="예산내역서"/>
      <sheetName val="총계"/>
      <sheetName val="설계조건"/>
      <sheetName val="시행후면적"/>
      <sheetName val="수지예산"/>
      <sheetName val="각형맨홀"/>
      <sheetName val="기본단가표"/>
      <sheetName val="최적단면"/>
      <sheetName val="투입비분석표"/>
      <sheetName val="수량3"/>
      <sheetName val="99년신청"/>
      <sheetName val="아파트 "/>
      <sheetName val="내역1"/>
      <sheetName val="-치수표(곡선부)"/>
      <sheetName val="회선별대책안(한전)"/>
      <sheetName val="견적1"/>
      <sheetName val="BLOCK(1)"/>
      <sheetName val="FD"/>
      <sheetName val="LD"/>
      <sheetName val="ateCodes"/>
      <sheetName val="00000"/>
      <sheetName val="대비"/>
      <sheetName val="기계경비"/>
      <sheetName val="일위_파일"/>
      <sheetName val="아파트기별"/>
      <sheetName val="공리일"/>
      <sheetName val="월별수입"/>
      <sheetName val="경율산정.XLS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[내역서(ͭ?ͭ?_x001c_?_x001c_?가표"/>
      <sheetName val="D"/>
      <sheetName val="소업1교"/>
      <sheetName val="전익자재"/>
      <sheetName val="매입세율"/>
      <sheetName val="DATA"/>
      <sheetName val="빙장비사양"/>
      <sheetName val="노무비단가"/>
      <sheetName val="보증종류"/>
      <sheetName val="우배수"/>
      <sheetName val="계산식"/>
      <sheetName val="2.고용보험료산출근거"/>
      <sheetName val="database"/>
      <sheetName val="자재단가비교표"/>
      <sheetName val="Macro(전선)"/>
      <sheetName val="출력"/>
      <sheetName val="4동급수"/>
      <sheetName val="도급"/>
      <sheetName val="용역비내역_진짜"/>
      <sheetName val="페이지"/>
      <sheetName val="XREF"/>
      <sheetName val="제안서입력"/>
      <sheetName val="절감계산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1차_내역서"/>
      <sheetName val="6PILE__(돌출)1"/>
      <sheetName val="총괄갑_1"/>
      <sheetName val="11-2_아파트내역1"/>
      <sheetName val="내역서1999_8최종1"/>
      <sheetName val="기초입력_DATA"/>
      <sheetName val="노임단가_(2)"/>
      <sheetName val="_견적서"/>
      <sheetName val="2-1__경관조명_내역총괄표"/>
      <sheetName val="플랜트_설치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인건비_"/>
      <sheetName val="BSD_(2)"/>
      <sheetName val="중기조종사_단위단가"/>
      <sheetName val="설명서_"/>
      <sheetName val="일위대가_"/>
      <sheetName val="3월팀계_"/>
      <sheetName val="C1_공사개요"/>
      <sheetName val="A1_스케쥴"/>
      <sheetName val="Customer_Databas"/>
      <sheetName val="전선_및_전선관-자유로"/>
      <sheetName val="아파트_내역"/>
      <sheetName val="[내역서(ͭ"/>
      <sheetName val="21301동"/>
      <sheetName val="9-1차이내역"/>
      <sheetName val="S0"/>
      <sheetName val="거래처등록"/>
      <sheetName val="참고자료"/>
      <sheetName val="은행코드"/>
      <sheetName val="9811"/>
      <sheetName val="6동"/>
      <sheetName val="공사내역"/>
      <sheetName val="패널"/>
      <sheetName val="ateCodes?TimeCodes?OverrideShor"/>
      <sheetName val="VST재료산출"/>
      <sheetName val="5-1신설물량"/>
      <sheetName val="노임단가표"/>
      <sheetName val="손익집계(공장별)"/>
      <sheetName val="물류최종8월7"/>
      <sheetName val="인수공"/>
      <sheetName val="EQUIP LIST"/>
      <sheetName val="COVER-P"/>
      <sheetName val="문학간접"/>
      <sheetName val="분석대장"/>
      <sheetName val="base"/>
      <sheetName val="부하(성남)"/>
      <sheetName val="관람석제출"/>
      <sheetName val="조도계산서 (도서)"/>
      <sheetName val="금회지출"/>
      <sheetName val="품셈 "/>
      <sheetName val="방화도료"/>
      <sheetName val="품셈표"/>
      <sheetName val="b_balju_cho"/>
      <sheetName val="BTL시설예산 기준표"/>
      <sheetName val="5.학교신설예산 집행(01~08)"/>
      <sheetName val="점검결과(08년 100교 지원)"/>
      <sheetName val="양식3"/>
      <sheetName val="영동(D)"/>
      <sheetName val="1안"/>
      <sheetName val="CC16-내역서"/>
      <sheetName val="관련부서"/>
      <sheetName val="산출근거-배전"/>
      <sheetName val="1.동력공사"/>
      <sheetName val="노임(1차)"/>
      <sheetName val="고정자산"/>
      <sheetName val="매출원가추정"/>
      <sheetName val="매출추정"/>
      <sheetName val="수지표"/>
      <sheetName val="셀명"/>
      <sheetName val="수량산출(음암)"/>
      <sheetName val="실행내역서 "/>
      <sheetName val="본부소개"/>
      <sheetName val="장문교(대전)"/>
      <sheetName val="물가시세"/>
      <sheetName val="손익분석"/>
      <sheetName val="수안보-MBR1"/>
      <sheetName val="설계가"/>
      <sheetName val="신축(단위)"/>
      <sheetName val="교각계산"/>
      <sheetName val="5.직원투입현황"/>
      <sheetName val="교각1"/>
      <sheetName val="간선계산"/>
      <sheetName val="낙찰표"/>
      <sheetName val="판가반영"/>
      <sheetName val="방배동내역(리라)"/>
      <sheetName val="부대공사총괄"/>
      <sheetName val="건축공사집계표"/>
      <sheetName val="안정계산"/>
      <sheetName val="단면검토"/>
      <sheetName val="6-1. 관개량조서"/>
      <sheetName val="일일작업현황"/>
      <sheetName val="부하계산서"/>
      <sheetName val="중동공구"/>
      <sheetName val="ABUT수량-A1"/>
      <sheetName val="단가_및_재료비"/>
      <sheetName val="주공_갑지"/>
      <sheetName val="AS포장복구_"/>
      <sheetName val="G_R300경비"/>
      <sheetName val="[내역서(ͭͭ가표"/>
      <sheetName val="DATA_입력란"/>
      <sheetName val="사업총괄"/>
      <sheetName val="우각부보강"/>
      <sheetName val="당초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FB25JN"/>
      <sheetName val="설비(제출)"/>
      <sheetName val="BQ(실행)"/>
      <sheetName val="견적단가"/>
      <sheetName val="한일양산"/>
      <sheetName val="부대경비산출서"/>
      <sheetName val="&quot;"/>
      <sheetName val="Raw Data"/>
      <sheetName val="전체내역 (2)"/>
      <sheetName val="양촌면도평리"/>
      <sheetName val="사통"/>
      <sheetName val="내역- CCTV"/>
      <sheetName val="AHU집계"/>
      <sheetName val="공조기휀"/>
      <sheetName val="공조기"/>
      <sheetName val="가도공"/>
      <sheetName val="금전출납"/>
      <sheetName val="직영명부"/>
      <sheetName val="증감대비"/>
      <sheetName val="예총"/>
      <sheetName val="골조(1)"/>
      <sheetName val="골조(3)"/>
      <sheetName val="마감(1)"/>
      <sheetName val="소방"/>
      <sheetName val="7.기-검-보.100"/>
      <sheetName val="입력자료"/>
      <sheetName val="원본"/>
      <sheetName val="200"/>
      <sheetName val="데리네이타현황"/>
      <sheetName val="연결임시"/>
      <sheetName val="단가산출서(기계)"/>
      <sheetName val="1.설계조건"/>
      <sheetName val="산출내역서집계표"/>
      <sheetName val="설계기준"/>
      <sheetName val="옹벽수량집계표"/>
      <sheetName val="HISTORICAL"/>
      <sheetName val="FORECASTING"/>
      <sheetName val="수목데이타"/>
      <sheetName val="업무량"/>
      <sheetName val="98수문일위"/>
      <sheetName val="_내역서(ͭ"/>
      <sheetName val="nys"/>
      <sheetName val="연령별자료"/>
      <sheetName val="찍기"/>
      <sheetName val="수선비MATRIX"/>
      <sheetName val="차량소요량-년간주행거리"/>
      <sheetName val="설계예시"/>
      <sheetName val="2.대외공문"/>
      <sheetName val="현장청취복명서"/>
      <sheetName val="매출"/>
      <sheetName val="하수급견적대비"/>
      <sheetName val="관급자재대"/>
      <sheetName val="신표지1"/>
      <sheetName val="인건비"/>
      <sheetName val="산출1"/>
      <sheetName val="EP0618"/>
      <sheetName val="총괄표"/>
      <sheetName val="계정과목"/>
      <sheetName val="1차물량(ABOUT)"/>
      <sheetName val="8.PILE  (돌출)"/>
      <sheetName val="참고)BTL시설예산 기준표"/>
      <sheetName val="경기"/>
      <sheetName val="단가(1)"/>
      <sheetName val="결재갑지"/>
      <sheetName val="수량산출서"/>
      <sheetName val="고가수조"/>
      <sheetName val="45,46"/>
      <sheetName val="기초자료입력"/>
      <sheetName val="용수지선토적"/>
      <sheetName val="도로토적"/>
      <sheetName val="2000전체분"/>
      <sheetName val="토목검측서"/>
      <sheetName val="투자비"/>
      <sheetName val="조성원가DATA"/>
      <sheetName val="사업비"/>
      <sheetName val="원"/>
      <sheetName val="공통부대"/>
      <sheetName val="산출근거"/>
      <sheetName val="드롭다운목록"/>
      <sheetName val="03전반노무비"/>
      <sheetName val="INDEX"/>
      <sheetName val="물량내역서"/>
      <sheetName val="식재"/>
      <sheetName val="시설물"/>
      <sheetName val="식재출력용"/>
      <sheetName val="유지관리"/>
      <sheetName val="일위대가목차"/>
      <sheetName val="정비손익"/>
      <sheetName val="수로BOX"/>
      <sheetName val="예산대비"/>
      <sheetName val="공사비대비"/>
      <sheetName val="견적내역서"/>
      <sheetName val="공종단가"/>
      <sheetName val="부대내역"/>
      <sheetName val="도장면"/>
      <sheetName val="MOTOR"/>
      <sheetName val="GT 1050x650"/>
      <sheetName val="신천교(음성)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경율산정_XLS"/>
      <sheetName val="[내역서(ͭ?ͭ???가표"/>
      <sheetName val="성명순"/>
      <sheetName val="총괄변경내역서"/>
      <sheetName val="마스터"/>
      <sheetName val="공사원가계산서 "/>
      <sheetName val="단가산출서"/>
      <sheetName val="COPING"/>
      <sheetName val="4.고용보험"/>
      <sheetName val="3.고용보험료산출근거"/>
      <sheetName val="울산자동제어"/>
      <sheetName val="_내역서(ͭ_ͭ__x001c___x001c__가표"/>
      <sheetName val="총괄BOQ"/>
      <sheetName val="산출집계"/>
      <sheetName val="1. 조명내역서(조명설치)"/>
      <sheetName val="2. 조명내역서(조명자재)"/>
      <sheetName val="일위대가집계표"/>
      <sheetName val="신_분1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99노임단가"/>
      <sheetName val="공사비"/>
      <sheetName val="Macro1"/>
      <sheetName val="입찰보고"/>
      <sheetName val="인부노임"/>
      <sheetName val="비탈면보호공수량산출"/>
      <sheetName val="VXXXXX"/>
      <sheetName val="각사별공사비분개 "/>
      <sheetName val="연동내역"/>
      <sheetName val="세부내역"/>
      <sheetName val="설계변경총괄표(계산식)"/>
      <sheetName val="본사인상전"/>
      <sheetName val="단면가정"/>
      <sheetName val="Customer_Databa袸"/>
      <sheetName val="BOJUNGGM"/>
      <sheetName val="단가일람 (2)"/>
      <sheetName val="기술자자료입력"/>
      <sheetName val="220 (2)"/>
      <sheetName val="2.토목공사"/>
      <sheetName val="일위-1"/>
      <sheetName val="일위-2"/>
      <sheetName val="일위-3"/>
      <sheetName val="일위-4"/>
      <sheetName val="일위-5"/>
      <sheetName val="관부설공집계표"/>
      <sheetName val="입력단가"/>
      <sheetName val="총괄 내역서"/>
      <sheetName val="개별직종노임단가(2005.1)"/>
      <sheetName val="골막이(야매)"/>
      <sheetName val="원형1호맨홀토공수량"/>
      <sheetName val="CHECKLIST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건축설비"/>
      <sheetName val="검토"/>
      <sheetName val="07기준"/>
      <sheetName val="건축개요"/>
      <sheetName val="1단지구내"/>
      <sheetName val="1단지주차장전등"/>
      <sheetName val="공사비산출내역"/>
      <sheetName val="설비원가"/>
      <sheetName val="신청서"/>
      <sheetName val="우수"/>
      <sheetName val="사  업  비  수  지  예  산  서"/>
      <sheetName val="장비"/>
      <sheetName val="철골,판넬"/>
      <sheetName val="3희질산"/>
      <sheetName val="PIPE"/>
      <sheetName val="개인별조서"/>
      <sheetName val="노임,재료비"/>
      <sheetName val="FACTOR"/>
      <sheetName val="집계표_정리_"/>
      <sheetName val="동해title"/>
      <sheetName val="전체공내역서"/>
      <sheetName val="98지급계획"/>
      <sheetName val="연습장소"/>
      <sheetName val="내역(영일)"/>
      <sheetName val="계수시트"/>
      <sheetName val="A2"/>
      <sheetName val="자료입력"/>
      <sheetName val="DD_raw"/>
      <sheetName val="NW_raw"/>
      <sheetName val="당월 인력"/>
      <sheetName val="Man Hole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1차배부(JB포함)"/>
      <sheetName val="양수장(기계)"/>
      <sheetName val="설산1.나"/>
      <sheetName val="본사S"/>
      <sheetName val="SCHEDULE"/>
      <sheetName val="식재일위대가"/>
      <sheetName val="04년부품"/>
      <sheetName val="0.0ControlSheet"/>
      <sheetName val="J형측구단위수량"/>
      <sheetName val="본공사"/>
      <sheetName val="JUCKEYK"/>
      <sheetName val="96.12"/>
      <sheetName val="대로근거"/>
      <sheetName val="중로근거"/>
      <sheetName val="고시단가"/>
      <sheetName val="TOTAL_BOQ"/>
      <sheetName val="단가비교표(전기)"/>
      <sheetName val="품셈"/>
      <sheetName val="ateCodes_TimeCodes_OverrideShor"/>
      <sheetName val="사업성분석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도실집(내역)-전기외주"/>
      <sheetName val="약품공급2"/>
      <sheetName val="물량표S"/>
      <sheetName val="동문건설"/>
      <sheetName val="대전-교대(A1-A2)"/>
      <sheetName val="소상 &quot;1&quot;"/>
      <sheetName val="입력란"/>
      <sheetName val="97노임단가"/>
      <sheetName val="스케즐"/>
      <sheetName val="PI"/>
      <sheetName val="Tool"/>
      <sheetName val="그림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단가적용"/>
      <sheetName val="L형옹벽"/>
      <sheetName val="영동(D젅"/>
      <sheetName val="건축내역(동해조인)"/>
      <sheetName val="단가산출"/>
      <sheetName val="사업ﾈƩ"/>
      <sheetName val="[내역서(ͭ_x0000_ͭ_x0000__x001c__x0"/>
      <sheetName val="ateCodes_x0000_TimeCodes_x0000_"/>
      <sheetName val="Quantity"/>
      <sheetName val="De bai"/>
      <sheetName val="125x125"/>
      <sheetName val="2.원가및인원현황집계"/>
      <sheetName val="AILC004"/>
      <sheetName val="손익"/>
      <sheetName val="본사공가현황"/>
      <sheetName val="기자재비"/>
      <sheetName val="BATCH"/>
      <sheetName val="DHEQSUPT"/>
      <sheetName val="건축집계합계"/>
      <sheetName val="건축집계표이수"/>
      <sheetName val="6.1.일위대가"/>
      <sheetName val="효성CB 1P기초"/>
      <sheetName val="7_기-검-보_100"/>
      <sheetName val="품셈_"/>
      <sheetName val="Raw_Data"/>
      <sheetName val="조도계산서_(도서)"/>
      <sheetName val="관련자료입력"/>
      <sheetName val="기본사양입력"/>
      <sheetName val="안전장치"/>
      <sheetName val="BM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전력구구조물산근"/>
      <sheetName val="선급금有(현금지출)"/>
      <sheetName val="화순 대리-다지리실행내역"/>
      <sheetName val="예산서 "/>
      <sheetName val="의왕실행"/>
      <sheetName val="재집"/>
      <sheetName val="업무처리전"/>
      <sheetName val="토적계산서"/>
      <sheetName val="1차_내역서1"/>
      <sheetName val="_견적서1"/>
      <sheetName val="플랜트_설치1"/>
      <sheetName val="기초입력_DATA1"/>
      <sheetName val="노임단가_(2)1"/>
      <sheetName val="설명서_1"/>
      <sheetName val="BSD_(2)1"/>
      <sheetName val="2-1__경관조명_내역총괄표1"/>
      <sheetName val="중기조종사_단위단가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아파트_내역1"/>
      <sheetName val="1_동력공사"/>
      <sheetName val="내역-_CCTV"/>
      <sheetName val="실행내역서_"/>
      <sheetName val="6-1__관개량조서"/>
      <sheetName val="5_직원투입현황"/>
      <sheetName val="노임단가(2010.상)"/>
      <sheetName val="원가계산서 "/>
      <sheetName val="PMC"/>
      <sheetName val="사렀趫ԯ"/>
      <sheetName val="사렀㾫ԯ"/>
      <sheetName val="사렀஫԰"/>
      <sheetName val="사업총렀"/>
      <sheetName val="단가_및_렀랫ԯ"/>
      <sheetName val="設計条件"/>
      <sheetName val="재료비집계표"/>
      <sheetName val="(A)내역서"/>
      <sheetName val="JUCK"/>
      <sheetName val="물가자료"/>
      <sheetName val="수로교총재료집계"/>
      <sheetName val="2000노임기준"/>
      <sheetName val="기초자료"/>
      <sheetName val="케이블트레이"/>
      <sheetName val="30집계표"/>
      <sheetName val="건축공사"/>
      <sheetName val="수Å_x0000_"/>
      <sheetName val="수뢹_xdd4d_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전선_및_전선관-자유로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수_x0000_"/>
      <sheetName val="기계경비일람"/>
      <sheetName val="Sch9"/>
      <sheetName val="99선급비용"/>
      <sheetName val="정의"/>
      <sheetName val="현장관리비 산출내역"/>
      <sheetName val="일산실행내역"/>
      <sheetName val="공사"/>
      <sheetName val="토목내역서 (도급단가)"/>
      <sheetName val="덤프트럭계수"/>
      <sheetName val="상세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_내역서(ͭ_x005f_x0000_ͭ_x005f_x0000__x005f_x001c__x0"/>
      <sheetName val="_내역서(ͭ_ͭ__x005f_x001c___x005f_x001c__가표"/>
      <sheetName val="Tcd"/>
      <sheetName val="DTCT"/>
      <sheetName val="gvl"/>
      <sheetName val="Cash2"/>
      <sheetName val="Z"/>
      <sheetName val="공내역"/>
      <sheetName val="5.학교신설예산 쎸⬅/_x0000_瀀þ_x0000__x0000_밀"/>
      <sheetName val="골조"/>
      <sheetName val="조경내역"/>
      <sheetName val="문10"/>
      <sheetName val="주요항목별"/>
      <sheetName val="공통가설내역서  (당사)"/>
      <sheetName val="뚝토공"/>
      <sheetName val="공사명입력"/>
      <sheetName val="회계코드"/>
      <sheetName val="공사코드"/>
      <sheetName val="관리부"/>
      <sheetName val="정산"/>
      <sheetName val="청구분"/>
      <sheetName val="총무부"/>
      <sheetName val="_내역서(ͭ_x0000_ͭ_x0000__x001c__x0"/>
      <sheetName val="임시정보시트"/>
      <sheetName val="1,2공구원가계산서"/>
      <sheetName val="1공구산출내역서"/>
      <sheetName val="노임자재단가"/>
      <sheetName val="사가⺘"/>
      <sheetName val="사䀀啣1"/>
      <sheetName val="5.학교신설예산 Ⴘ_x0000_퀀诋쌆蠅/_x0000_᠀"/>
      <sheetName val="은행"/>
      <sheetName val="시행결의을"/>
      <sheetName val="토목내역서"/>
      <sheetName val="기계내역서"/>
      <sheetName val="심사공종"/>
      <sheetName val="견蒸8蓼"/>
      <sheetName val="Macro(전기)"/>
      <sheetName val="A__x0010__x0000_"/>
      <sheetName val="원보"/>
      <sheetName val="INSTR"/>
      <sheetName val="_내역서(ͭ_x005f_x005f_x005f_x0000_ͭ_x005f_x005f_x000"/>
      <sheetName val="ateCodes_x005f_x005f_x005f_x0000_TimeCodes_"/>
      <sheetName val="_내역서(ͭ_ͭ__x005f_x005f_x005f_x001c___x005f_x005f_x"/>
      <sheetName val="단가_및_재료_xdab0_"/>
      <sheetName val="단가_및_재료讀"/>
      <sheetName val="갑"/>
      <sheetName val="경영"/>
      <sheetName val="98년"/>
      <sheetName val="실적"/>
      <sheetName val="2_대외공문"/>
      <sheetName val="EQUIP_LIST"/>
      <sheetName val="전체내역_(2)"/>
      <sheetName val="예정공정표_"/>
      <sheetName val="문2공10일위대가"/>
      <sheetName val="계정과목분류"/>
      <sheetName val="기초"/>
      <sheetName val="노무비 근거"/>
      <sheetName val="96보완계획7.12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2013노임단가"/>
      <sheetName val="자재 집계표"/>
      <sheetName val="충주"/>
      <sheetName val="일위대가(가설)"/>
      <sheetName val="BUR"/>
      <sheetName val="Finishes code"/>
      <sheetName val="ironmongery"/>
      <sheetName val="CC-Breakdown"/>
      <sheetName val="방배동내역 (총괄)"/>
      <sheetName val="마감사양"/>
      <sheetName val="T13(P68~72,78)"/>
      <sheetName val="직접경비산출근거"/>
      <sheetName val="특수선일위대가"/>
      <sheetName val=""/>
      <sheetName val="PL단가산정"/>
      <sheetName val="그림2"/>
      <sheetName val="우수받이"/>
      <sheetName val="계측-Tray"/>
      <sheetName val="CCTV 수량(배관-송수가압장)"/>
      <sheetName val="신축(_x0000__x0000__x0005_"/>
      <sheetName val="인건비(10)"/>
      <sheetName val="고객사 관리 코드"/>
      <sheetName val="[내역서(1).xls]5.학교신설예산 쎸⬅/_x0000_瀀þ_x0000__x0000_밀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Setup"/>
      <sheetName val="간접비"/>
      <sheetName val="EXPENSE"/>
      <sheetName val="11-2_아파_x0000__x0000_Ԁ_x0000_"/>
      <sheetName val="환경기계공정표_(3)"/>
      <sheetName val="품셈총괄표"/>
      <sheetName val="환경기계공정표_(3)´"/>
      <sheetName val="분수장비시설수량"/>
      <sheetName val="1승인신청서"/>
      <sheetName val="일정계획"/>
      <sheetName val="범례표"/>
      <sheetName val="HX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신축(단위_x0000_"/>
      <sheetName val="costing_CV"/>
      <sheetName val="Spec1"/>
      <sheetName val="w't table"/>
      <sheetName val="VS배관내역서"/>
      <sheetName val="③知识"/>
      <sheetName val="원가계산서_"/>
      <sheetName val="사_x0000__x0000_Ԁ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목록"/>
      <sheetName val="은행코ᇇ"/>
      <sheetName val="예가대비"/>
      <sheetName val="요약"/>
      <sheetName val="부가세별도"/>
      <sheetName val="업체자료"/>
      <sheetName val="교량공"/>
      <sheetName val="6공구(당초)"/>
      <sheetName val="노면표시1"/>
      <sheetName val="중동볨ᇭ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제경비산출서"/>
      <sheetName val="화성태안9공구내역(실행)"/>
      <sheetName val="Sheet㙸˯㦀ȼ_xda1b_!"/>
      <sheetName val="단가_(2\_x0000_"/>
      <sheetName val="단가_(2\栀"/>
      <sheetName val="공사비 내역 (가)"/>
      <sheetName val="달력"/>
      <sheetName val="ประมาณการประตูหน้าต่าง "/>
      <sheetName val="schedule "/>
      <sheetName val="SITE OFFICE"/>
      <sheetName val="설계_x0000_"/>
      <sheetName val="Front"/>
      <sheetName val="암센터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회선별대책안_x0000__x0000__x0000__x0001_"/>
      <sheetName val="총급여"/>
      <sheetName val="삼영지급"/>
      <sheetName val="수당"/>
      <sheetName val="노무비대장기본"/>
      <sheetName val="설명서硅"/>
      <sheetName val="설명서E"/>
      <sheetName val="H-PILE수량집계"/>
      <sheetName val="6PILE脂鎙堀1_x0013__x0000__x0000_"/>
      <sheetName val="대비표(토공1안)"/>
      <sheetName val="포장물량집계"/>
      <sheetName val="고객사_관리_코드"/>
      <sheetName val="_내역서(ͭͭ_x0"/>
      <sheetName val="환경기계공정표_(3_x0000__x0000_"/>
      <sheetName val="1.변경범위"/>
      <sheetName val="ateCodes_TimeCodes_OverrideSh_3"/>
      <sheetName val="ateCodes_TimeCodes_OverrideSh_2"/>
      <sheetName val="전선_및_전선관-_x0000__x0000__x0005_"/>
      <sheetName val="말고개터널조명전압강하"/>
      <sheetName val="POL6차-PIPING"/>
      <sheetName val="경비계획(전체)"/>
      <sheetName val="97(US,EP,PCT,KR)"/>
      <sheetName val="수정하지마세요"/>
      <sheetName val="laroux"/>
      <sheetName val="7.경제성결과"/>
      <sheetName val="BOQ-VN"/>
      <sheetName val="ESTI."/>
      <sheetName val="DI-ESTI"/>
      <sheetName val="D_MUC"/>
      <sheetName val="Scheme B Estimate "/>
      <sheetName val="Breakdown (B)"/>
      <sheetName val="기본1"/>
      <sheetName val="수정일위대가"/>
      <sheetName val="퇴직금(울산천상)"/>
      <sheetName val="DIV2"/>
      <sheetName val="A__x0010_"/>
      <sheetName val="5.학교신설예산 쎸⬅/"/>
      <sheetName val="5.학교신설예산 Ⴘ"/>
      <sheetName val="[내역서(1).xls]5.학교신설예산 Ⴘ_x0000_퀀诋쌆蠅/_x0000_᠀"/>
      <sheetName val="역T형교대(PILE기초)"/>
      <sheetName val="11-2_아파"/>
      <sheetName val="환경기계공정표_(3)E"/>
      <sheetName val="신규일위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사_x0000__x0000__x0000_"/>
      <sheetName val="방배동내역(_x0000__x0000_"/>
      <sheetName val="FRP PIPING 일위대가"/>
      <sheetName val="별표총괄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직원관련자료"/>
      <sheetName val="기본단가"/>
      <sheetName val="환경기계공정표__x0005__x0000__x0000_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하도정산계약분"/>
      <sheetName val="관경별내역서"/>
      <sheetName val="인건비예산(정규직)"/>
      <sheetName val="인건비예산(용역)"/>
      <sheetName val="내역(원안-대안)"/>
      <sheetName val="전선_및_전선관-壆⿶"/>
      <sheetName val="재무가정"/>
      <sheetName val="제목"/>
      <sheetName val="경제지표"/>
      <sheetName val="영업소실적"/>
      <sheetName val="Don gia chi tiet"/>
      <sheetName val="phuluc1"/>
      <sheetName val="THU T6"/>
      <sheetName val="Thu chi T04"/>
      <sheetName val="SLTH"/>
      <sheetName val="tong du toan"/>
      <sheetName val="PEDESB"/>
      <sheetName val="전선_및_전선관-罘º헾"/>
      <sheetName val="전기일위대가"/>
      <sheetName val="[내역서(ͭ_x0000__x0000_Ԁ"/>
      <sheetName val="정공공사"/>
      <sheetName val="거래罈.羌"/>
      <sheetName val="[내역서(׃"/>
      <sheetName val="부대집계"/>
      <sheetName val="환경기계공정표_(3)_x0012_"/>
      <sheetName val="단위단가"/>
      <sheetName val="공사설명서"/>
      <sheetName val="공급기자재조서 (2)"/>
      <sheetName val="산출(동해선 본선)"/>
      <sheetName val="집계(동해본선) "/>
      <sheetName val="산출(동해역통신)"/>
      <sheetName val="역집계(동해역통신)"/>
      <sheetName val="총괄(데倀辍즳"/>
      <sheetName val="총괄(데뀀连즳"/>
      <sheetName val="총괄(데뀀ﾒ犺"/>
      <sheetName val="총괄(데䀀﷥䰗"/>
      <sheetName val="일위(시설)"/>
      <sheetName val="기타자료"/>
      <sheetName val="1호인버트수량"/>
      <sheetName val="XL4Po夂囿 "/>
      <sheetName val="공종집계"/>
      <sheetName val="교각_x0000_"/>
      <sheetName val="[내역서(1).xls]5.학교신설예산 쎸⬅/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TKCK"/>
      <sheetName val="PL Vua"/>
      <sheetName val="포장집계"/>
      <sheetName val="포장연장"/>
      <sheetName val="국공유지"/>
      <sheetName val="1.암사대교 산출"/>
      <sheetName val="마산방향"/>
      <sheetName val="수뢹?"/>
      <sheetName val="_내역서(ͭ_x005f_x0000_ͭ_x005f_x005f_x000"/>
      <sheetName val="_내역서(ͭ_ͭ__x005f_x001c___x005f_x005f_x"/>
      <sheetName val="Formula"/>
      <sheetName val="맨홀기준"/>
      <sheetName val="인부노임단가"/>
      <sheetName val="c &amp; g rhs"/>
      <sheetName val="배수통관(좌)"/>
      <sheetName val="HARGA MATERIAL"/>
      <sheetName val="unit 4"/>
      <sheetName val="Sheet㙸˯㦀ȼ?"/>
      <sheetName val="[내역서(1).xls]5.학교신설예산 Ⴘ"/>
      <sheetName val="Summary"/>
      <sheetName val="NKC6"/>
      <sheetName val="Summary - Budget"/>
      <sheetName val="2000제조1"/>
      <sheetName val="데이터"/>
      <sheetName val="간¾_x0000_Ԁ"/>
      <sheetName val="회선별대책안À_x0000_Ԁ_x0000_"/>
      <sheetName val="[내역서(1)_xls]5_학교신설예산_쎸⬅/瀀þ밀"/>
      <sheetName val="전선관"/>
      <sheetName val="ateCodes?TimeCodes?Overrid_x0000__x0000__x0005__x0000_钀"/>
      <sheetName val="사업총쌈"/>
      <sheetName val="입력DATA"/>
      <sheetName val="바닥판"/>
      <sheetName val="가시설수량"/>
      <sheetName val="ITEM"/>
      <sheetName val="간지1"/>
      <sheetName val="1.사유서"/>
      <sheetName val="간지2"/>
      <sheetName val="간지3"/>
      <sheetName val="부재별집계표"/>
      <sheetName val="도면"/>
      <sheetName val="ateCఀ_x0002_저殑"/>
      <sheetName val="전선_및_전선관-"/>
      <sheetName val="말뚝물량"/>
      <sheetName val="현장식당(1)"/>
      <sheetName val="전체제잡비"/>
      <sheetName val="기준"/>
      <sheetName val="변동인원"/>
      <sheetName val="집연95"/>
      <sheetName val="2016상반기노임단가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수입"/>
      <sheetName val="의뢰서"/>
      <sheetName val="방배동내역("/>
      <sheetName val="환경기계공정표__x0005_"/>
      <sheetName val="회선별대책안"/>
      <sheetName val="회선별대책안À"/>
      <sheetName val="환경기계공정표_(3)椀"/>
      <sheetName val="내역전기"/>
      <sheetName val="계장 품셈표"/>
      <sheetName val="A_견_x0000__x0000_"/>
      <sheetName val="DB_ET200(R. A)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손익현황"/>
      <sheetName val="THVT"/>
      <sheetName val="SITE-E"/>
      <sheetName val="BIDDING-SUM"/>
      <sheetName val="CTG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Project Name"/>
      <sheetName val="Deliver Date"/>
      <sheetName val="Staff"/>
      <sheetName val="anti-termite"/>
      <sheetName val="Project_Name"/>
      <sheetName val="Deliver_Date"/>
      <sheetName val="손익그래프및카메라"/>
      <sheetName val="기계경¬"/>
      <sheetName val="영창26"/>
      <sheetName val="Вспом_лист"/>
      <sheetName val="Summ"/>
      <sheetName val="breakdown"/>
      <sheetName val="Analisa Harga Satuan"/>
      <sheetName val="준공정산"/>
      <sheetName val="6PILEሀ_x0002_䀀⨊脃ﲙ"/>
      <sheetName val="전선_및_전선관-㞘}઀"/>
      <sheetName val="철골9F"/>
      <sheetName val="환경기계공정표_(3)¾"/>
      <sheetName val="점검결과(08년_x0000__x0000_Ԁ_x0000_䀀㸎_x0008__x0000__x0000_"/>
      <sheetName val="환경기계공정표_(3)刀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코드표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HSNV"/>
      <sheetName val="환경기계공정표_(3)"/>
      <sheetName val="A.일용노무비지급명세서"/>
      <sheetName val="[내역서(1).xls]5_학교신설예산_쎸⬅/瀀þ밀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실행-자재"/>
      <sheetName val="24_보증금_전신전화가입권_"/>
      <sheetName val="유림총괄"/>
      <sheetName val="hGH정제"/>
      <sheetName val="[내역서(ͭͭ가_x0000_"/>
      <sheetName val="_갑  지 "/>
      <sheetName val="G_R30绘ÿ헾"/>
      <sheetName val="공간"/>
      <sheetName val="공종"/>
      <sheetName val="부위자재"/>
      <sheetName val="하자유형"/>
      <sheetName val="세대"/>
      <sheetName val="2000,9월 일위"/>
      <sheetName val="공통단가"/>
      <sheetName val="단가일람"/>
      <sheetName val="조경일람"/>
      <sheetName val="운반비"/>
      <sheetName val="도급기성"/>
      <sheetName val="보증_x0000_縀"/>
      <sheetName val="보증_x0000_ༀ"/>
      <sheetName val="단"/>
      <sheetName val="편성절차"/>
      <sheetName val="구체"/>
      <sheetName val="좌측날개벽"/>
      <sheetName val="우측날개벽"/>
      <sheetName val="IBASE"/>
      <sheetName val="KLDT DIEN"/>
      <sheetName val="Dinh muc CP KTCB khac"/>
      <sheetName val="TinhGiaMTC"/>
      <sheetName val="TH MTC"/>
      <sheetName val="TH N.Cong"/>
      <sheetName val="TinhGiaNC"/>
      <sheetName val="DMCP"/>
      <sheetName val="Sheet1_Çæ_x0000_"/>
      <sheetName val="Ⅴ-2.공종별내역"/>
      <sheetName val="[내역서(1).xls][내역서(1).xls]5_____2"/>
      <sheetName val="[내역서(1).xls][내역서(1).xls]5_____3"/>
      <sheetName val="단가__x0000__x0000_Ԁ_x0000_"/>
      <sheetName val="[내역서(1).xls]단가_(2\_x0000_"/>
      <sheetName val="[내역서(1).xls]단가_(2\栀"/>
      <sheetName val="[내역서(1).xls]5_학교신설예산_Ⴘ퀀诋쌆蠅/᠀"/>
      <sheetName val="[내역서(1).xls][내역서(1).xls]5_____4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Config"/>
      <sheetName val="Du toan"/>
      <sheetName val="Keothep"/>
      <sheetName val="Re-bar"/>
      <sheetName val="HVAC"/>
      <sheetName val="Sheet1_Çꀀ_x0000_"/>
      <sheetName val="Eq. Mobilization"/>
      <sheetName val="노단"/>
      <sheetName val="단산"/>
      <sheetName val="명세"/>
      <sheetName val="일대"/>
      <sheetName val="입찰내역서"/>
      <sheetName val="COA-17"/>
      <sheetName val="POWER"/>
      <sheetName val="단가_(2)Ì"/>
      <sheetName val="2공구하도급내역서"/>
      <sheetName val="_갑___x0000__x0000_"/>
      <sheetName val="계약내역서"/>
      <sheetName val="중기작업"/>
      <sheetName val="보증"/>
      <sheetName val="공사비예비관리공감측설산출내역"/>
      <sheetName val="대비표"/>
      <sheetName val="MEXICO-C"/>
      <sheetName val="노원열병합  건축공사기성내역서"/>
      <sheetName val="_내역서(ͭ_ͭ__x001c___x"/>
      <sheetName val="96노임기준"/>
      <sheetName val="96수출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부서코드표"/>
      <sheetName val="소방사항"/>
      <sheetName val="공사진행"/>
      <sheetName val="대공종"/>
      <sheetName val="w't_table"/>
      <sheetName val="ประมาณการประตูหน้าต่าง_"/>
      <sheetName val="schedule_"/>
      <sheetName val="SITE_OFFICE"/>
      <sheetName val="Concord"/>
      <sheetName val="신축"/>
      <sheetName val="단가_및邰㡗_xdc00_㡗"/>
      <sheetName val="06 일위대가목록"/>
      <sheetName val="SOLICITUD"/>
      <sheetName val="수량계산서_집계표(가설_신설_및_철거-을지로3가_3ఀ_x0002_က"/>
      <sheetName val="5.학교신설예산 집행(01~偤°"/>
      <sheetName val="손익경비"/>
      <sheetName val="인원"/>
      <sheetName val="제잡비계산"/>
      <sheetName val="ate_x000b__x0000_蠀᏿㤂"/>
      <sheetName val=" 기성청구서 양식.xlsx"/>
      <sheetName val="Bang TH"/>
      <sheetName val="Shelves"/>
      <sheetName val="잡철물"/>
      <sheetName val="Bill2-TTTM&amp;CH"/>
      <sheetName val="Bill 2-VMart&amp;VPro"/>
      <sheetName val="기계경비시간당손료목록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단가_(2\_x0000_"/>
      <sheetName val="[내역서(1).xls][내역서(1).xls]단가_(2\栀"/>
      <sheetName val="[내역서(1).xls][내역서(1).xls]5_____9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5____14"/>
      <sheetName val="[내역서(1).xls][내역서(1).xls]______2"/>
      <sheetName val="[내역서(1).xls][내역서(1).xls]______3"/>
      <sheetName val="[내역서(1).xls][내역서(1)_xls]5_____2"/>
      <sheetName val="설명서劝"/>
      <sheetName val="현황산출서"/>
      <sheetName val="정산산출서(배수판)"/>
      <sheetName val="순위"/>
      <sheetName val="ateCodes?TimeCodes?Overrid"/>
      <sheetName val="간¾"/>
      <sheetName val="수량산출표"/>
      <sheetName val="세월교산출기초"/>
      <sheetName val="댐구조도"/>
      <sheetName val="총괄(데이소ꃁ"/>
      <sheetName val="총괄(데이소ࣁ"/>
      <sheetName val="基础资料"/>
      <sheetName val="재고list"/>
      <sheetName val="총괄(데䀀?䰗"/>
      <sheetName val="입찰내역 발주처 양식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정부노임"/>
      <sheetName val="방화산출"/>
      <sheetName val="인원계획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DW산출"/>
      <sheetName val="집계표(건축)"/>
      <sheetName val="건    재"/>
      <sheetName val="JP_GP_UP통합"/>
      <sheetName val="터파기및재료"/>
      <sheetName val="70%"/>
      <sheetName val="ateCodes?TimeCodes?Overri_x0000__x0000__x0005__x0000_飀Ⱔ"/>
      <sheetName val="총괄(Í_x0000_Ԁ_x0000_"/>
      <sheetName val="Cst Pkg-Eden"/>
      <sheetName val="Tiepdia"/>
      <sheetName val="ma-pt"/>
      <sheetName val="COAT&amp;WRAP-QIOT-#3"/>
      <sheetName val="Parem"/>
      <sheetName val="원본1"/>
      <sheetName val="주공_¹"/>
      <sheetName val="적용노임(09상)"/>
      <sheetName val="보_x0000__x0000__x0005_"/>
      <sheetName val="16-1"/>
      <sheetName val="거래刀_x0010__x0000_"/>
      <sheetName val="거래_x0000_⨀ﯥ"/>
      <sheetName val="AS포_x0000__x0000__x0000__x0000_"/>
      <sheetName val="재직자"/>
      <sheetName val="거래_x0000__x0000__x0000_"/>
      <sheetName val="CABLE SIZE-1"/>
      <sheetName val="분전반계산서(석관)"/>
      <sheetName val="AS포장복_x0000__x0000_"/>
      <sheetName val="집수정(600-700)"/>
      <sheetName val="경유"/>
      <sheetName val="휘발유"/>
      <sheetName val="견적집계표(철콘)"/>
      <sheetName val="ateCodes_x0000_TimeCodes_"/>
      <sheetName val="_내역서(ͭ_x0000_ͭ_x000"/>
      <sheetName val="_갑__지_9"/>
      <sheetName val="실DATA_9"/>
      <sheetName val="코스모공장_(어음)8"/>
      <sheetName val="환경기계공정표_(3)8"/>
      <sheetName val="A_견적8"/>
      <sheetName val="Sheet1_(2)8"/>
      <sheetName val="총_원가계산8"/>
      <sheetName val="총괄갑_8"/>
      <sheetName val="내역서1999_8최종8"/>
      <sheetName val="단가_(2)8"/>
      <sheetName val="6PILE__(돌출)8"/>
      <sheetName val="11-2_아파트내역8"/>
      <sheetName val="설명서_7"/>
      <sheetName val="2-1__경관조명_내역총괄표7"/>
      <sheetName val="_견적서7"/>
      <sheetName val="기초입력_DATA7"/>
      <sheetName val="1차_내역서7"/>
      <sheetName val="노임단가_(2)7"/>
      <sheetName val="BSD_(2)7"/>
      <sheetName val="인건비_7"/>
      <sheetName val="플랜트_설치7"/>
      <sheetName val="중기조종사_단위단가7"/>
      <sheetName val="신_분7"/>
      <sheetName val="DATA_입력란7"/>
      <sheetName val="3월팀계_7"/>
      <sheetName val="일위대가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C1_공사개요7"/>
      <sheetName val="A1_스케쥴7"/>
      <sheetName val="Customer_Databas7"/>
      <sheetName val="단가_및_재료비7"/>
      <sheetName val="아파트_내역7"/>
      <sheetName val="전선_및_전선관-자유로7"/>
      <sheetName val="AS포장복구_7"/>
      <sheetName val="G_R300경비7"/>
      <sheetName val="주공_갑지7"/>
      <sheetName val="내역서_제출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경율산정_XLS6"/>
      <sheetName val="아파트_6"/>
      <sheetName val="2_고용보험료산출근거6"/>
      <sheetName val="8_설치품셈6"/>
      <sheetName val="조도계산서_(도서)6"/>
      <sheetName val="품셈_5"/>
      <sheetName val="BTL시설예산_기준표6"/>
      <sheetName val="5_학교신설예산_집행(01~08)6"/>
      <sheetName val="점검결과(08년_100교_지원)6"/>
      <sheetName val="1_동력공사5"/>
      <sheetName val="5_직원투입현황5"/>
      <sheetName val="EQUIP_LIST5"/>
      <sheetName val="6-1__관개량조서5"/>
      <sheetName val="내역-_CCTV6"/>
      <sheetName val="예정공정표_5"/>
      <sheetName val="실행내역서_5"/>
      <sheetName val="2_대외공문5"/>
      <sheetName val="1__조명내역서(조명설치)5"/>
      <sheetName val="2__조명내역서(조명자재)5"/>
      <sheetName val="전체내역_(2)5"/>
      <sheetName val="7_기-검-보_1005"/>
      <sheetName val="Raw_Data5"/>
      <sheetName val="1_설계조건5"/>
      <sheetName val="기본항목_입력5"/>
      <sheetName val="공사원가계산서_5"/>
      <sheetName val="8_PILE__(돌출)5"/>
      <sheetName val="참고)BTL시설예산_기준표5"/>
      <sheetName val="96_125"/>
      <sheetName val="GT_1050x650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사__업__비__수__지__예__산__서5"/>
      <sheetName val="표지_(3)5"/>
      <sheetName val="원가계산서_(2)5"/>
      <sheetName val="산출_근거15"/>
      <sheetName val="총괄_내역서5"/>
      <sheetName val="개별직종노임단가(2005_1)5"/>
      <sheetName val="2_토목공사5"/>
      <sheetName val="당월_인력5"/>
      <sheetName val="2_원가및인원현황집계5"/>
      <sheetName val="각사별공사비분개_5"/>
      <sheetName val="4_고용보험5"/>
      <sheetName val="3_고용보험료산출근거5"/>
      <sheetName val="소상_&quot;1&quot;5"/>
      <sheetName val="De_bai5"/>
      <sheetName val="단가일람_(2)5"/>
      <sheetName val="0_0ControlSheet5"/>
      <sheetName val="220_(2)5"/>
      <sheetName val="설산1_나5"/>
      <sheetName val="Man_Hole5"/>
      <sheetName val="표지_5"/>
      <sheetName val="지번별_묘묙소요내역5"/>
      <sheetName val="총괄_설계내역서5"/>
      <sheetName val="6_1_일위대가5"/>
      <sheetName val="효성CB_1P기초5"/>
      <sheetName val="화순_대리-다지리실행내역5"/>
      <sheetName val="예산서_5"/>
      <sheetName val="노임단가(2010_상)5"/>
      <sheetName val="토목내역서_(도급단가)5"/>
      <sheetName val="원가계산서_4"/>
      <sheetName val="공통가설내역서__(당사)5"/>
      <sheetName val="Isolasi_Luar_Dalam5"/>
      <sheetName val="Isolasi_Luar5"/>
      <sheetName val="breakdown_Price-Chuong5"/>
      <sheetName val="cable,_lighting,_switch5"/>
      <sheetName val="DonGia_VatTuLK5"/>
      <sheetName val="현장관리비_산출내역4"/>
      <sheetName val="Bang_chiet_tinh_TBA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고객사_관리_코드4"/>
      <sheetName val="HD_1-4_세부공종별,업체별_내역(L4)2"/>
      <sheetName val="2F_회의실견적(5_14_일대)2"/>
      <sheetName val="노무비_근거1"/>
      <sheetName val="방배동내역_(총괄)2"/>
      <sheetName val="96보완계획7_122"/>
      <sheetName val="Khoi_luong"/>
      <sheetName val="Gia_vat_tu"/>
      <sheetName val="_내역서(ͭ?ͭ?_x0"/>
      <sheetName val="ESTI_"/>
      <sheetName val="Finishes_code2"/>
      <sheetName val="Scheme_B_Estimate_"/>
      <sheetName val="Breakdown_(B)"/>
      <sheetName val="Don_gia_chi_tiet"/>
      <sheetName val="5_학교신설예산_쎸⬅/"/>
      <sheetName val="5_학교신설예산_Ⴘ"/>
      <sheetName val="THU_T6"/>
      <sheetName val="Thu_chi_T04"/>
      <sheetName val="tong_du_toan"/>
      <sheetName val="97_사업추정(WEKI)"/>
      <sheetName val="공사금액_내역_(1)"/>
      <sheetName val="CCTV_수량(배관-송수가압장)"/>
      <sheetName val="7_경제성결과"/>
      <sheetName val="공사비_내역_(가)"/>
      <sheetName val="A_"/>
      <sheetName val="1_암사대교_산출"/>
      <sheetName val="[내역서(1)_xls]5_학교신설예산_Ⴘ퀀诋쌆蠅/᠀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FRP_PIPING_일위대가"/>
      <sheetName val="단면_(2)"/>
      <sheetName val="집_계_표"/>
      <sheetName val="6PILE脂鎙堀1"/>
      <sheetName val="공급기자재조서_(2)"/>
      <sheetName val="산출(동해선_본선)"/>
      <sheetName val="집계(동해본선)_"/>
      <sheetName val="환경기계공정표_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ateCodes?TimeCodes?Overrid钀"/>
      <sheetName val="PL_Vua"/>
      <sheetName val="거래罈_羌"/>
      <sheetName val="[내역서(1)_xls]5_학교신설예산_쎸⬅/"/>
      <sheetName val="[내역서(1)_xls]5_학교신설예산_Ⴘ"/>
      <sheetName val="철콘깨기단산"/>
      <sheetName val="호프"/>
      <sheetName val="scale &amp; Income"/>
      <sheetName val="기본사항"/>
      <sheetName val="_갑__"/>
      <sheetName val="점검결과(08년"/>
      <sheetName val="ate_x000b_"/>
      <sheetName val="제작비"/>
      <sheetName val="용융아연도금"/>
      <sheetName val="제작물량 7월"/>
      <sheetName val="강관파일내역"/>
      <sheetName val="발행"/>
      <sheetName val="ateCodes?TimeCodes?Overri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환경기계공정표_髈㘻_x0000__x0000_"/>
      <sheetName val="환경기계공정표_艀㫐_x0000__x0000_"/>
      <sheetName val="환경기계공정표_蔀㫐_x0000__x0000_"/>
      <sheetName val="분문집계2"/>
      <sheetName val="배부금액"/>
      <sheetName val="입고계획"/>
      <sheetName val="계약"/>
      <sheetName val="배수관공"/>
      <sheetName val="단가_"/>
      <sheetName val="보"/>
      <sheetName val="공사내_x0000_"/>
      <sheetName val="계측제어설비"/>
      <sheetName val="ateCodes?TimeCod_xd978_ꀋᙰ0_x0000_頀{_x0000__x0000_堀簊夞ĸ"/>
      <sheetName val="ateCodes?TimeCod_xd80b_齒ꀈᙰ0_x0000__xd800_Y_x0000__x0000_堀䠊夙ĸ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수고조사야_x0002_"/>
      <sheetName val="자재분류"/>
      <sheetName val="자재청구서"/>
      <sheetName val="PILE"/>
      <sheetName val="설명서ó"/>
      <sheetName val="II. CF"/>
      <sheetName val="Final Staff Chart"/>
      <sheetName val="7.Á¶Á÷Ç¥"/>
      <sheetName val="Price Database"/>
      <sheetName val="tong hop v.tu"/>
      <sheetName val="Summary_-_Budget"/>
      <sheetName val="KHỐI_LƯỢNG_THANH_TOÁN"/>
      <sheetName val="Phu_cap"/>
      <sheetName val="DB_ET200(R__A)"/>
      <sheetName val="Bill_2-VMart&amp;VPro"/>
      <sheetName val="Cst_Pkg-Eden"/>
      <sheetName val="c_&amp;_g_rhs"/>
      <sheetName val="11_산출(전열)"/>
      <sheetName val="6_산출(동력)"/>
      <sheetName val="7_산출(TRAY)"/>
      <sheetName val="TOSHIBA-Structure"/>
      <sheetName val="NKChungTu"/>
      <sheetName val="Detail"/>
      <sheetName val="cov-estimate"/>
      <sheetName val="chiet tinh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침하계"/>
      <sheetName val="붙임4.앵커볼트"/>
      <sheetName val="붙임2.최대수평하중"/>
      <sheetName val="3월팀계_x0010_"/>
      <sheetName val="토공계산서(부체도로)"/>
      <sheetName val="J直材4"/>
      <sheetName val="간공설계서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/>
      <sheetData sheetId="2197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>
        <row r="21">
          <cell r="A21">
            <v>0</v>
          </cell>
        </row>
      </sheetData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/>
      <sheetData sheetId="2455" refreshError="1"/>
      <sheetData sheetId="2456" refreshError="1"/>
      <sheetData sheetId="2457" refreshError="1"/>
      <sheetData sheetId="2458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/>
      <sheetData sheetId="2591">
        <row r="21">
          <cell r="A21">
            <v>0</v>
          </cell>
        </row>
      </sheetData>
      <sheetData sheetId="2592"/>
      <sheetData sheetId="2593"/>
      <sheetData sheetId="2594"/>
      <sheetData sheetId="2595"/>
      <sheetData sheetId="2596"/>
      <sheetData sheetId="2597">
        <row r="21">
          <cell r="A21">
            <v>0</v>
          </cell>
        </row>
      </sheetData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/>
      <sheetData sheetId="2838"/>
      <sheetData sheetId="2839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/>
      <sheetData sheetId="2890"/>
      <sheetData sheetId="2891"/>
      <sheetData sheetId="2892"/>
      <sheetData sheetId="2893"/>
      <sheetData sheetId="2894"/>
      <sheetData sheetId="2895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/>
      <sheetData sheetId="2905"/>
      <sheetData sheetId="2906"/>
      <sheetData sheetId="2907"/>
      <sheetData sheetId="2908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2000전체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도급예산내역서총괄표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단가조사-2"/>
      <sheetName val="청천내"/>
      <sheetName val="주포터널"/>
      <sheetName val="원가계산서 "/>
      <sheetName val="수량-가로등"/>
      <sheetName val="노임"/>
      <sheetName val="철거산출근거"/>
      <sheetName val="기본단가표"/>
      <sheetName val="전선 및 전선관"/>
      <sheetName val="Sheet1"/>
      <sheetName val="직재"/>
      <sheetName val="설계내역서"/>
      <sheetName val="총괄내역서"/>
      <sheetName val="단가 (2)"/>
      <sheetName val="2-1. 경관조명 내역총괄표"/>
      <sheetName val="데이타"/>
      <sheetName val="단가"/>
      <sheetName val="공량산출서"/>
      <sheetName val="2011공임"/>
      <sheetName val="기중"/>
      <sheetName val="1"/>
      <sheetName val="직접경비"/>
      <sheetName val="직접인건비"/>
      <sheetName val="확약서"/>
      <sheetName val="DATE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7"/>
      <sheetData sheetId="8" refreshError="1"/>
      <sheetData sheetId="9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10"/>
      <sheetData sheetId="11" refreshError="1">
        <row r="5">
          <cell r="C5" t="str">
            <v>주포터널외 3개소 전력설비 보수공사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>
        <row r="25">
          <cell r="E25">
            <v>1.6160000000000001</v>
          </cell>
        </row>
      </sheetData>
      <sheetData sheetId="43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천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평가데이터"/>
      <sheetName val="청천내"/>
      <sheetName val="기초자료입력"/>
      <sheetName val="98NS-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동원인원"/>
      <sheetName val="일위대가"/>
      <sheetName val="중강당 내역"/>
      <sheetName val="총괄표"/>
      <sheetName val="변수값"/>
      <sheetName val="중기상차"/>
      <sheetName val="AS복구"/>
      <sheetName val="중기터파기"/>
      <sheetName val="간접"/>
      <sheetName val="가설대가"/>
      <sheetName val="토공대가"/>
      <sheetName val="구조대가"/>
      <sheetName val="포설대가1"/>
      <sheetName val="부대대가"/>
      <sheetName val="Baby일위대가"/>
      <sheetName val="준검 내역서"/>
      <sheetName val="구천"/>
      <sheetName val="간지"/>
      <sheetName val="공사원가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예산내역서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자재단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평가데이터"/>
      <sheetName val="2공구하도급내역서"/>
      <sheetName val="경산"/>
      <sheetName val="Sheet1"/>
      <sheetName val="#REF"/>
      <sheetName val="DATE"/>
      <sheetName val="기초자료입력"/>
      <sheetName val="L_RPTB02_01"/>
      <sheetName val="단가"/>
      <sheetName val="설계예산서"/>
      <sheetName val="CON'C"/>
      <sheetName val="3.공통공사대비"/>
      <sheetName val="현장경비"/>
      <sheetName val="요율"/>
      <sheetName val="관리,공감"/>
      <sheetName val="자재대"/>
      <sheetName val="장비집계"/>
      <sheetName val="역T형교대(말뚝기초)"/>
      <sheetName val="1차 내역서"/>
      <sheetName val="공사원가계산서"/>
      <sheetName val="도급예산내역서총괄표"/>
      <sheetName val="설계내역서"/>
      <sheetName val="도급예산내역서봉투"/>
      <sheetName val="설계산출표지"/>
      <sheetName val="을부담운반비"/>
      <sheetName val="운반비산출"/>
      <sheetName val="청천내"/>
      <sheetName val="내역서"/>
      <sheetName val="데이타"/>
      <sheetName val="단가조사"/>
      <sheetName val="대상공사(조달청)"/>
      <sheetName val="자료(통합)"/>
      <sheetName val="동원(3)"/>
      <sheetName val="예정(3)"/>
      <sheetName val="9GNG운반"/>
      <sheetName val="용역비내역-진짜"/>
      <sheetName val="인부임"/>
      <sheetName val="투찰"/>
      <sheetName val="토목"/>
      <sheetName val="내역"/>
      <sheetName val="견적의뢰"/>
      <sheetName val="수량산출"/>
      <sheetName val="현장경상비"/>
      <sheetName val="원가"/>
      <sheetName val="설계명세서"/>
      <sheetName val="자료입력"/>
      <sheetName val="입력데이타"/>
      <sheetName val="작성"/>
      <sheetName val="시멘트"/>
      <sheetName val="본공사"/>
      <sheetName val="노임"/>
      <sheetName val="S0"/>
      <sheetName val="예산내~1"/>
      <sheetName val="공통비(전체)"/>
      <sheetName val="인공(케이블100P)"/>
      <sheetName val="설계서"/>
      <sheetName val="초기화면"/>
      <sheetName val="관급자재"/>
      <sheetName val="설계산출기초"/>
      <sheetName val="국별인원"/>
      <sheetName val="N賃率-職"/>
      <sheetName val="산출"/>
      <sheetName val="입찰안"/>
      <sheetName val="AS포장복구 "/>
      <sheetName val="단가산출"/>
      <sheetName val="증감내역서"/>
      <sheetName val="구조물공"/>
      <sheetName val="부대공"/>
      <sheetName val="배수공"/>
      <sheetName val="토공"/>
      <sheetName val="포장공"/>
      <sheetName val="예가표"/>
      <sheetName val="조명율표"/>
      <sheetName val="집계표"/>
      <sheetName val="단가산출2"/>
      <sheetName val="부대내역"/>
      <sheetName val="보도계산금액"/>
      <sheetName val="예산내역서(총괄)"/>
      <sheetName val="운반공사,공구손료"/>
      <sheetName val="명세서"/>
      <sheetName val="터파기및재료"/>
      <sheetName val="진주방향"/>
      <sheetName val="96까지"/>
      <sheetName val="97년"/>
      <sheetName val="98이후"/>
      <sheetName val="자재단가비교표"/>
      <sheetName val="견적대비"/>
      <sheetName val="계산서(곡선부)"/>
      <sheetName val="포장재료집계표"/>
      <sheetName val="산출내역서집계표"/>
      <sheetName val="45,46"/>
      <sheetName val="직재"/>
      <sheetName val="환경기계공정표 (3)"/>
      <sheetName val="공문"/>
      <sheetName val="단면 (2)"/>
      <sheetName val=" 갑  지 "/>
      <sheetName val="BID"/>
      <sheetName val="2공구산출내역"/>
      <sheetName val="일위대가표"/>
      <sheetName val="Total"/>
      <sheetName val="조건"/>
      <sheetName val="70%"/>
      <sheetName val="일위대가표(유단가)"/>
      <sheetName val="공사기본내용입력"/>
      <sheetName val="I一般比"/>
      <sheetName val="자재비"/>
      <sheetName val="포장복구집계"/>
      <sheetName val="기본자료"/>
      <sheetName val="99총공사내역서"/>
      <sheetName val="1공구 건정토건 철콘"/>
      <sheetName val="우배수"/>
      <sheetName val="계산식"/>
      <sheetName val="직접경비산출근거"/>
      <sheetName val="직접인건비"/>
      <sheetName val="견적단가"/>
      <sheetName val="ELECTRIC"/>
      <sheetName val="Customer Databas"/>
      <sheetName val="데이터 액세스"/>
      <sheetName val="차트 이름표"/>
      <sheetName val="내역조적"/>
      <sheetName val="방배동내역(리라)"/>
      <sheetName val="건축공사집계표"/>
      <sheetName val="방배동내역 (총괄)"/>
      <sheetName val="부대공사총괄"/>
      <sheetName val="공정코드"/>
      <sheetName val="중기"/>
      <sheetName val="단가 (2)"/>
      <sheetName val="을"/>
      <sheetName val="공통가설"/>
      <sheetName val="절대지우지말것"/>
      <sheetName val="토공사(흙막이)"/>
      <sheetName val="공정표"/>
      <sheetName val="값"/>
      <sheetName val="입찰견적보고서"/>
      <sheetName val="세금자료"/>
      <sheetName val="간선계산"/>
      <sheetName val="공사개요"/>
      <sheetName val="평내중"/>
      <sheetName val="총괄내역"/>
      <sheetName val="철거산출근거"/>
      <sheetName val="database"/>
      <sheetName val="토공(우물통,기타) "/>
      <sheetName val="data"/>
      <sheetName val="Sheet2 (2)"/>
      <sheetName val="일위대가목록"/>
      <sheetName val="전차선로 물량표"/>
      <sheetName val="한강운반비"/>
      <sheetName val="자재"/>
      <sheetName val="공통(20-91)"/>
      <sheetName val="전기"/>
      <sheetName val="소요자재"/>
      <sheetName val="공통"/>
      <sheetName val="공용"/>
      <sheetName val="제-노임"/>
      <sheetName val="제직재"/>
      <sheetName val="갑지"/>
      <sheetName val="삭제금지단가"/>
      <sheetName val="서울대규장각(가시설흙막이)"/>
      <sheetName val="준공정산"/>
      <sheetName val="일위대가(계측기설치)"/>
      <sheetName val="간접비"/>
      <sheetName val="BSD (2)"/>
      <sheetName val="프랜트면허"/>
      <sheetName val="원가계산하도"/>
      <sheetName val="총괄내역서"/>
      <sheetName val="총괄서"/>
      <sheetName val="노임단가"/>
      <sheetName val="단가조사서"/>
      <sheetName val="소요자재명세서"/>
      <sheetName val="정산"/>
      <sheetName val="정산내역서"/>
      <sheetName val="첨)시중노임단가"/>
      <sheetName val="최종설계"/>
      <sheetName val="정부노임단가"/>
      <sheetName val="금액내역서"/>
      <sheetName val="수배전반"/>
      <sheetName val="금액"/>
      <sheetName val="계획금액"/>
      <sheetName val="분석대장"/>
      <sheetName val="base"/>
      <sheetName val="가격조사서"/>
      <sheetName val="공사비예산서(토목분)"/>
      <sheetName val="-치수표(곡선부)"/>
      <sheetName val="21301동"/>
      <sheetName val="횡배수관"/>
      <sheetName val="6호기"/>
      <sheetName val="제원및배치"/>
      <sheetName val="여과지동"/>
      <sheetName val="기초자료"/>
      <sheetName val="1.설계조건"/>
      <sheetName val="VII-2현장경비"/>
      <sheetName val="Ⅴ-2.공종별내역"/>
      <sheetName val="b_balju_cho"/>
      <sheetName val="매출현황"/>
      <sheetName val="등록자료"/>
      <sheetName val="입력정보"/>
      <sheetName val="조명시설"/>
      <sheetName val="토목공사"/>
      <sheetName val="협력업체"/>
      <sheetName val="내역서(토목)"/>
      <sheetName val="투입비"/>
      <sheetName val="Y-WORK"/>
      <sheetName val="부하계산서"/>
      <sheetName val="특수선일위대가"/>
      <sheetName val="설계예산2"/>
      <sheetName val="감액총괄표"/>
      <sheetName val="백호우계수"/>
      <sheetName val="U-TYPE(1)"/>
      <sheetName val="J直材4"/>
      <sheetName val="4. 산출조서(전등1)"/>
      <sheetName val="SAM"/>
      <sheetName val="c_balju"/>
      <sheetName val="현관"/>
      <sheetName val="2000년1차"/>
      <sheetName val="4.전기"/>
      <sheetName val="주빔의 설계"/>
      <sheetName val="입력DATA"/>
      <sheetName val="바닥판"/>
      <sheetName val="직접경비"/>
      <sheetName val="가설공사내역"/>
      <sheetName val="계정"/>
      <sheetName val="실행철강하도"/>
      <sheetName val="원가+내역"/>
      <sheetName val="SG"/>
      <sheetName val="2000 "/>
      <sheetName val="경영상태"/>
      <sheetName val="암거"/>
      <sheetName val="교량"/>
      <sheetName val="교량 (2)"/>
      <sheetName val="변수"/>
      <sheetName val="손익분기점 데이터"/>
      <sheetName val="기초입력"/>
      <sheetName val="기별(종합)"/>
      <sheetName val="공사손익"/>
      <sheetName val="코드표"/>
      <sheetName val="단가표"/>
      <sheetName val="공사정보"/>
      <sheetName val="G.R300경비"/>
      <sheetName val="초"/>
      <sheetName val="심사물량"/>
      <sheetName val="도급"/>
      <sheetName val="9509"/>
      <sheetName val="5.설계명세서"/>
      <sheetName val="관개"/>
      <sheetName val="공사설명서"/>
      <sheetName val="심사계산"/>
      <sheetName val="산출근거"/>
      <sheetName val="공사설명"/>
      <sheetName val="공사품의서"/>
      <sheetName val="적요"/>
      <sheetName val="setup"/>
      <sheetName val="물가대비표"/>
      <sheetName val="경  비 "/>
      <sheetName val="노무비"/>
      <sheetName val="재료비"/>
      <sheetName val="노무비지급명세"/>
      <sheetName val="송전산출"/>
      <sheetName val="면간거리&amp;사거리"/>
      <sheetName val="기본사항"/>
      <sheetName val="세부내역"/>
      <sheetName val="소포내역 (2)"/>
      <sheetName val="부대토목"/>
      <sheetName val="일위대가(가설)"/>
      <sheetName val="List"/>
      <sheetName val="단가산출서"/>
      <sheetName val="시설일위"/>
      <sheetName val="식재수량표"/>
      <sheetName val="식재일위"/>
      <sheetName val="하수급견적대비"/>
      <sheetName val="노무비산출"/>
      <sheetName val="패널"/>
      <sheetName val="EJ"/>
      <sheetName val="건축내역"/>
      <sheetName val="MOTOR"/>
      <sheetName val="교각1"/>
      <sheetName val="피스표(동케이블)"/>
      <sheetName val="광케이블공정"/>
      <sheetName val="광케이블공정 (2)"/>
      <sheetName val="동케이블공정"/>
      <sheetName val="플랜트 설치"/>
      <sheetName val="상세"/>
      <sheetName val="공사계획"/>
      <sheetName val="설계명세"/>
      <sheetName val="운반공사_"/>
      <sheetName val="기계경비산출서_"/>
      <sheetName val="첨부1_"/>
      <sheetName val="준검_내역서"/>
      <sheetName val="3_공통공사대비"/>
      <sheetName val="1차_내역서"/>
      <sheetName val="소방"/>
      <sheetName val="자판실행"/>
      <sheetName val="연결관암거"/>
      <sheetName val="증감대비"/>
      <sheetName val="철거집계"/>
      <sheetName val="EACT10"/>
      <sheetName val="실행"/>
      <sheetName val="TOTAL_BOQ"/>
      <sheetName val="단중표"/>
      <sheetName val="2000.05"/>
      <sheetName val="2-1"/>
      <sheetName val="1-1"/>
      <sheetName val="단면_(2)"/>
      <sheetName val="중강당_내역"/>
      <sheetName val="환경기계공정표_(3)"/>
      <sheetName val="데이터_액세스"/>
      <sheetName val="차트_이름표"/>
      <sheetName val="Customer_Databas"/>
      <sheetName val="방배동내역_(총괄)"/>
      <sheetName val="단가_(2)"/>
      <sheetName val="Sheet2_(2)"/>
      <sheetName val="토공(우물통,기타)_"/>
      <sheetName val="_갑__지_"/>
      <sheetName val="1공구_건정토건_철콘"/>
      <sheetName val="AS포장복구_"/>
      <sheetName val="전차선로_물량표"/>
      <sheetName val="BSD_(2)"/>
      <sheetName val="직원"/>
      <sheetName val="내역표지"/>
      <sheetName val="0"/>
      <sheetName val="계양가시설"/>
      <sheetName val="중기사용료산출근거"/>
      <sheetName val="단가 및 재료비"/>
      <sheetName val="개요"/>
      <sheetName val="도장면"/>
      <sheetName val="공통비"/>
      <sheetName val="03전반노무비"/>
      <sheetName val="골조시행"/>
      <sheetName val="라인업-1"/>
      <sheetName val="라인업-2"/>
      <sheetName val="라인업-3"/>
      <sheetName val="상계견적"/>
      <sheetName val="표지"/>
      <sheetName val="손익분석"/>
      <sheetName val="CTEMCOST"/>
      <sheetName val="재료"/>
      <sheetName val="관접합및부설"/>
      <sheetName val="투입비분석표"/>
      <sheetName val="중기조종사 단위단가"/>
      <sheetName val="기계경비총괄표"/>
      <sheetName val="일위대가_현장"/>
      <sheetName val="식재인부"/>
      <sheetName val="TEL"/>
      <sheetName val="2.단가산출서(총괄)"/>
      <sheetName val="CODE"/>
      <sheetName val="수리결과"/>
      <sheetName val="Macro1"/>
      <sheetName val="양수장내역"/>
      <sheetName val="빗물받이(910-510-410)"/>
      <sheetName val="산출내역(K2)"/>
      <sheetName val="200"/>
      <sheetName val="원가계산서"/>
      <sheetName val="교통대책내역"/>
      <sheetName val="기계경비일람"/>
      <sheetName val="공구"/>
      <sheetName val="시가지우회도로공내역서"/>
      <sheetName val="기본"/>
      <sheetName val="내역(신례)"/>
      <sheetName val="집수정현황"/>
      <sheetName val="제출내역 (2)"/>
      <sheetName val="공사명입력"/>
      <sheetName val="근로자자료입력"/>
      <sheetName val="참고자료"/>
      <sheetName val="실행견적"/>
      <sheetName val="입력란"/>
      <sheetName val="97노임단가"/>
      <sheetName val="전선 및 전선관"/>
      <sheetName val="각형맨홀"/>
      <sheetName val="Eq. Mobilization"/>
      <sheetName val="차액보증"/>
      <sheetName val="1-4일위대가목차"/>
      <sheetName val="측량요율"/>
      <sheetName val="설명"/>
      <sheetName val="산출물량"/>
      <sheetName val="산출서"/>
      <sheetName val="기계경비_시간당_"/>
      <sheetName val="내역(토목)"/>
      <sheetName val="일위대가 "/>
      <sheetName val="04노무비"/>
      <sheetName val="전기일위대가"/>
      <sheetName val="현장관리"/>
      <sheetName val="판매시설"/>
      <sheetName val="총괄"/>
      <sheetName val="Sensitivity"/>
      <sheetName val="통행료수입"/>
      <sheetName val="공문(신)"/>
      <sheetName val="XREF"/>
      <sheetName val="코드"/>
      <sheetName val="sample"/>
      <sheetName val="AR-Con"/>
      <sheetName val="WI"/>
      <sheetName val="ASSUMPTIONS"/>
      <sheetName val="A"/>
      <sheetName val="인건비"/>
      <sheetName val="설명서"/>
      <sheetName val="인입기본설계"/>
      <sheetName val="교환노무"/>
      <sheetName val="정산내역"/>
      <sheetName val="아파트기별"/>
      <sheetName val="공리일"/>
      <sheetName val="1"/>
      <sheetName val="기별"/>
      <sheetName val="공사가격내역서"/>
      <sheetName val="cost9801"/>
      <sheetName val="가격내역서"/>
      <sheetName val="납부서"/>
      <sheetName val="공사비내역서"/>
      <sheetName val="대신2차총괄"/>
      <sheetName val="성단물량"/>
      <sheetName val="정산설계"/>
      <sheetName val="품셈"/>
      <sheetName val="노임단가표"/>
      <sheetName val="관급_File"/>
      <sheetName val="관로공정"/>
      <sheetName val="공종단가"/>
      <sheetName val="공종구간"/>
      <sheetName val="대신총괄"/>
      <sheetName val="노무산출서"/>
      <sheetName val="UNIT"/>
      <sheetName val="선로분"/>
      <sheetName val="총괄집계표"/>
      <sheetName val="수량집계"/>
      <sheetName val="현장실사표"/>
      <sheetName val="자재단가표"/>
      <sheetName val="기계설비-물가변동"/>
      <sheetName val="건축-물가변동"/>
      <sheetName val="재료비노무비"/>
      <sheetName val="광피스표세부"/>
      <sheetName val="적용기준표(98년상반기)"/>
      <sheetName val="원가계산서구조조정"/>
      <sheetName val="가설"/>
      <sheetName val="구조포설"/>
      <sheetName val="복구"/>
      <sheetName val="부대"/>
      <sheetName val="부호표"/>
      <sheetName val="Macro2"/>
      <sheetName val="도급정산"/>
      <sheetName val="공정data"/>
      <sheetName val="백암비스타내역"/>
      <sheetName val="관로토공집계표"/>
      <sheetName val="1안"/>
      <sheetName val="용수량(생활용수)"/>
      <sheetName val="산업"/>
      <sheetName val="보할공정"/>
      <sheetName val="기초일위"/>
      <sheetName val="퇴직금(울산천상)"/>
      <sheetName val="일위"/>
      <sheetName val="첨"/>
      <sheetName val="C-3,Ass'y"/>
      <sheetName val="새공통(96임금인상기준)"/>
      <sheetName val="비교1"/>
      <sheetName val="유림총괄"/>
      <sheetName val="49"/>
      <sheetName val="구조물5월기성내역"/>
      <sheetName val="부표총괄"/>
      <sheetName val="2"/>
      <sheetName val="3"/>
      <sheetName val="4"/>
      <sheetName val="5"/>
      <sheetName val="6"/>
      <sheetName val="nys"/>
      <sheetName val="유림골조"/>
      <sheetName val="Sheet5"/>
      <sheetName val="관접합및자재집계표"/>
      <sheetName val="날개벽수량표"/>
      <sheetName val="이름정의"/>
      <sheetName val="입력"/>
      <sheetName val="단면가정"/>
      <sheetName val="설계조건"/>
      <sheetName val="토사(PE)"/>
      <sheetName val="단가일람"/>
      <sheetName val="단위량당중기"/>
      <sheetName val="실행기고및 투입현황(총괄)"/>
      <sheetName val="옥외 전력간선공사"/>
      <sheetName val="원가계산서 "/>
      <sheetName val="98수문일위"/>
      <sheetName val="공사예산하조서"/>
      <sheetName val="S1,3"/>
      <sheetName val="공사요율"/>
      <sheetName val="총 원가계산"/>
      <sheetName val="소방일위 "/>
      <sheetName val="evaluate공조"/>
      <sheetName val="개산공사비"/>
      <sheetName val="Sheet1 (2)"/>
      <sheetName val="100000"/>
      <sheetName val="VXXXXX"/>
      <sheetName val="99노임단가"/>
      <sheetName val="대비"/>
      <sheetName val="제안서입력"/>
      <sheetName val="工관리비율"/>
      <sheetName val="工완성공사율"/>
      <sheetName val="옥룡잡비"/>
      <sheetName val="1.설계기준"/>
      <sheetName val="사통"/>
      <sheetName val="가도공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"/>
    </sheetNames>
    <sheetDataSet>
      <sheetData sheetId="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분전함신설"/>
      <sheetName val="접지1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01"/>
      <sheetName val="단가 (2)"/>
      <sheetName val="조명시설"/>
      <sheetName val="Sheet1"/>
      <sheetName val="기계경비(시간당)"/>
      <sheetName val="램머"/>
      <sheetName val="효성CB 1P기초"/>
      <sheetName val="범례표"/>
      <sheetName val="산출내역"/>
      <sheetName val="경산"/>
      <sheetName val="원가계산서"/>
      <sheetName val="설비"/>
      <sheetName val="총괄내역서"/>
      <sheetName val="일위대가"/>
      <sheetName val="공종목록표"/>
      <sheetName val="파일의이용"/>
      <sheetName val="기성내역서표지"/>
      <sheetName val="변경내역서간지"/>
      <sheetName val="부대집계"/>
      <sheetName val="노임단가"/>
      <sheetName val="노무"/>
      <sheetName val="database"/>
      <sheetName val="일위대가표"/>
      <sheetName val="수량집계"/>
      <sheetName val="내역서"/>
      <sheetName val="토사(PE)"/>
      <sheetName val="골조시행"/>
      <sheetName val="유용일"/>
      <sheetName val="설계내역서"/>
      <sheetName val="공종단가"/>
      <sheetName val="효성CB_1P기초"/>
      <sheetName val="효성CB_1P기초1"/>
      <sheetName val="광양방향"/>
      <sheetName val="자재대"/>
      <sheetName val="공사요율산출표"/>
      <sheetName val="청천내"/>
      <sheetName val="토목검측서"/>
      <sheetName val="DATE"/>
      <sheetName val="초기화면"/>
      <sheetName val="이름정의"/>
      <sheetName val="원가계산서 "/>
      <sheetName val="현장소운반"/>
      <sheetName val="관구보호몰탈"/>
      <sheetName val="일위대가목록"/>
      <sheetName val="총괄표"/>
      <sheetName val="설계명세서"/>
      <sheetName val="자료입력"/>
      <sheetName val="예산명세서"/>
      <sheetName val="데이타"/>
      <sheetName val="15 문제점"/>
      <sheetName val="공통비총괄표"/>
      <sheetName val="2003상반기노임기준"/>
    </sheetNames>
    <sheetDataSet>
      <sheetData sheetId="0" refreshError="1">
        <row r="6">
          <cell r="A6" t="str">
            <v>2 . 포   장   공</v>
          </cell>
          <cell r="C6">
            <v>1</v>
          </cell>
          <cell r="D6" t="str">
            <v>식</v>
          </cell>
          <cell r="F6">
            <v>3428460</v>
          </cell>
          <cell r="H6">
            <v>14662810</v>
          </cell>
          <cell r="J6">
            <v>784145</v>
          </cell>
          <cell r="K6">
            <v>18875415</v>
          </cell>
        </row>
        <row r="7">
          <cell r="A7" t="str">
            <v>3 . 부   설   공</v>
          </cell>
          <cell r="C7">
            <v>1</v>
          </cell>
          <cell r="D7" t="str">
            <v>식</v>
          </cell>
          <cell r="F7">
            <v>1517065</v>
          </cell>
          <cell r="H7">
            <v>44681923</v>
          </cell>
          <cell r="J7">
            <v>1191944</v>
          </cell>
          <cell r="K7">
            <v>47390932</v>
          </cell>
        </row>
        <row r="8">
          <cell r="A8" t="str">
            <v>4 . 부   대   공</v>
          </cell>
          <cell r="C8">
            <v>1</v>
          </cell>
          <cell r="D8" t="str">
            <v>식</v>
          </cell>
          <cell r="F8">
            <v>10188123</v>
          </cell>
          <cell r="H8">
            <v>7352814</v>
          </cell>
          <cell r="J8">
            <v>14889575</v>
          </cell>
          <cell r="K8">
            <v>32430512</v>
          </cell>
        </row>
        <row r="9">
          <cell r="A9" t="str">
            <v>계</v>
          </cell>
          <cell r="F9">
            <v>17966172</v>
          </cell>
          <cell r="H9">
            <v>343311748</v>
          </cell>
          <cell r="J9">
            <v>23834383</v>
          </cell>
          <cell r="K9">
            <v>385112303</v>
          </cell>
        </row>
        <row r="10">
          <cell r="A10" t="str">
            <v>5 . 간접 노무비</v>
          </cell>
          <cell r="C10">
            <v>1</v>
          </cell>
          <cell r="D10" t="str">
            <v>식</v>
          </cell>
          <cell r="K10">
            <v>48060000</v>
          </cell>
        </row>
        <row r="11">
          <cell r="A11" t="str">
            <v>6 . 산재 보험료</v>
          </cell>
          <cell r="C11">
            <v>1</v>
          </cell>
          <cell r="D11" t="str">
            <v>식</v>
          </cell>
          <cell r="K11">
            <v>0</v>
          </cell>
        </row>
        <row r="12">
          <cell r="A12" t="str">
            <v>7 . 안전 관리비</v>
          </cell>
          <cell r="C12">
            <v>1</v>
          </cell>
          <cell r="D12" t="str">
            <v>식</v>
          </cell>
          <cell r="K12">
            <v>0</v>
          </cell>
        </row>
        <row r="13">
          <cell r="A13" t="str">
            <v>8 . 기 타 경 비</v>
          </cell>
          <cell r="C13">
            <v>1</v>
          </cell>
          <cell r="D13" t="str">
            <v>식</v>
          </cell>
          <cell r="K13">
            <v>14730000</v>
          </cell>
        </row>
        <row r="14">
          <cell r="A14" t="str">
            <v xml:space="preserve">   순 공 사 비</v>
          </cell>
          <cell r="K14">
            <v>447902303</v>
          </cell>
        </row>
        <row r="15">
          <cell r="A15" t="str">
            <v>9 . 일반 관리비</v>
          </cell>
          <cell r="C15">
            <v>1</v>
          </cell>
          <cell r="D15" t="str">
            <v>식</v>
          </cell>
          <cell r="K15">
            <v>24630000</v>
          </cell>
        </row>
        <row r="16">
          <cell r="A16" t="str">
            <v>10. 이       윤</v>
          </cell>
          <cell r="C16">
            <v>1</v>
          </cell>
          <cell r="D16" t="str">
            <v>식</v>
          </cell>
          <cell r="K16">
            <v>68146709.649999991</v>
          </cell>
        </row>
        <row r="17">
          <cell r="A17" t="str">
            <v>11. 사급 자재비</v>
          </cell>
          <cell r="C17">
            <v>1</v>
          </cell>
          <cell r="D17" t="str">
            <v>식</v>
          </cell>
          <cell r="K17">
            <v>4956951</v>
          </cell>
        </row>
        <row r="18">
          <cell r="A18" t="str">
            <v xml:space="preserve">   공 급 가 액</v>
          </cell>
          <cell r="K18">
            <v>545635963.64999998</v>
          </cell>
        </row>
        <row r="19">
          <cell r="A19" t="str">
            <v>12. 부가 가치세</v>
          </cell>
          <cell r="C19">
            <v>1</v>
          </cell>
          <cell r="D19" t="str">
            <v>식</v>
          </cell>
          <cell r="K19">
            <v>54563597</v>
          </cell>
        </row>
        <row r="20">
          <cell r="A20" t="str">
            <v>13.폐기물처리비</v>
          </cell>
          <cell r="C20">
            <v>1</v>
          </cell>
          <cell r="D20" t="str">
            <v>식</v>
          </cell>
          <cell r="K20">
            <v>5956800</v>
          </cell>
        </row>
        <row r="21">
          <cell r="A21" t="str">
            <v>도   급   비</v>
          </cell>
          <cell r="K21">
            <v>606156360.64999998</v>
          </cell>
        </row>
        <row r="22">
          <cell r="A22" t="str">
            <v>14.관급 자재비</v>
          </cell>
          <cell r="C22">
            <v>1</v>
          </cell>
          <cell r="D22" t="str">
            <v>식</v>
          </cell>
          <cell r="K22">
            <v>46500000</v>
          </cell>
        </row>
        <row r="23">
          <cell r="A23" t="str">
            <v>15.도로 복구비</v>
          </cell>
          <cell r="C23">
            <v>1</v>
          </cell>
          <cell r="D23" t="str">
            <v>식</v>
          </cell>
          <cell r="K23">
            <v>46500000</v>
          </cell>
        </row>
        <row r="24">
          <cell r="A24" t="str">
            <v>16.기타 이설비</v>
          </cell>
          <cell r="C24">
            <v>1</v>
          </cell>
          <cell r="D24" t="str">
            <v>식</v>
          </cell>
          <cell r="K24">
            <v>46500000</v>
          </cell>
        </row>
        <row r="25">
          <cell r="A25" t="str">
            <v>총 공 사 비</v>
          </cell>
          <cell r="K25">
            <v>652656360.64999998</v>
          </cell>
        </row>
        <row r="26">
          <cell r="E26" t="str">
            <v>내          역          서</v>
          </cell>
        </row>
        <row r="27">
          <cell r="A27" t="str">
            <v>1. 토      공</v>
          </cell>
        </row>
        <row r="28">
          <cell r="A28" t="str">
            <v>ASP 포장자르기</v>
          </cell>
          <cell r="B28" t="str">
            <v>기  계</v>
          </cell>
          <cell r="C28">
            <v>380</v>
          </cell>
          <cell r="D28" t="str">
            <v>M</v>
          </cell>
          <cell r="E28">
            <v>386</v>
          </cell>
          <cell r="F28">
            <v>146680</v>
          </cell>
          <cell r="G28">
            <v>707</v>
          </cell>
          <cell r="H28">
            <v>268660</v>
          </cell>
          <cell r="I28">
            <v>116</v>
          </cell>
          <cell r="J28">
            <v>44080</v>
          </cell>
          <cell r="K28">
            <v>459420</v>
          </cell>
        </row>
        <row r="29">
          <cell r="A29" t="str">
            <v>CON 포장자르기</v>
          </cell>
          <cell r="B29" t="str">
            <v>기  계</v>
          </cell>
          <cell r="C29">
            <v>1200</v>
          </cell>
          <cell r="D29" t="str">
            <v>M</v>
          </cell>
          <cell r="E29">
            <v>406</v>
          </cell>
          <cell r="F29">
            <v>487200</v>
          </cell>
          <cell r="G29">
            <v>732</v>
          </cell>
          <cell r="H29">
            <v>878400</v>
          </cell>
          <cell r="I29">
            <v>117</v>
          </cell>
          <cell r="J29">
            <v>140400</v>
          </cell>
          <cell r="K29">
            <v>1506000</v>
          </cell>
        </row>
        <row r="30">
          <cell r="A30" t="str">
            <v>ASP 포장 깨기</v>
          </cell>
          <cell r="B30" t="str">
            <v>인  력</v>
          </cell>
          <cell r="C30">
            <v>30</v>
          </cell>
          <cell r="D30" t="str">
            <v>M^3</v>
          </cell>
          <cell r="F30">
            <v>0</v>
          </cell>
          <cell r="G30">
            <v>75354</v>
          </cell>
          <cell r="H30">
            <v>2260620</v>
          </cell>
          <cell r="I30">
            <v>3768</v>
          </cell>
          <cell r="J30">
            <v>113040</v>
          </cell>
          <cell r="K30">
            <v>2373660</v>
          </cell>
        </row>
        <row r="31">
          <cell r="A31" t="str">
            <v>ASP 포장 깨기</v>
          </cell>
          <cell r="B31" t="str">
            <v>핸드브레카</v>
          </cell>
          <cell r="C31">
            <v>0</v>
          </cell>
          <cell r="D31" t="str">
            <v>M^3</v>
          </cell>
          <cell r="E31">
            <v>450</v>
          </cell>
          <cell r="F31">
            <v>0</v>
          </cell>
          <cell r="G31">
            <v>7100</v>
          </cell>
          <cell r="H31">
            <v>0</v>
          </cell>
          <cell r="I31">
            <v>2500</v>
          </cell>
          <cell r="J31">
            <v>0</v>
          </cell>
          <cell r="K31">
            <v>0</v>
          </cell>
        </row>
        <row r="32">
          <cell r="A32" t="str">
            <v>ASP 포장 깨기</v>
          </cell>
          <cell r="B32" t="str">
            <v>B.H0.2</v>
          </cell>
          <cell r="C32">
            <v>0</v>
          </cell>
          <cell r="D32" t="str">
            <v>M^3</v>
          </cell>
          <cell r="E32">
            <v>450</v>
          </cell>
          <cell r="F32">
            <v>0</v>
          </cell>
          <cell r="G32">
            <v>7100</v>
          </cell>
          <cell r="H32">
            <v>0</v>
          </cell>
          <cell r="I32">
            <v>2500</v>
          </cell>
          <cell r="J32">
            <v>0</v>
          </cell>
          <cell r="K32">
            <v>0</v>
          </cell>
        </row>
        <row r="33">
          <cell r="A33" t="str">
            <v>ASP 포장 깨기</v>
          </cell>
          <cell r="B33" t="str">
            <v>B.H0.4</v>
          </cell>
          <cell r="C33">
            <v>0</v>
          </cell>
          <cell r="D33" t="str">
            <v>M^3</v>
          </cell>
          <cell r="E33">
            <v>450</v>
          </cell>
          <cell r="F33">
            <v>0</v>
          </cell>
          <cell r="G33">
            <v>7100</v>
          </cell>
          <cell r="H33">
            <v>0</v>
          </cell>
          <cell r="I33">
            <v>2500</v>
          </cell>
          <cell r="J33">
            <v>0</v>
          </cell>
          <cell r="K33">
            <v>0</v>
          </cell>
        </row>
        <row r="34">
          <cell r="A34" t="str">
            <v>CON 포장깨기</v>
          </cell>
          <cell r="B34" t="str">
            <v>인  력</v>
          </cell>
          <cell r="C34">
            <v>120</v>
          </cell>
          <cell r="D34" t="str">
            <v>M^3</v>
          </cell>
          <cell r="F34">
            <v>0</v>
          </cell>
          <cell r="G34">
            <v>89235</v>
          </cell>
          <cell r="H34">
            <v>10708200</v>
          </cell>
          <cell r="I34">
            <v>4462</v>
          </cell>
          <cell r="J34">
            <v>535440</v>
          </cell>
          <cell r="K34">
            <v>11243640</v>
          </cell>
        </row>
        <row r="35">
          <cell r="A35" t="str">
            <v>CON 포장깨기</v>
          </cell>
          <cell r="B35" t="str">
            <v>핸드브레카</v>
          </cell>
          <cell r="C35">
            <v>0</v>
          </cell>
          <cell r="D35" t="str">
            <v>M^3</v>
          </cell>
          <cell r="E35">
            <v>530</v>
          </cell>
          <cell r="F35">
            <v>0</v>
          </cell>
          <cell r="G35">
            <v>8400</v>
          </cell>
          <cell r="H35">
            <v>0</v>
          </cell>
          <cell r="I35">
            <v>2900</v>
          </cell>
          <cell r="J35">
            <v>0</v>
          </cell>
          <cell r="K35">
            <v>0</v>
          </cell>
        </row>
        <row r="36">
          <cell r="A36" t="str">
            <v>CON 포장깨기</v>
          </cell>
          <cell r="B36" t="str">
            <v>B.H0.2</v>
          </cell>
          <cell r="C36">
            <v>0</v>
          </cell>
          <cell r="D36" t="str">
            <v>M^3</v>
          </cell>
          <cell r="E36">
            <v>530</v>
          </cell>
          <cell r="F36">
            <v>0</v>
          </cell>
          <cell r="G36">
            <v>8400</v>
          </cell>
          <cell r="H36">
            <v>0</v>
          </cell>
          <cell r="I36">
            <v>2900</v>
          </cell>
          <cell r="J36">
            <v>0</v>
          </cell>
          <cell r="K36">
            <v>0</v>
          </cell>
        </row>
        <row r="37">
          <cell r="A37" t="str">
            <v>CON 포장깨기</v>
          </cell>
          <cell r="B37" t="str">
            <v>B.H0.4</v>
          </cell>
          <cell r="C37">
            <v>0</v>
          </cell>
          <cell r="D37" t="str">
            <v>M^3</v>
          </cell>
          <cell r="E37">
            <v>530</v>
          </cell>
          <cell r="F37">
            <v>0</v>
          </cell>
          <cell r="G37">
            <v>8400</v>
          </cell>
          <cell r="H37">
            <v>0</v>
          </cell>
          <cell r="I37">
            <v>2900</v>
          </cell>
          <cell r="J37">
            <v>0</v>
          </cell>
          <cell r="K37">
            <v>0</v>
          </cell>
        </row>
        <row r="38">
          <cell r="A38" t="str">
            <v>인력 터파기(0 ~ 1)</v>
          </cell>
          <cell r="B38" t="str">
            <v>보통토사</v>
          </cell>
          <cell r="C38">
            <v>810</v>
          </cell>
          <cell r="D38" t="str">
            <v>M^3</v>
          </cell>
          <cell r="E38">
            <v>0</v>
          </cell>
          <cell r="F38">
            <v>0</v>
          </cell>
          <cell r="G38">
            <v>9559.5</v>
          </cell>
          <cell r="H38">
            <v>7743195</v>
          </cell>
          <cell r="I38">
            <v>0</v>
          </cell>
          <cell r="J38">
            <v>0</v>
          </cell>
          <cell r="K38">
            <v>7743195</v>
          </cell>
        </row>
        <row r="39">
          <cell r="A39" t="str">
            <v>인력 터파기(0 ~ 1)</v>
          </cell>
          <cell r="B39" t="str">
            <v>견질토사</v>
          </cell>
          <cell r="C39">
            <v>810</v>
          </cell>
          <cell r="D39" t="str">
            <v>M^3</v>
          </cell>
          <cell r="E39">
            <v>0</v>
          </cell>
          <cell r="F39">
            <v>0</v>
          </cell>
          <cell r="G39">
            <v>12427.5</v>
          </cell>
          <cell r="H39">
            <v>10066275</v>
          </cell>
          <cell r="I39">
            <v>0</v>
          </cell>
          <cell r="J39">
            <v>0</v>
          </cell>
          <cell r="K39">
            <v>10066275</v>
          </cell>
        </row>
        <row r="40">
          <cell r="A40" t="str">
            <v>인력 터파기(0 ~ 1)</v>
          </cell>
          <cell r="B40" t="str">
            <v>자갈섞임</v>
          </cell>
          <cell r="C40">
            <v>810</v>
          </cell>
          <cell r="D40" t="str">
            <v>M^3</v>
          </cell>
          <cell r="E40">
            <v>0</v>
          </cell>
          <cell r="F40">
            <v>0</v>
          </cell>
          <cell r="G40">
            <v>15295.5</v>
          </cell>
          <cell r="H40">
            <v>12389355</v>
          </cell>
          <cell r="I40">
            <v>0</v>
          </cell>
          <cell r="J40">
            <v>0</v>
          </cell>
          <cell r="K40">
            <v>12389355</v>
          </cell>
        </row>
        <row r="41">
          <cell r="A41" t="str">
            <v>인력 터파기(0 ~ 1)</v>
          </cell>
          <cell r="B41" t="str">
            <v>호박돌섞임</v>
          </cell>
          <cell r="C41">
            <v>810</v>
          </cell>
          <cell r="D41" t="str">
            <v>M^3</v>
          </cell>
          <cell r="E41">
            <v>0</v>
          </cell>
          <cell r="F41">
            <v>0</v>
          </cell>
          <cell r="G41">
            <v>27244.5</v>
          </cell>
          <cell r="H41">
            <v>22068045</v>
          </cell>
          <cell r="I41">
            <v>0</v>
          </cell>
          <cell r="J41">
            <v>0</v>
          </cell>
          <cell r="K41">
            <v>22068045</v>
          </cell>
        </row>
        <row r="42">
          <cell r="A42" t="str">
            <v>인력 터파기(0 ~ 1)</v>
          </cell>
          <cell r="B42" t="str">
            <v>연암</v>
          </cell>
          <cell r="C42">
            <v>10</v>
          </cell>
          <cell r="D42" t="str">
            <v>M^3</v>
          </cell>
          <cell r="E42">
            <v>0</v>
          </cell>
          <cell r="F42">
            <v>0</v>
          </cell>
          <cell r="G42">
            <v>201510</v>
          </cell>
          <cell r="H42">
            <v>2015100</v>
          </cell>
          <cell r="I42">
            <v>0</v>
          </cell>
          <cell r="J42">
            <v>0</v>
          </cell>
          <cell r="K42">
            <v>2015100</v>
          </cell>
        </row>
        <row r="43">
          <cell r="A43" t="str">
            <v>인력 터파기(0 ~ 1)</v>
          </cell>
          <cell r="B43" t="str">
            <v>보통암</v>
          </cell>
          <cell r="C43">
            <v>10</v>
          </cell>
          <cell r="D43" t="str">
            <v>M^3</v>
          </cell>
          <cell r="E43">
            <v>0</v>
          </cell>
          <cell r="F43">
            <v>0</v>
          </cell>
          <cell r="G43">
            <v>302266.5</v>
          </cell>
          <cell r="H43">
            <v>3022665</v>
          </cell>
          <cell r="I43">
            <v>0</v>
          </cell>
          <cell r="J43">
            <v>0</v>
          </cell>
          <cell r="K43">
            <v>3022665</v>
          </cell>
        </row>
        <row r="44">
          <cell r="A44" t="str">
            <v>인력 터파기(1 ~ 2)</v>
          </cell>
          <cell r="B44" t="str">
            <v>보통토사</v>
          </cell>
          <cell r="C44">
            <v>810</v>
          </cell>
          <cell r="D44" t="str">
            <v>M^3</v>
          </cell>
          <cell r="E44">
            <v>0</v>
          </cell>
          <cell r="F44">
            <v>0</v>
          </cell>
          <cell r="G44">
            <v>12904.5</v>
          </cell>
          <cell r="H44">
            <v>10452645</v>
          </cell>
          <cell r="I44">
            <v>0</v>
          </cell>
          <cell r="J44">
            <v>0</v>
          </cell>
          <cell r="K44">
            <v>10452645</v>
          </cell>
        </row>
        <row r="45">
          <cell r="A45" t="str">
            <v>인력 터파기(1 ~ 2)</v>
          </cell>
          <cell r="B45" t="str">
            <v>견질토사</v>
          </cell>
          <cell r="C45">
            <v>810</v>
          </cell>
          <cell r="D45" t="str">
            <v>M^3</v>
          </cell>
          <cell r="E45">
            <v>0</v>
          </cell>
          <cell r="F45">
            <v>0</v>
          </cell>
          <cell r="G45">
            <v>16729.5</v>
          </cell>
          <cell r="H45">
            <v>13550895</v>
          </cell>
          <cell r="I45">
            <v>0</v>
          </cell>
          <cell r="J45">
            <v>0</v>
          </cell>
          <cell r="K45">
            <v>13550895</v>
          </cell>
        </row>
        <row r="46">
          <cell r="A46" t="str">
            <v>인력 터파기(1 ~ 2)</v>
          </cell>
          <cell r="B46" t="str">
            <v>자갈섞임</v>
          </cell>
          <cell r="C46">
            <v>810</v>
          </cell>
          <cell r="D46" t="str">
            <v>M^3</v>
          </cell>
          <cell r="E46">
            <v>0</v>
          </cell>
          <cell r="F46">
            <v>0</v>
          </cell>
          <cell r="G46">
            <v>20553</v>
          </cell>
          <cell r="H46">
            <v>16647930</v>
          </cell>
          <cell r="I46">
            <v>0</v>
          </cell>
          <cell r="J46">
            <v>0</v>
          </cell>
          <cell r="K46">
            <v>16647930</v>
          </cell>
        </row>
        <row r="47">
          <cell r="A47" t="str">
            <v>인력 터파기(1 ~ 2)</v>
          </cell>
          <cell r="B47" t="str">
            <v>호박돌섞임</v>
          </cell>
          <cell r="C47">
            <v>810</v>
          </cell>
          <cell r="D47" t="str">
            <v>M^3</v>
          </cell>
          <cell r="E47">
            <v>0</v>
          </cell>
          <cell r="F47">
            <v>0</v>
          </cell>
          <cell r="G47">
            <v>36804</v>
          </cell>
          <cell r="H47">
            <v>29811240</v>
          </cell>
          <cell r="I47">
            <v>0</v>
          </cell>
          <cell r="J47">
            <v>0</v>
          </cell>
          <cell r="K47">
            <v>29811240</v>
          </cell>
        </row>
        <row r="48">
          <cell r="A48" t="str">
            <v>인력 터파기(1 ~ 2)</v>
          </cell>
          <cell r="B48" t="str">
            <v>연암</v>
          </cell>
          <cell r="C48">
            <v>10</v>
          </cell>
          <cell r="D48" t="str">
            <v>M^3</v>
          </cell>
          <cell r="E48">
            <v>0</v>
          </cell>
          <cell r="F48">
            <v>0</v>
          </cell>
          <cell r="G48">
            <v>226699</v>
          </cell>
          <cell r="H48">
            <v>2266990</v>
          </cell>
          <cell r="I48">
            <v>0</v>
          </cell>
          <cell r="J48">
            <v>0</v>
          </cell>
          <cell r="K48">
            <v>2266990</v>
          </cell>
        </row>
        <row r="49">
          <cell r="A49" t="str">
            <v>인력 터파기(1 ~ 2)</v>
          </cell>
          <cell r="B49" t="str">
            <v>보통암</v>
          </cell>
          <cell r="C49">
            <v>10</v>
          </cell>
          <cell r="D49" t="str">
            <v>M^3</v>
          </cell>
          <cell r="E49">
            <v>0</v>
          </cell>
          <cell r="F49">
            <v>0</v>
          </cell>
          <cell r="G49">
            <v>327454</v>
          </cell>
          <cell r="H49">
            <v>3274540</v>
          </cell>
          <cell r="I49">
            <v>0</v>
          </cell>
          <cell r="J49">
            <v>0</v>
          </cell>
          <cell r="K49">
            <v>3274540</v>
          </cell>
        </row>
        <row r="50">
          <cell r="A50" t="str">
            <v>인력 터파기(2 ~ 3)</v>
          </cell>
          <cell r="B50" t="str">
            <v>보통토사</v>
          </cell>
          <cell r="C50">
            <v>810</v>
          </cell>
          <cell r="D50" t="str">
            <v>M^3</v>
          </cell>
          <cell r="E50">
            <v>0</v>
          </cell>
          <cell r="F50">
            <v>0</v>
          </cell>
          <cell r="G50">
            <v>16251</v>
          </cell>
          <cell r="H50">
            <v>13163310</v>
          </cell>
          <cell r="I50">
            <v>0</v>
          </cell>
          <cell r="J50">
            <v>0</v>
          </cell>
          <cell r="K50">
            <v>13163310</v>
          </cell>
        </row>
        <row r="51">
          <cell r="A51" t="str">
            <v>인력 터파기(2 ~ 3)</v>
          </cell>
          <cell r="B51" t="str">
            <v>견질토사</v>
          </cell>
          <cell r="C51">
            <v>810</v>
          </cell>
          <cell r="D51" t="str">
            <v>M^3</v>
          </cell>
          <cell r="E51">
            <v>0</v>
          </cell>
          <cell r="F51">
            <v>0</v>
          </cell>
          <cell r="G51">
            <v>21031</v>
          </cell>
          <cell r="H51">
            <v>17035110</v>
          </cell>
          <cell r="I51">
            <v>0</v>
          </cell>
          <cell r="J51">
            <v>0</v>
          </cell>
          <cell r="K51">
            <v>17035110</v>
          </cell>
        </row>
        <row r="52">
          <cell r="A52" t="str">
            <v>인력 터파기(2 ~ 3)</v>
          </cell>
          <cell r="B52" t="str">
            <v>자갈섞임</v>
          </cell>
          <cell r="C52">
            <v>810</v>
          </cell>
          <cell r="D52" t="str">
            <v>M^3</v>
          </cell>
          <cell r="E52">
            <v>0</v>
          </cell>
          <cell r="F52">
            <v>0</v>
          </cell>
          <cell r="G52">
            <v>25810</v>
          </cell>
          <cell r="H52">
            <v>20906100</v>
          </cell>
          <cell r="I52">
            <v>0</v>
          </cell>
          <cell r="J52">
            <v>0</v>
          </cell>
          <cell r="K52">
            <v>20906100</v>
          </cell>
        </row>
        <row r="53">
          <cell r="A53" t="str">
            <v>인력 터파기(2 ~ 3)</v>
          </cell>
          <cell r="B53" t="str">
            <v>호박돌섞임</v>
          </cell>
          <cell r="C53">
            <v>810</v>
          </cell>
          <cell r="D53" t="str">
            <v>M^3</v>
          </cell>
          <cell r="E53">
            <v>0</v>
          </cell>
          <cell r="F53">
            <v>0</v>
          </cell>
          <cell r="G53">
            <v>46365</v>
          </cell>
          <cell r="H53">
            <v>37555650</v>
          </cell>
          <cell r="I53">
            <v>0</v>
          </cell>
          <cell r="J53">
            <v>0</v>
          </cell>
          <cell r="K53">
            <v>37555650</v>
          </cell>
        </row>
        <row r="54">
          <cell r="A54" t="str">
            <v>인력 터파기(2 ~ 3)</v>
          </cell>
          <cell r="B54" t="str">
            <v>연암</v>
          </cell>
          <cell r="C54">
            <v>10</v>
          </cell>
          <cell r="D54" t="str">
            <v>M^3</v>
          </cell>
          <cell r="E54">
            <v>0</v>
          </cell>
          <cell r="F54">
            <v>0</v>
          </cell>
          <cell r="G54">
            <v>251889</v>
          </cell>
          <cell r="H54">
            <v>2518890</v>
          </cell>
          <cell r="I54">
            <v>0</v>
          </cell>
          <cell r="J54">
            <v>0</v>
          </cell>
          <cell r="K54">
            <v>2518890</v>
          </cell>
        </row>
        <row r="55">
          <cell r="A55" t="str">
            <v>인력 터파기(2 ~ 3)</v>
          </cell>
          <cell r="B55" t="str">
            <v>보통암</v>
          </cell>
          <cell r="C55">
            <v>10</v>
          </cell>
          <cell r="D55" t="str">
            <v>M^3</v>
          </cell>
          <cell r="E55">
            <v>0</v>
          </cell>
          <cell r="F55">
            <v>0</v>
          </cell>
          <cell r="G55">
            <v>352644</v>
          </cell>
          <cell r="H55">
            <v>3526440</v>
          </cell>
          <cell r="I55">
            <v>0</v>
          </cell>
          <cell r="J55">
            <v>0</v>
          </cell>
          <cell r="K55">
            <v>3526440</v>
          </cell>
        </row>
        <row r="56">
          <cell r="A56" t="str">
            <v>기계 터파기(불량)</v>
          </cell>
          <cell r="B56" t="str">
            <v>B.H 0.12T</v>
          </cell>
          <cell r="C56">
            <v>0</v>
          </cell>
          <cell r="D56" t="str">
            <v>M^3</v>
          </cell>
          <cell r="E56">
            <v>142</v>
          </cell>
          <cell r="F56">
            <v>0</v>
          </cell>
          <cell r="G56">
            <v>6647</v>
          </cell>
          <cell r="H56">
            <v>0</v>
          </cell>
          <cell r="I56">
            <v>601</v>
          </cell>
          <cell r="J56">
            <v>0</v>
          </cell>
          <cell r="K56">
            <v>0</v>
          </cell>
        </row>
        <row r="57">
          <cell r="A57" t="str">
            <v>기계 터파기(불량)</v>
          </cell>
          <cell r="B57" t="str">
            <v>B.H 0.2T</v>
          </cell>
          <cell r="C57">
            <v>0</v>
          </cell>
          <cell r="D57" t="str">
            <v>M^3</v>
          </cell>
          <cell r="E57">
            <v>133</v>
          </cell>
          <cell r="F57">
            <v>0</v>
          </cell>
          <cell r="G57">
            <v>5580</v>
          </cell>
          <cell r="H57">
            <v>0</v>
          </cell>
          <cell r="I57">
            <v>447</v>
          </cell>
          <cell r="J57">
            <v>0</v>
          </cell>
          <cell r="K57">
            <v>0</v>
          </cell>
        </row>
        <row r="58">
          <cell r="A58" t="str">
            <v>기계 터파기(불량)</v>
          </cell>
          <cell r="B58" t="str">
            <v>B.H 0.4T</v>
          </cell>
          <cell r="C58">
            <v>0</v>
          </cell>
          <cell r="D58" t="str">
            <v>M^3</v>
          </cell>
          <cell r="E58">
            <v>156</v>
          </cell>
          <cell r="F58">
            <v>0</v>
          </cell>
          <cell r="G58">
            <v>4781</v>
          </cell>
          <cell r="H58">
            <v>0</v>
          </cell>
          <cell r="I58">
            <v>494</v>
          </cell>
          <cell r="J58">
            <v>0</v>
          </cell>
          <cell r="K58">
            <v>0</v>
          </cell>
        </row>
        <row r="59">
          <cell r="A59" t="str">
            <v>기계 터파기(불량)</v>
          </cell>
          <cell r="B59" t="str">
            <v>B.H 0.7T</v>
          </cell>
          <cell r="C59">
            <v>0</v>
          </cell>
          <cell r="D59" t="str">
            <v>M^3</v>
          </cell>
          <cell r="E59">
            <v>115</v>
          </cell>
          <cell r="F59">
            <v>0</v>
          </cell>
          <cell r="G59">
            <v>4483</v>
          </cell>
          <cell r="H59">
            <v>0</v>
          </cell>
          <cell r="I59">
            <v>471</v>
          </cell>
          <cell r="J59">
            <v>0</v>
          </cell>
          <cell r="K59">
            <v>0</v>
          </cell>
        </row>
        <row r="60">
          <cell r="A60" t="str">
            <v xml:space="preserve"> 다짐</v>
          </cell>
          <cell r="B60" t="str">
            <v>인력</v>
          </cell>
          <cell r="C60">
            <v>0</v>
          </cell>
          <cell r="D60" t="str">
            <v>M^3</v>
          </cell>
          <cell r="E60">
            <v>0</v>
          </cell>
          <cell r="F60">
            <v>0</v>
          </cell>
          <cell r="G60">
            <v>6200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A61" t="str">
            <v xml:space="preserve"> 다짐</v>
          </cell>
          <cell r="B61" t="str">
            <v>람마</v>
          </cell>
          <cell r="C61">
            <v>0</v>
          </cell>
          <cell r="D61" t="str">
            <v>M^3</v>
          </cell>
          <cell r="E61">
            <v>0</v>
          </cell>
          <cell r="F61">
            <v>0</v>
          </cell>
          <cell r="G61">
            <v>6200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</row>
        <row r="62">
          <cell r="A62" t="str">
            <v>되메우고 다짐</v>
          </cell>
          <cell r="B62" t="str">
            <v>인력+인력</v>
          </cell>
          <cell r="C62">
            <v>0</v>
          </cell>
          <cell r="D62" t="str">
            <v>M^3</v>
          </cell>
          <cell r="E62">
            <v>0</v>
          </cell>
          <cell r="F62">
            <v>0</v>
          </cell>
          <cell r="G62">
            <v>6691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A63" t="str">
            <v>되메우고 다짐</v>
          </cell>
          <cell r="B63" t="str">
            <v>인력+람마</v>
          </cell>
          <cell r="C63">
            <v>0</v>
          </cell>
          <cell r="D63" t="str">
            <v>M^3</v>
          </cell>
          <cell r="E63">
            <v>0</v>
          </cell>
          <cell r="F63">
            <v>0</v>
          </cell>
          <cell r="G63">
            <v>6200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A64" t="str">
            <v>기계 되메우기(불량)</v>
          </cell>
          <cell r="B64" t="str">
            <v>B.H 0.12T</v>
          </cell>
          <cell r="C64">
            <v>0</v>
          </cell>
          <cell r="D64" t="str">
            <v>M^3</v>
          </cell>
          <cell r="E64">
            <v>97</v>
          </cell>
          <cell r="F64">
            <v>0</v>
          </cell>
          <cell r="G64">
            <v>1825</v>
          </cell>
          <cell r="H64">
            <v>0</v>
          </cell>
          <cell r="I64">
            <v>411</v>
          </cell>
          <cell r="J64">
            <v>0</v>
          </cell>
          <cell r="K64">
            <v>0</v>
          </cell>
        </row>
        <row r="65">
          <cell r="A65" t="str">
            <v>기계 되메우기(불량)</v>
          </cell>
          <cell r="B65" t="str">
            <v>B.H 0.2T</v>
          </cell>
          <cell r="C65">
            <v>5</v>
          </cell>
          <cell r="D65" t="str">
            <v>M^3</v>
          </cell>
          <cell r="E65">
            <v>91</v>
          </cell>
          <cell r="F65">
            <v>455</v>
          </cell>
          <cell r="G65">
            <v>1095</v>
          </cell>
          <cell r="H65">
            <v>5475</v>
          </cell>
          <cell r="I65">
            <v>306</v>
          </cell>
          <cell r="J65">
            <v>1530</v>
          </cell>
          <cell r="K65">
            <v>7460</v>
          </cell>
        </row>
        <row r="66">
          <cell r="A66" t="str">
            <v>기계 되메우기(불량)</v>
          </cell>
          <cell r="B66" t="str">
            <v>B.H 0.4T</v>
          </cell>
          <cell r="C66">
            <v>5</v>
          </cell>
          <cell r="D66" t="str">
            <v>M^3</v>
          </cell>
          <cell r="E66">
            <v>107</v>
          </cell>
          <cell r="F66">
            <v>535</v>
          </cell>
          <cell r="G66">
            <v>547</v>
          </cell>
          <cell r="H66">
            <v>2735</v>
          </cell>
          <cell r="I66">
            <v>339</v>
          </cell>
          <cell r="J66">
            <v>1695</v>
          </cell>
          <cell r="K66">
            <v>4965</v>
          </cell>
        </row>
        <row r="67">
          <cell r="A67" t="str">
            <v>기계 되메우기(불량)</v>
          </cell>
          <cell r="B67" t="str">
            <v>B.H 0.7T</v>
          </cell>
          <cell r="C67">
            <v>5</v>
          </cell>
          <cell r="D67" t="str">
            <v>M^3</v>
          </cell>
          <cell r="E67">
            <v>85</v>
          </cell>
          <cell r="F67">
            <v>425</v>
          </cell>
          <cell r="G67">
            <v>371</v>
          </cell>
          <cell r="H67">
            <v>1855</v>
          </cell>
          <cell r="I67">
            <v>350</v>
          </cell>
          <cell r="J67">
            <v>1750</v>
          </cell>
          <cell r="K67">
            <v>4030</v>
          </cell>
        </row>
        <row r="68">
          <cell r="A68" t="str">
            <v>환토공(되메우기포함)</v>
          </cell>
          <cell r="B68" t="str">
            <v>인력</v>
          </cell>
          <cell r="D68" t="str">
            <v>M^3</v>
          </cell>
        </row>
        <row r="69">
          <cell r="A69" t="str">
            <v>환토공(되메우기포함)</v>
          </cell>
          <cell r="B69" t="str">
            <v>B.H 0.12T</v>
          </cell>
          <cell r="D69" t="str">
            <v>M^3</v>
          </cell>
        </row>
        <row r="70">
          <cell r="A70" t="str">
            <v>환토공(되메우기포함)</v>
          </cell>
          <cell r="B70" t="str">
            <v>B.H 0.2T</v>
          </cell>
          <cell r="D70" t="str">
            <v>M^3</v>
          </cell>
        </row>
        <row r="71">
          <cell r="A71" t="str">
            <v>환토공(되메우기포함)</v>
          </cell>
          <cell r="B71" t="str">
            <v>B.H 0.4T</v>
          </cell>
          <cell r="D71" t="str">
            <v>M^3</v>
          </cell>
        </row>
        <row r="72">
          <cell r="A72" t="str">
            <v>환토공(되메우기포함)</v>
          </cell>
          <cell r="B72" t="str">
            <v>B.H 0.7T</v>
          </cell>
          <cell r="D72" t="str">
            <v>M^3</v>
          </cell>
        </row>
        <row r="73">
          <cell r="A73" t="str">
            <v>잔토처리(현장처리)</v>
          </cell>
          <cell r="B73" t="str">
            <v>인력</v>
          </cell>
          <cell r="C73">
            <v>1</v>
          </cell>
          <cell r="D73" t="str">
            <v>M^3</v>
          </cell>
          <cell r="E73">
            <v>0</v>
          </cell>
          <cell r="F73">
            <v>0</v>
          </cell>
          <cell r="G73">
            <v>6373</v>
          </cell>
          <cell r="H73">
            <v>6373</v>
          </cell>
          <cell r="I73">
            <v>0</v>
          </cell>
          <cell r="J73">
            <v>0</v>
          </cell>
          <cell r="K73">
            <v>6373</v>
          </cell>
        </row>
        <row r="74">
          <cell r="A74" t="str">
            <v>잔토처리(현장~김포)</v>
          </cell>
          <cell r="B74" t="str">
            <v>기계상차</v>
          </cell>
          <cell r="C74">
            <v>10</v>
          </cell>
          <cell r="D74" t="str">
            <v>M^3</v>
          </cell>
          <cell r="E74">
            <v>884</v>
          </cell>
          <cell r="F74">
            <v>8840</v>
          </cell>
          <cell r="G74">
            <v>1060</v>
          </cell>
          <cell r="H74">
            <v>10600</v>
          </cell>
          <cell r="I74">
            <v>1557</v>
          </cell>
          <cell r="J74">
            <v>15570</v>
          </cell>
          <cell r="K74">
            <v>35010</v>
          </cell>
        </row>
        <row r="75">
          <cell r="A75" t="str">
            <v>잔토처리(현장~김포)</v>
          </cell>
          <cell r="B75" t="str">
            <v>인력상차</v>
          </cell>
          <cell r="C75">
            <v>18</v>
          </cell>
          <cell r="D75" t="str">
            <v>M^3</v>
          </cell>
          <cell r="E75">
            <v>2500</v>
          </cell>
          <cell r="F75">
            <v>45000</v>
          </cell>
          <cell r="G75">
            <v>3500</v>
          </cell>
          <cell r="H75">
            <v>63000</v>
          </cell>
          <cell r="I75">
            <v>3000</v>
          </cell>
          <cell r="J75">
            <v>54000</v>
          </cell>
          <cell r="K75">
            <v>162000</v>
          </cell>
        </row>
        <row r="76">
          <cell r="A76" t="str">
            <v>잔토처리(집하~김포)</v>
          </cell>
          <cell r="B76" t="str">
            <v>기계상차</v>
          </cell>
          <cell r="C76">
            <v>15</v>
          </cell>
          <cell r="D76" t="str">
            <v>M^3</v>
          </cell>
          <cell r="E76">
            <v>2500</v>
          </cell>
          <cell r="F76">
            <v>37500</v>
          </cell>
          <cell r="G76">
            <v>3000</v>
          </cell>
          <cell r="H76">
            <v>45000</v>
          </cell>
          <cell r="I76">
            <v>2500</v>
          </cell>
          <cell r="J76">
            <v>37500</v>
          </cell>
          <cell r="K76">
            <v>120000</v>
          </cell>
        </row>
        <row r="77">
          <cell r="A77" t="str">
            <v>잔토처리(현장~집하)</v>
          </cell>
          <cell r="B77" t="str">
            <v>인력상차</v>
          </cell>
          <cell r="C77">
            <v>177</v>
          </cell>
          <cell r="D77" t="str">
            <v>M^3</v>
          </cell>
          <cell r="E77">
            <v>260</v>
          </cell>
          <cell r="F77">
            <v>46020</v>
          </cell>
          <cell r="G77">
            <v>5770</v>
          </cell>
          <cell r="H77">
            <v>1021290</v>
          </cell>
          <cell r="I77">
            <v>1450</v>
          </cell>
          <cell r="J77">
            <v>256650</v>
          </cell>
          <cell r="K77">
            <v>1323960</v>
          </cell>
        </row>
        <row r="78">
          <cell r="A78" t="str">
            <v>무근C'ONC파괴(인력)</v>
          </cell>
          <cell r="B78" t="str">
            <v>구조물</v>
          </cell>
          <cell r="C78">
            <v>2</v>
          </cell>
          <cell r="D78" t="str">
            <v>M^3</v>
          </cell>
          <cell r="E78">
            <v>0</v>
          </cell>
          <cell r="F78">
            <v>0</v>
          </cell>
          <cell r="G78">
            <v>65400</v>
          </cell>
          <cell r="H78">
            <v>130800</v>
          </cell>
          <cell r="I78">
            <v>1542</v>
          </cell>
          <cell r="J78">
            <v>3084</v>
          </cell>
          <cell r="K78">
            <v>133884</v>
          </cell>
        </row>
        <row r="79">
          <cell r="A79" t="str">
            <v>철근C'ONC파괴(인력)</v>
          </cell>
          <cell r="B79" t="str">
            <v>구조물</v>
          </cell>
          <cell r="C79">
            <v>2</v>
          </cell>
          <cell r="D79" t="str">
            <v>M^3</v>
          </cell>
          <cell r="E79">
            <v>0</v>
          </cell>
          <cell r="F79">
            <v>0</v>
          </cell>
          <cell r="G79">
            <v>75600</v>
          </cell>
          <cell r="H79">
            <v>151200</v>
          </cell>
          <cell r="I79">
            <v>2540</v>
          </cell>
          <cell r="J79">
            <v>5080</v>
          </cell>
          <cell r="K79">
            <v>156280</v>
          </cell>
        </row>
        <row r="80">
          <cell r="A80" t="str">
            <v>벽돌 부수기</v>
          </cell>
          <cell r="B80" t="str">
            <v>인력</v>
          </cell>
          <cell r="C80">
            <v>3</v>
          </cell>
          <cell r="D80" t="str">
            <v>㎥</v>
          </cell>
          <cell r="E80">
            <v>0</v>
          </cell>
          <cell r="F80">
            <v>0</v>
          </cell>
          <cell r="G80">
            <v>21300</v>
          </cell>
          <cell r="H80">
            <v>63900</v>
          </cell>
          <cell r="I80">
            <v>1553</v>
          </cell>
          <cell r="J80">
            <v>4659</v>
          </cell>
          <cell r="K80">
            <v>68559</v>
          </cell>
        </row>
        <row r="81">
          <cell r="A81" t="str">
            <v>급수관 연결 토공</v>
          </cell>
          <cell r="B81" t="str">
            <v>D=50</v>
          </cell>
          <cell r="C81">
            <v>3</v>
          </cell>
          <cell r="D81" t="str">
            <v>개소</v>
          </cell>
          <cell r="E81">
            <v>0</v>
          </cell>
          <cell r="F81">
            <v>0</v>
          </cell>
          <cell r="G81">
            <v>14194</v>
          </cell>
          <cell r="H81">
            <v>42582</v>
          </cell>
          <cell r="I81">
            <v>0</v>
          </cell>
          <cell r="J81">
            <v>0</v>
          </cell>
          <cell r="K81">
            <v>42582</v>
          </cell>
        </row>
        <row r="82">
          <cell r="A82" t="str">
            <v>급수관 연결 토공</v>
          </cell>
          <cell r="B82" t="str">
            <v>D=80</v>
          </cell>
          <cell r="C82">
            <v>6</v>
          </cell>
          <cell r="D82" t="str">
            <v>개소</v>
          </cell>
          <cell r="E82">
            <v>0</v>
          </cell>
          <cell r="F82">
            <v>0</v>
          </cell>
          <cell r="G82">
            <v>20216</v>
          </cell>
          <cell r="H82">
            <v>121296</v>
          </cell>
          <cell r="I82">
            <v>0</v>
          </cell>
          <cell r="J82">
            <v>0</v>
          </cell>
          <cell r="K82">
            <v>121296</v>
          </cell>
        </row>
        <row r="83">
          <cell r="A83" t="str">
            <v>급수관 연결 토공</v>
          </cell>
          <cell r="B83" t="str">
            <v>D=100</v>
          </cell>
          <cell r="C83">
            <v>4</v>
          </cell>
          <cell r="D83" t="str">
            <v>개소</v>
          </cell>
          <cell r="E83">
            <v>0</v>
          </cell>
          <cell r="F83">
            <v>0</v>
          </cell>
          <cell r="G83">
            <v>20216</v>
          </cell>
          <cell r="H83">
            <v>80864</v>
          </cell>
          <cell r="I83">
            <v>0</v>
          </cell>
          <cell r="J83">
            <v>0</v>
          </cell>
          <cell r="K83">
            <v>80864</v>
          </cell>
        </row>
        <row r="84">
          <cell r="A84" t="str">
            <v>급수관 연결 토공</v>
          </cell>
          <cell r="B84" t="str">
            <v>D=150</v>
          </cell>
          <cell r="C84">
            <v>2</v>
          </cell>
          <cell r="D84" t="str">
            <v>개소</v>
          </cell>
          <cell r="E84">
            <v>0</v>
          </cell>
          <cell r="F84">
            <v>0</v>
          </cell>
          <cell r="G84">
            <v>27467</v>
          </cell>
          <cell r="H84">
            <v>54934</v>
          </cell>
          <cell r="I84">
            <v>0</v>
          </cell>
          <cell r="J84">
            <v>0</v>
          </cell>
          <cell r="K84">
            <v>54934</v>
          </cell>
        </row>
        <row r="85">
          <cell r="A85" t="str">
            <v>급수관 연결 토공</v>
          </cell>
          <cell r="B85" t="str">
            <v>D=200</v>
          </cell>
          <cell r="C85">
            <v>1</v>
          </cell>
          <cell r="D85" t="str">
            <v>개소</v>
          </cell>
          <cell r="E85">
            <v>0</v>
          </cell>
          <cell r="F85">
            <v>0</v>
          </cell>
          <cell r="G85">
            <v>33084</v>
          </cell>
          <cell r="H85">
            <v>33084</v>
          </cell>
          <cell r="I85">
            <v>0</v>
          </cell>
          <cell r="J85">
            <v>0</v>
          </cell>
          <cell r="K85">
            <v>33084</v>
          </cell>
        </row>
        <row r="86">
          <cell r="A86" t="str">
            <v>급수관 연결 토공</v>
          </cell>
          <cell r="B86" t="str">
            <v>D=250</v>
          </cell>
          <cell r="C86">
            <v>1</v>
          </cell>
          <cell r="D86" t="str">
            <v>개소</v>
          </cell>
          <cell r="E86">
            <v>0</v>
          </cell>
          <cell r="F86">
            <v>0</v>
          </cell>
          <cell r="G86">
            <v>37017</v>
          </cell>
          <cell r="H86">
            <v>37017</v>
          </cell>
          <cell r="I86">
            <v>0</v>
          </cell>
          <cell r="J86">
            <v>0</v>
          </cell>
          <cell r="K86">
            <v>37017</v>
          </cell>
        </row>
        <row r="87">
          <cell r="A87" t="str">
            <v>급수관 연결 토공</v>
          </cell>
          <cell r="B87" t="str">
            <v>D=300</v>
          </cell>
          <cell r="C87">
            <v>1</v>
          </cell>
          <cell r="D87" t="str">
            <v>개소</v>
          </cell>
          <cell r="E87">
            <v>0</v>
          </cell>
          <cell r="F87">
            <v>0</v>
          </cell>
          <cell r="G87">
            <v>49162</v>
          </cell>
          <cell r="H87">
            <v>49162</v>
          </cell>
          <cell r="I87">
            <v>0</v>
          </cell>
          <cell r="J87">
            <v>0</v>
          </cell>
          <cell r="K87">
            <v>49162</v>
          </cell>
        </row>
        <row r="88">
          <cell r="A88" t="str">
            <v>계량기보호통토공</v>
          </cell>
          <cell r="B88" t="str">
            <v>D=13</v>
          </cell>
          <cell r="C88">
            <v>210</v>
          </cell>
          <cell r="D88" t="str">
            <v>개소</v>
          </cell>
          <cell r="E88">
            <v>0</v>
          </cell>
          <cell r="F88">
            <v>0</v>
          </cell>
          <cell r="G88">
            <v>9541</v>
          </cell>
          <cell r="H88">
            <v>2003610</v>
          </cell>
          <cell r="I88">
            <v>0</v>
          </cell>
          <cell r="J88">
            <v>0</v>
          </cell>
          <cell r="K88">
            <v>2003610</v>
          </cell>
        </row>
        <row r="89">
          <cell r="A89" t="str">
            <v>계량기보호통토공</v>
          </cell>
          <cell r="B89" t="str">
            <v>D=20~25</v>
          </cell>
          <cell r="C89">
            <v>40</v>
          </cell>
          <cell r="D89" t="str">
            <v>개소</v>
          </cell>
          <cell r="E89">
            <v>0</v>
          </cell>
          <cell r="F89">
            <v>0</v>
          </cell>
          <cell r="G89">
            <v>19336</v>
          </cell>
          <cell r="H89">
            <v>773440</v>
          </cell>
          <cell r="I89">
            <v>0</v>
          </cell>
          <cell r="J89">
            <v>0</v>
          </cell>
          <cell r="K89">
            <v>773440</v>
          </cell>
        </row>
        <row r="90">
          <cell r="A90" t="str">
            <v>계량기보호통토공</v>
          </cell>
          <cell r="B90" t="str">
            <v>D=40~50</v>
          </cell>
          <cell r="C90">
            <v>5</v>
          </cell>
          <cell r="D90" t="str">
            <v>개소</v>
          </cell>
          <cell r="E90">
            <v>0</v>
          </cell>
          <cell r="F90">
            <v>0</v>
          </cell>
          <cell r="G90">
            <v>38345</v>
          </cell>
          <cell r="H90">
            <v>191725</v>
          </cell>
          <cell r="I90">
            <v>0</v>
          </cell>
          <cell r="J90">
            <v>0</v>
          </cell>
          <cell r="K90">
            <v>191725</v>
          </cell>
        </row>
        <row r="91">
          <cell r="A91" t="str">
            <v>대형계량기실 토공</v>
          </cell>
          <cell r="B91" t="str">
            <v>D=80</v>
          </cell>
          <cell r="C91">
            <v>1</v>
          </cell>
          <cell r="D91" t="str">
            <v>개소</v>
          </cell>
          <cell r="E91">
            <v>27763</v>
          </cell>
          <cell r="F91">
            <v>27763</v>
          </cell>
          <cell r="G91">
            <v>384635</v>
          </cell>
          <cell r="H91">
            <v>384635</v>
          </cell>
          <cell r="I91">
            <v>55385</v>
          </cell>
          <cell r="J91">
            <v>55385</v>
          </cell>
          <cell r="K91">
            <v>467783</v>
          </cell>
        </row>
        <row r="92">
          <cell r="A92" t="str">
            <v>대형계량기실 토공</v>
          </cell>
          <cell r="B92" t="str">
            <v>D=100</v>
          </cell>
          <cell r="C92">
            <v>1</v>
          </cell>
          <cell r="D92" t="str">
            <v>개소</v>
          </cell>
          <cell r="E92">
            <v>34314</v>
          </cell>
          <cell r="F92">
            <v>34314</v>
          </cell>
          <cell r="G92">
            <v>417695</v>
          </cell>
          <cell r="H92">
            <v>417695</v>
          </cell>
          <cell r="I92">
            <v>68452</v>
          </cell>
          <cell r="J92">
            <v>68452</v>
          </cell>
          <cell r="K92">
            <v>520461</v>
          </cell>
        </row>
        <row r="93">
          <cell r="A93" t="str">
            <v>대형계량기실 토공</v>
          </cell>
          <cell r="B93" t="str">
            <v>D=150</v>
          </cell>
          <cell r="C93">
            <v>1</v>
          </cell>
          <cell r="D93" t="str">
            <v>개소</v>
          </cell>
          <cell r="E93">
            <v>41496</v>
          </cell>
          <cell r="F93">
            <v>41496</v>
          </cell>
          <cell r="G93">
            <v>525897</v>
          </cell>
          <cell r="H93">
            <v>525897</v>
          </cell>
          <cell r="I93">
            <v>82779</v>
          </cell>
          <cell r="J93">
            <v>82779</v>
          </cell>
          <cell r="K93">
            <v>650172</v>
          </cell>
        </row>
        <row r="94">
          <cell r="A94" t="str">
            <v>대형계량기실 토공</v>
          </cell>
          <cell r="B94" t="str">
            <v>D=200</v>
          </cell>
          <cell r="C94">
            <v>1</v>
          </cell>
          <cell r="D94" t="str">
            <v>개소</v>
          </cell>
          <cell r="E94">
            <v>46816</v>
          </cell>
          <cell r="F94">
            <v>46816</v>
          </cell>
          <cell r="G94">
            <v>580083</v>
          </cell>
          <cell r="H94">
            <v>580083</v>
          </cell>
          <cell r="I94">
            <v>93392</v>
          </cell>
          <cell r="J94">
            <v>93392</v>
          </cell>
          <cell r="K94">
            <v>720291</v>
          </cell>
        </row>
        <row r="95">
          <cell r="A95" t="str">
            <v>대형계량기실 토공</v>
          </cell>
          <cell r="B95" t="str">
            <v>D=250</v>
          </cell>
          <cell r="C95">
            <v>1</v>
          </cell>
          <cell r="D95" t="str">
            <v>개소</v>
          </cell>
          <cell r="E95">
            <v>61612</v>
          </cell>
          <cell r="F95">
            <v>61612</v>
          </cell>
          <cell r="G95">
            <v>723209</v>
          </cell>
          <cell r="H95">
            <v>723209</v>
          </cell>
          <cell r="I95">
            <v>122909</v>
          </cell>
          <cell r="J95">
            <v>122909</v>
          </cell>
          <cell r="K95">
            <v>907730</v>
          </cell>
        </row>
        <row r="96">
          <cell r="A96" t="str">
            <v>원형제수변실 토공</v>
          </cell>
          <cell r="B96" t="str">
            <v>ASP 구간</v>
          </cell>
          <cell r="C96">
            <v>2</v>
          </cell>
          <cell r="D96" t="str">
            <v>개소</v>
          </cell>
          <cell r="E96">
            <v>9168</v>
          </cell>
          <cell r="F96">
            <v>18336</v>
          </cell>
          <cell r="G96">
            <v>177810</v>
          </cell>
          <cell r="H96">
            <v>355620</v>
          </cell>
          <cell r="I96">
            <v>14383</v>
          </cell>
          <cell r="J96">
            <v>28766</v>
          </cell>
          <cell r="K96">
            <v>402722</v>
          </cell>
        </row>
        <row r="97">
          <cell r="A97" t="str">
            <v>원형제수변실 토공</v>
          </cell>
          <cell r="B97" t="str">
            <v>CON 구간</v>
          </cell>
          <cell r="C97">
            <v>4</v>
          </cell>
          <cell r="D97" t="str">
            <v>개소</v>
          </cell>
          <cell r="E97">
            <v>9325</v>
          </cell>
          <cell r="F97">
            <v>37300</v>
          </cell>
          <cell r="G97">
            <v>217933</v>
          </cell>
          <cell r="H97">
            <v>871732</v>
          </cell>
          <cell r="I97">
            <v>16766</v>
          </cell>
          <cell r="J97">
            <v>67064</v>
          </cell>
          <cell r="K97">
            <v>976096</v>
          </cell>
        </row>
        <row r="98">
          <cell r="A98" t="str">
            <v>원형제수변실 토공</v>
          </cell>
          <cell r="B98" t="str">
            <v>B/L 구간</v>
          </cell>
          <cell r="C98">
            <v>1</v>
          </cell>
          <cell r="D98" t="str">
            <v>개소</v>
          </cell>
          <cell r="E98">
            <v>55680</v>
          </cell>
          <cell r="F98">
            <v>55680</v>
          </cell>
          <cell r="G98">
            <v>174043</v>
          </cell>
          <cell r="H98">
            <v>174043</v>
          </cell>
          <cell r="I98">
            <v>14151</v>
          </cell>
          <cell r="J98">
            <v>14151</v>
          </cell>
          <cell r="K98">
            <v>243874</v>
          </cell>
        </row>
        <row r="99">
          <cell r="A99" t="str">
            <v>원형제수변실 토공</v>
          </cell>
          <cell r="B99" t="str">
            <v>토사구간</v>
          </cell>
          <cell r="C99">
            <v>1</v>
          </cell>
          <cell r="D99" t="str">
            <v>개소</v>
          </cell>
          <cell r="E99">
            <v>5818</v>
          </cell>
          <cell r="F99">
            <v>5818</v>
          </cell>
          <cell r="G99">
            <v>144045</v>
          </cell>
          <cell r="H99">
            <v>144045</v>
          </cell>
          <cell r="I99">
            <v>11607</v>
          </cell>
          <cell r="J99">
            <v>11607</v>
          </cell>
          <cell r="K99">
            <v>161470</v>
          </cell>
        </row>
        <row r="100">
          <cell r="A100" t="str">
            <v>구형제수변실 토공</v>
          </cell>
          <cell r="B100" t="str">
            <v>ASP 구간</v>
          </cell>
          <cell r="C100">
            <v>2</v>
          </cell>
          <cell r="D100" t="str">
            <v>개소</v>
          </cell>
          <cell r="E100">
            <v>30920</v>
          </cell>
          <cell r="F100">
            <v>61840</v>
          </cell>
          <cell r="G100">
            <v>404068</v>
          </cell>
          <cell r="H100">
            <v>808136</v>
          </cell>
          <cell r="I100">
            <v>57152</v>
          </cell>
          <cell r="J100">
            <v>114304</v>
          </cell>
          <cell r="K100">
            <v>984280</v>
          </cell>
        </row>
        <row r="101">
          <cell r="A101" t="str">
            <v>200~250mm</v>
          </cell>
          <cell r="B101" t="str">
            <v>CON 구간</v>
          </cell>
          <cell r="C101">
            <v>4</v>
          </cell>
          <cell r="D101" t="str">
            <v>개소</v>
          </cell>
          <cell r="E101">
            <v>34194</v>
          </cell>
          <cell r="F101">
            <v>136776</v>
          </cell>
          <cell r="G101">
            <v>496294</v>
          </cell>
          <cell r="H101">
            <v>1985176</v>
          </cell>
          <cell r="I101">
            <v>68021</v>
          </cell>
          <cell r="J101">
            <v>272084</v>
          </cell>
          <cell r="K101">
            <v>2394036</v>
          </cell>
        </row>
        <row r="102">
          <cell r="A102" t="str">
            <v>"</v>
          </cell>
          <cell r="B102" t="str">
            <v>B/L 구간</v>
          </cell>
          <cell r="C102">
            <v>1</v>
          </cell>
          <cell r="D102" t="str">
            <v>개소</v>
          </cell>
          <cell r="E102">
            <v>124178</v>
          </cell>
          <cell r="F102">
            <v>124178</v>
          </cell>
          <cell r="G102">
            <v>388590</v>
          </cell>
          <cell r="H102">
            <v>388590</v>
          </cell>
          <cell r="I102">
            <v>50997</v>
          </cell>
          <cell r="J102">
            <v>50997</v>
          </cell>
          <cell r="K102">
            <v>563765</v>
          </cell>
        </row>
        <row r="103">
          <cell r="A103" t="str">
            <v>"</v>
          </cell>
          <cell r="B103" t="str">
            <v>토사구간</v>
          </cell>
          <cell r="C103">
            <v>1</v>
          </cell>
          <cell r="D103" t="str">
            <v>개소</v>
          </cell>
          <cell r="E103">
            <v>22975</v>
          </cell>
          <cell r="F103">
            <v>22975</v>
          </cell>
          <cell r="G103">
            <v>326820</v>
          </cell>
          <cell r="H103">
            <v>326820</v>
          </cell>
          <cell r="I103">
            <v>45834</v>
          </cell>
          <cell r="J103">
            <v>45834</v>
          </cell>
          <cell r="K103">
            <v>395629</v>
          </cell>
        </row>
        <row r="104">
          <cell r="A104" t="str">
            <v>구형제수변실 토공</v>
          </cell>
          <cell r="B104" t="str">
            <v>ASP 구간</v>
          </cell>
          <cell r="C104">
            <v>2</v>
          </cell>
          <cell r="D104" t="str">
            <v>개소</v>
          </cell>
          <cell r="E104">
            <v>51300</v>
          </cell>
          <cell r="F104">
            <v>102600</v>
          </cell>
          <cell r="G104">
            <v>624632</v>
          </cell>
          <cell r="H104">
            <v>1249264</v>
          </cell>
          <cell r="I104">
            <v>97759</v>
          </cell>
          <cell r="J104">
            <v>195518</v>
          </cell>
          <cell r="K104">
            <v>1547382</v>
          </cell>
        </row>
        <row r="105">
          <cell r="A105" t="str">
            <v>300mm</v>
          </cell>
          <cell r="B105" t="str">
            <v>CON 구간</v>
          </cell>
          <cell r="C105">
            <v>4</v>
          </cell>
          <cell r="D105" t="str">
            <v>개소</v>
          </cell>
          <cell r="E105">
            <v>55951</v>
          </cell>
          <cell r="F105">
            <v>223804</v>
          </cell>
          <cell r="G105">
            <v>756779</v>
          </cell>
          <cell r="H105">
            <v>3027116</v>
          </cell>
          <cell r="I105">
            <v>113340</v>
          </cell>
          <cell r="J105">
            <v>453360</v>
          </cell>
          <cell r="K105">
            <v>3704280</v>
          </cell>
        </row>
        <row r="106">
          <cell r="A106" t="str">
            <v>"</v>
          </cell>
          <cell r="B106" t="str">
            <v>B/L 구간</v>
          </cell>
          <cell r="C106">
            <v>1</v>
          </cell>
          <cell r="D106" t="str">
            <v>개소</v>
          </cell>
          <cell r="E106">
            <v>184305</v>
          </cell>
          <cell r="F106">
            <v>184305</v>
          </cell>
          <cell r="G106">
            <v>604879</v>
          </cell>
          <cell r="H106">
            <v>604879</v>
          </cell>
          <cell r="I106">
            <v>89419</v>
          </cell>
          <cell r="J106">
            <v>89419</v>
          </cell>
          <cell r="K106">
            <v>878603</v>
          </cell>
        </row>
        <row r="107">
          <cell r="A107" t="str">
            <v>"</v>
          </cell>
          <cell r="B107" t="str">
            <v>토사구간</v>
          </cell>
          <cell r="C107">
            <v>1</v>
          </cell>
          <cell r="D107" t="str">
            <v>개소</v>
          </cell>
          <cell r="E107">
            <v>41163</v>
          </cell>
          <cell r="F107">
            <v>41163</v>
          </cell>
          <cell r="G107">
            <v>517566</v>
          </cell>
          <cell r="H107">
            <v>517566</v>
          </cell>
          <cell r="I107">
            <v>82116</v>
          </cell>
          <cell r="J107">
            <v>82116</v>
          </cell>
          <cell r="K107">
            <v>640845</v>
          </cell>
        </row>
        <row r="108">
          <cell r="A108" t="str">
            <v>조립식맨홀설치토공</v>
          </cell>
          <cell r="B108" t="str">
            <v>ASP 구간</v>
          </cell>
          <cell r="C108">
            <v>2</v>
          </cell>
          <cell r="D108" t="str">
            <v>개소</v>
          </cell>
          <cell r="E108">
            <v>11265</v>
          </cell>
          <cell r="F108">
            <v>22530</v>
          </cell>
          <cell r="G108">
            <v>273378</v>
          </cell>
          <cell r="H108">
            <v>546756</v>
          </cell>
          <cell r="I108">
            <v>18941</v>
          </cell>
          <cell r="J108">
            <v>37882</v>
          </cell>
          <cell r="K108">
            <v>607168</v>
          </cell>
        </row>
        <row r="109">
          <cell r="A109" t="str">
            <v>80~100mm</v>
          </cell>
          <cell r="B109" t="str">
            <v>C=15 구간</v>
          </cell>
          <cell r="C109">
            <v>4</v>
          </cell>
          <cell r="D109" t="str">
            <v>개소</v>
          </cell>
          <cell r="E109">
            <v>11016</v>
          </cell>
          <cell r="F109">
            <v>44064</v>
          </cell>
          <cell r="G109">
            <v>292635</v>
          </cell>
          <cell r="H109">
            <v>1170540</v>
          </cell>
          <cell r="I109">
            <v>19126</v>
          </cell>
          <cell r="J109">
            <v>76504</v>
          </cell>
          <cell r="K109">
            <v>1291108</v>
          </cell>
        </row>
        <row r="110">
          <cell r="A110" t="str">
            <v>"</v>
          </cell>
          <cell r="B110" t="str">
            <v>C=20 구간</v>
          </cell>
          <cell r="C110">
            <v>4</v>
          </cell>
          <cell r="D110" t="str">
            <v>개소</v>
          </cell>
          <cell r="E110">
            <v>10111</v>
          </cell>
          <cell r="F110">
            <v>40444</v>
          </cell>
          <cell r="G110">
            <v>311913</v>
          </cell>
          <cell r="H110">
            <v>1247652</v>
          </cell>
          <cell r="I110">
            <v>18549</v>
          </cell>
          <cell r="J110">
            <v>74196</v>
          </cell>
          <cell r="K110">
            <v>1362292</v>
          </cell>
        </row>
        <row r="111">
          <cell r="A111" t="str">
            <v>"</v>
          </cell>
          <cell r="B111" t="str">
            <v>B/L 구간</v>
          </cell>
          <cell r="C111">
            <v>1</v>
          </cell>
          <cell r="D111" t="str">
            <v>개소</v>
          </cell>
          <cell r="E111">
            <v>17631</v>
          </cell>
          <cell r="F111">
            <v>17631</v>
          </cell>
          <cell r="G111">
            <v>245067</v>
          </cell>
          <cell r="H111">
            <v>245067</v>
          </cell>
          <cell r="I111">
            <v>20792</v>
          </cell>
          <cell r="J111">
            <v>20792</v>
          </cell>
          <cell r="K111">
            <v>283490</v>
          </cell>
        </row>
        <row r="112">
          <cell r="A112" t="str">
            <v>"</v>
          </cell>
          <cell r="B112" t="str">
            <v>토사구간</v>
          </cell>
          <cell r="C112">
            <v>1</v>
          </cell>
          <cell r="D112" t="str">
            <v>개소</v>
          </cell>
          <cell r="E112">
            <v>9908</v>
          </cell>
          <cell r="F112">
            <v>9908</v>
          </cell>
          <cell r="G112">
            <v>225163</v>
          </cell>
          <cell r="H112">
            <v>225163</v>
          </cell>
          <cell r="I112">
            <v>19766</v>
          </cell>
          <cell r="J112">
            <v>19766</v>
          </cell>
          <cell r="K112">
            <v>254837</v>
          </cell>
        </row>
        <row r="113">
          <cell r="A113" t="str">
            <v>조립식맨홀설치토공</v>
          </cell>
          <cell r="B113" t="str">
            <v>ASP 구간</v>
          </cell>
          <cell r="C113">
            <v>2</v>
          </cell>
          <cell r="D113" t="str">
            <v>개소</v>
          </cell>
          <cell r="E113">
            <v>11635</v>
          </cell>
          <cell r="F113">
            <v>23270</v>
          </cell>
          <cell r="G113">
            <v>288782</v>
          </cell>
          <cell r="H113">
            <v>577564</v>
          </cell>
          <cell r="I113">
            <v>19653</v>
          </cell>
          <cell r="J113">
            <v>39306</v>
          </cell>
          <cell r="K113">
            <v>640140</v>
          </cell>
        </row>
        <row r="114">
          <cell r="A114" t="str">
            <v>150mm</v>
          </cell>
          <cell r="B114" t="str">
            <v>C=15 구간</v>
          </cell>
          <cell r="C114">
            <v>4</v>
          </cell>
          <cell r="D114" t="str">
            <v>개소</v>
          </cell>
          <cell r="E114">
            <v>11316</v>
          </cell>
          <cell r="F114">
            <v>45264</v>
          </cell>
          <cell r="G114">
            <v>308881</v>
          </cell>
          <cell r="H114">
            <v>1235524</v>
          </cell>
          <cell r="I114">
            <v>19813</v>
          </cell>
          <cell r="J114">
            <v>79252</v>
          </cell>
          <cell r="K114">
            <v>1360040</v>
          </cell>
        </row>
        <row r="115">
          <cell r="A115" t="str">
            <v>"</v>
          </cell>
          <cell r="B115" t="str">
            <v>C=20 구간</v>
          </cell>
          <cell r="C115">
            <v>4</v>
          </cell>
          <cell r="D115" t="str">
            <v>개소</v>
          </cell>
          <cell r="E115">
            <v>10451</v>
          </cell>
          <cell r="F115">
            <v>41804</v>
          </cell>
          <cell r="G115">
            <v>328806</v>
          </cell>
          <cell r="H115">
            <v>1315224</v>
          </cell>
          <cell r="I115">
            <v>19248</v>
          </cell>
          <cell r="J115">
            <v>76992</v>
          </cell>
          <cell r="K115">
            <v>1434020</v>
          </cell>
        </row>
        <row r="116">
          <cell r="A116" t="str">
            <v>"</v>
          </cell>
          <cell r="B116" t="str">
            <v>B/L 구간</v>
          </cell>
          <cell r="C116">
            <v>1</v>
          </cell>
          <cell r="D116" t="str">
            <v>개소</v>
          </cell>
          <cell r="E116">
            <v>17997</v>
          </cell>
          <cell r="F116">
            <v>17997</v>
          </cell>
          <cell r="G116">
            <v>259765</v>
          </cell>
          <cell r="H116">
            <v>259765</v>
          </cell>
          <cell r="I116">
            <v>21521</v>
          </cell>
          <cell r="J116">
            <v>21521</v>
          </cell>
          <cell r="K116">
            <v>299283</v>
          </cell>
        </row>
        <row r="117">
          <cell r="A117" t="str">
            <v>"</v>
          </cell>
          <cell r="B117" t="str">
            <v>토사구간</v>
          </cell>
          <cell r="C117">
            <v>1</v>
          </cell>
          <cell r="D117" t="str">
            <v>개소</v>
          </cell>
          <cell r="E117">
            <v>10274</v>
          </cell>
          <cell r="F117">
            <v>10274</v>
          </cell>
          <cell r="G117">
            <v>239862</v>
          </cell>
          <cell r="H117">
            <v>239862</v>
          </cell>
          <cell r="I117">
            <v>20495</v>
          </cell>
          <cell r="J117">
            <v>20495</v>
          </cell>
          <cell r="K117">
            <v>270631</v>
          </cell>
        </row>
        <row r="118">
          <cell r="A118" t="str">
            <v>조립식맨홀설치토공</v>
          </cell>
          <cell r="B118" t="str">
            <v>ASP 구간</v>
          </cell>
          <cell r="C118">
            <v>2</v>
          </cell>
          <cell r="D118" t="str">
            <v>개소</v>
          </cell>
          <cell r="E118">
            <v>18437</v>
          </cell>
          <cell r="F118">
            <v>36874</v>
          </cell>
          <cell r="G118">
            <v>253422</v>
          </cell>
          <cell r="H118">
            <v>506844</v>
          </cell>
          <cell r="I118">
            <v>253422</v>
          </cell>
          <cell r="J118">
            <v>506844</v>
          </cell>
          <cell r="K118">
            <v>1050562</v>
          </cell>
        </row>
        <row r="119">
          <cell r="A119" t="str">
            <v>200~250mm</v>
          </cell>
          <cell r="B119" t="str">
            <v>C=15 구간</v>
          </cell>
          <cell r="C119">
            <v>4</v>
          </cell>
          <cell r="D119" t="str">
            <v>개소</v>
          </cell>
          <cell r="E119">
            <v>19626</v>
          </cell>
          <cell r="F119">
            <v>78504</v>
          </cell>
          <cell r="G119">
            <v>270323</v>
          </cell>
          <cell r="H119">
            <v>1081292</v>
          </cell>
          <cell r="I119">
            <v>270323</v>
          </cell>
          <cell r="J119">
            <v>1081292</v>
          </cell>
          <cell r="K119">
            <v>2241088</v>
          </cell>
        </row>
        <row r="120">
          <cell r="A120" t="str">
            <v>"</v>
          </cell>
          <cell r="B120" t="str">
            <v>C=20 구간</v>
          </cell>
          <cell r="C120">
            <v>4</v>
          </cell>
          <cell r="D120" t="str">
            <v>개소</v>
          </cell>
          <cell r="E120">
            <v>19002</v>
          </cell>
          <cell r="F120">
            <v>76008</v>
          </cell>
          <cell r="G120">
            <v>285684</v>
          </cell>
          <cell r="H120">
            <v>1142736</v>
          </cell>
          <cell r="I120">
            <v>285684</v>
          </cell>
          <cell r="J120">
            <v>1142736</v>
          </cell>
          <cell r="K120">
            <v>2361480</v>
          </cell>
        </row>
        <row r="121">
          <cell r="A121" t="str">
            <v>"</v>
          </cell>
          <cell r="B121" t="str">
            <v>B/L 구간</v>
          </cell>
          <cell r="C121">
            <v>1</v>
          </cell>
          <cell r="D121" t="str">
            <v>개소</v>
          </cell>
          <cell r="E121">
            <v>16044</v>
          </cell>
          <cell r="F121">
            <v>16044</v>
          </cell>
          <cell r="G121">
            <v>231583</v>
          </cell>
          <cell r="H121">
            <v>231583</v>
          </cell>
          <cell r="I121">
            <v>231583</v>
          </cell>
          <cell r="J121">
            <v>231583</v>
          </cell>
          <cell r="K121">
            <v>479210</v>
          </cell>
        </row>
        <row r="122">
          <cell r="A122" t="str">
            <v>"</v>
          </cell>
          <cell r="B122" t="str">
            <v>토사구간</v>
          </cell>
          <cell r="C122">
            <v>1</v>
          </cell>
          <cell r="D122" t="str">
            <v>개소</v>
          </cell>
          <cell r="E122">
            <v>7683</v>
          </cell>
          <cell r="F122">
            <v>7683</v>
          </cell>
          <cell r="G122">
            <v>215776</v>
          </cell>
          <cell r="H122">
            <v>215776</v>
          </cell>
          <cell r="I122">
            <v>215776</v>
          </cell>
          <cell r="J122">
            <v>215776</v>
          </cell>
          <cell r="K122">
            <v>439235</v>
          </cell>
        </row>
        <row r="123">
          <cell r="A123" t="str">
            <v>조립식맨홀설치토공</v>
          </cell>
          <cell r="B123" t="str">
            <v>ASP 구간</v>
          </cell>
          <cell r="C123">
            <v>2</v>
          </cell>
          <cell r="D123" t="str">
            <v>개소</v>
          </cell>
          <cell r="E123">
            <v>18762</v>
          </cell>
          <cell r="F123">
            <v>37524</v>
          </cell>
          <cell r="G123">
            <v>268555</v>
          </cell>
          <cell r="H123">
            <v>537110</v>
          </cell>
          <cell r="I123">
            <v>17471</v>
          </cell>
          <cell r="J123">
            <v>34942</v>
          </cell>
          <cell r="K123">
            <v>609576</v>
          </cell>
        </row>
        <row r="124">
          <cell r="A124" t="str">
            <v>300mm</v>
          </cell>
          <cell r="B124" t="str">
            <v>C=15 구간</v>
          </cell>
          <cell r="C124">
            <v>4</v>
          </cell>
          <cell r="D124" t="str">
            <v>개소</v>
          </cell>
          <cell r="E124">
            <v>19992</v>
          </cell>
          <cell r="F124">
            <v>79968</v>
          </cell>
          <cell r="G124">
            <v>283907</v>
          </cell>
          <cell r="H124">
            <v>1135628</v>
          </cell>
          <cell r="I124">
            <v>17588</v>
          </cell>
          <cell r="J124">
            <v>70352</v>
          </cell>
          <cell r="K124">
            <v>1285948</v>
          </cell>
        </row>
        <row r="125">
          <cell r="A125" t="str">
            <v>"</v>
          </cell>
          <cell r="B125" t="str">
            <v>C=20 구간</v>
          </cell>
          <cell r="C125">
            <v>4</v>
          </cell>
          <cell r="D125" t="str">
            <v>개소</v>
          </cell>
          <cell r="E125">
            <v>19344</v>
          </cell>
          <cell r="F125">
            <v>77376</v>
          </cell>
          <cell r="G125">
            <v>299864</v>
          </cell>
          <cell r="H125">
            <v>1199456</v>
          </cell>
          <cell r="I125">
            <v>17031</v>
          </cell>
          <cell r="J125">
            <v>68124</v>
          </cell>
          <cell r="K125">
            <v>1344956</v>
          </cell>
        </row>
        <row r="126">
          <cell r="A126" t="str">
            <v>"</v>
          </cell>
          <cell r="B126" t="str">
            <v>B/L 구간</v>
          </cell>
          <cell r="C126">
            <v>1</v>
          </cell>
          <cell r="D126" t="str">
            <v>개소</v>
          </cell>
          <cell r="E126">
            <v>16284</v>
          </cell>
          <cell r="F126">
            <v>16284</v>
          </cell>
          <cell r="G126">
            <v>244506</v>
          </cell>
          <cell r="H126">
            <v>244506</v>
          </cell>
          <cell r="I126">
            <v>19084</v>
          </cell>
          <cell r="J126">
            <v>19084</v>
          </cell>
          <cell r="K126">
            <v>279874</v>
          </cell>
        </row>
        <row r="127">
          <cell r="A127" t="str">
            <v>"</v>
          </cell>
          <cell r="B127" t="str">
            <v>토사구간</v>
          </cell>
          <cell r="C127">
            <v>1</v>
          </cell>
          <cell r="D127" t="str">
            <v>개소</v>
          </cell>
          <cell r="E127">
            <v>7923</v>
          </cell>
          <cell r="F127">
            <v>7923</v>
          </cell>
          <cell r="G127">
            <v>228698</v>
          </cell>
          <cell r="H127">
            <v>228698</v>
          </cell>
          <cell r="I127">
            <v>18252</v>
          </cell>
          <cell r="J127">
            <v>18252</v>
          </cell>
          <cell r="K127">
            <v>254873</v>
          </cell>
        </row>
        <row r="128">
          <cell r="A128" t="str">
            <v>맨홀굴상및교체토공</v>
          </cell>
          <cell r="B128" t="str">
            <v>ASP</v>
          </cell>
          <cell r="C128">
            <v>2</v>
          </cell>
          <cell r="D128" t="str">
            <v>개소</v>
          </cell>
          <cell r="E128">
            <v>9590</v>
          </cell>
          <cell r="F128">
            <v>19180</v>
          </cell>
          <cell r="G128">
            <v>40870</v>
          </cell>
          <cell r="H128">
            <v>81740</v>
          </cell>
          <cell r="I128">
            <v>1580</v>
          </cell>
          <cell r="J128">
            <v>3160</v>
          </cell>
          <cell r="K128">
            <v>104080</v>
          </cell>
        </row>
        <row r="129">
          <cell r="A129" t="str">
            <v>맨홀굴상및교체토공</v>
          </cell>
          <cell r="B129" t="str">
            <v>C'ONC</v>
          </cell>
          <cell r="C129">
            <v>3</v>
          </cell>
          <cell r="D129" t="str">
            <v>개소</v>
          </cell>
          <cell r="E129">
            <v>10770</v>
          </cell>
          <cell r="F129">
            <v>32310</v>
          </cell>
          <cell r="G129">
            <v>61110</v>
          </cell>
          <cell r="H129">
            <v>183330</v>
          </cell>
          <cell r="I129">
            <v>2670</v>
          </cell>
          <cell r="J129">
            <v>8010</v>
          </cell>
          <cell r="K129">
            <v>223650</v>
          </cell>
        </row>
        <row r="130">
          <cell r="A130" t="str">
            <v>맨홀굴상및교체토공</v>
          </cell>
          <cell r="B130" t="str">
            <v>보도</v>
          </cell>
          <cell r="C130">
            <v>2</v>
          </cell>
          <cell r="D130" t="str">
            <v>개소</v>
          </cell>
          <cell r="E130">
            <v>4010</v>
          </cell>
          <cell r="F130">
            <v>8020</v>
          </cell>
          <cell r="G130">
            <v>29840</v>
          </cell>
          <cell r="H130">
            <v>59680</v>
          </cell>
          <cell r="I130">
            <v>390</v>
          </cell>
          <cell r="J130">
            <v>780</v>
          </cell>
          <cell r="K130">
            <v>68480</v>
          </cell>
        </row>
        <row r="131">
          <cell r="A131" t="str">
            <v>원형변실철거토공(A)</v>
          </cell>
          <cell r="B131" t="str">
            <v>D=80~100</v>
          </cell>
          <cell r="C131">
            <v>1</v>
          </cell>
          <cell r="D131" t="str">
            <v>개소</v>
          </cell>
          <cell r="E131">
            <v>3591</v>
          </cell>
          <cell r="F131">
            <v>3591</v>
          </cell>
          <cell r="G131">
            <v>170777</v>
          </cell>
          <cell r="H131">
            <v>170777</v>
          </cell>
          <cell r="I131">
            <v>2588</v>
          </cell>
          <cell r="J131">
            <v>2588</v>
          </cell>
          <cell r="K131">
            <v>176956</v>
          </cell>
        </row>
        <row r="132">
          <cell r="A132" t="str">
            <v>원형변실철거토공(A)</v>
          </cell>
          <cell r="B132" t="str">
            <v>D=150MM</v>
          </cell>
          <cell r="C132">
            <v>1</v>
          </cell>
          <cell r="D132" t="str">
            <v>개소</v>
          </cell>
          <cell r="E132">
            <v>3757</v>
          </cell>
          <cell r="F132">
            <v>3757</v>
          </cell>
          <cell r="G132">
            <v>189514</v>
          </cell>
          <cell r="H132">
            <v>189514</v>
          </cell>
          <cell r="I132">
            <v>2588</v>
          </cell>
          <cell r="J132">
            <v>2588</v>
          </cell>
          <cell r="K132">
            <v>195859</v>
          </cell>
        </row>
        <row r="133">
          <cell r="A133" t="str">
            <v>원형변실철거토공(A)</v>
          </cell>
          <cell r="B133" t="str">
            <v>D=200~250</v>
          </cell>
          <cell r="C133">
            <v>1</v>
          </cell>
          <cell r="D133" t="str">
            <v>개소</v>
          </cell>
          <cell r="E133">
            <v>3890</v>
          </cell>
          <cell r="F133">
            <v>3890</v>
          </cell>
          <cell r="G133">
            <v>198719</v>
          </cell>
          <cell r="H133">
            <v>198719</v>
          </cell>
          <cell r="I133">
            <v>2588</v>
          </cell>
          <cell r="J133">
            <v>2588</v>
          </cell>
          <cell r="K133">
            <v>205197</v>
          </cell>
        </row>
        <row r="134">
          <cell r="A134" t="str">
            <v>원형변실철거토공(A)</v>
          </cell>
          <cell r="B134" t="str">
            <v>D=300MM</v>
          </cell>
          <cell r="C134">
            <v>1</v>
          </cell>
          <cell r="D134" t="str">
            <v>개소</v>
          </cell>
          <cell r="E134">
            <v>4023</v>
          </cell>
          <cell r="F134">
            <v>4023</v>
          </cell>
          <cell r="G134">
            <v>197476</v>
          </cell>
          <cell r="H134">
            <v>197476</v>
          </cell>
          <cell r="I134">
            <v>2588</v>
          </cell>
          <cell r="J134">
            <v>2588</v>
          </cell>
          <cell r="K134">
            <v>204087</v>
          </cell>
        </row>
        <row r="135">
          <cell r="A135" t="str">
            <v>원형변실철거토공(C)</v>
          </cell>
          <cell r="B135" t="str">
            <v>D=80~100</v>
          </cell>
          <cell r="C135">
            <v>1</v>
          </cell>
          <cell r="D135" t="str">
            <v>개소</v>
          </cell>
          <cell r="E135">
            <v>3350</v>
          </cell>
          <cell r="F135">
            <v>3350</v>
          </cell>
          <cell r="G135">
            <v>208727</v>
          </cell>
          <cell r="H135">
            <v>208727</v>
          </cell>
          <cell r="I135">
            <v>4713</v>
          </cell>
          <cell r="J135">
            <v>4713</v>
          </cell>
          <cell r="K135">
            <v>216790</v>
          </cell>
        </row>
        <row r="136">
          <cell r="A136" t="str">
            <v>원형변실철거토공(C)</v>
          </cell>
          <cell r="B136" t="str">
            <v>D=150MM</v>
          </cell>
          <cell r="C136">
            <v>1</v>
          </cell>
          <cell r="D136" t="str">
            <v>개소</v>
          </cell>
          <cell r="E136">
            <v>3350</v>
          </cell>
          <cell r="F136">
            <v>3350</v>
          </cell>
          <cell r="G136">
            <v>227463</v>
          </cell>
          <cell r="H136">
            <v>227463</v>
          </cell>
          <cell r="I136">
            <v>4713</v>
          </cell>
          <cell r="J136">
            <v>4713</v>
          </cell>
          <cell r="K136">
            <v>235526</v>
          </cell>
        </row>
        <row r="137">
          <cell r="A137" t="str">
            <v>원형변실철거토공(C)</v>
          </cell>
          <cell r="B137" t="str">
            <v>D=200~250</v>
          </cell>
          <cell r="C137">
            <v>1</v>
          </cell>
          <cell r="D137" t="str">
            <v>개소</v>
          </cell>
          <cell r="E137">
            <v>3350</v>
          </cell>
          <cell r="F137">
            <v>3350</v>
          </cell>
          <cell r="G137">
            <v>236668</v>
          </cell>
          <cell r="H137">
            <v>236668</v>
          </cell>
          <cell r="I137">
            <v>4713</v>
          </cell>
          <cell r="J137">
            <v>4713</v>
          </cell>
          <cell r="K137">
            <v>244731</v>
          </cell>
        </row>
        <row r="138">
          <cell r="A138" t="str">
            <v>원형변실철거토공(C)</v>
          </cell>
          <cell r="B138" t="str">
            <v>D=300</v>
          </cell>
          <cell r="C138">
            <v>1</v>
          </cell>
          <cell r="D138" t="str">
            <v>개소</v>
          </cell>
          <cell r="E138">
            <v>3350</v>
          </cell>
          <cell r="F138">
            <v>3350</v>
          </cell>
          <cell r="G138">
            <v>247203</v>
          </cell>
          <cell r="H138">
            <v>247203</v>
          </cell>
          <cell r="I138">
            <v>4713</v>
          </cell>
          <cell r="J138">
            <v>4713</v>
          </cell>
          <cell r="K138">
            <v>255266</v>
          </cell>
        </row>
        <row r="139">
          <cell r="A139" t="str">
            <v>원형변실철거토공(BL)</v>
          </cell>
          <cell r="B139" t="str">
            <v>D=80~100</v>
          </cell>
          <cell r="C139">
            <v>1</v>
          </cell>
          <cell r="D139" t="str">
            <v>개소</v>
          </cell>
          <cell r="E139">
            <v>3507</v>
          </cell>
          <cell r="F139">
            <v>3507</v>
          </cell>
          <cell r="G139">
            <v>151995</v>
          </cell>
          <cell r="H139">
            <v>151995</v>
          </cell>
          <cell r="I139">
            <v>781</v>
          </cell>
          <cell r="J139">
            <v>781</v>
          </cell>
          <cell r="K139">
            <v>156283</v>
          </cell>
        </row>
        <row r="140">
          <cell r="A140" t="str">
            <v>원형변실철거토공(BL)</v>
          </cell>
          <cell r="B140" t="str">
            <v>D=150MM</v>
          </cell>
          <cell r="C140">
            <v>1</v>
          </cell>
          <cell r="D140" t="str">
            <v>개소</v>
          </cell>
          <cell r="E140">
            <v>3507</v>
          </cell>
          <cell r="F140">
            <v>3507</v>
          </cell>
          <cell r="G140">
            <v>170732</v>
          </cell>
          <cell r="H140">
            <v>170732</v>
          </cell>
          <cell r="I140">
            <v>781</v>
          </cell>
          <cell r="J140">
            <v>781</v>
          </cell>
          <cell r="K140">
            <v>175020</v>
          </cell>
        </row>
        <row r="141">
          <cell r="A141" t="str">
            <v>원형변실철거토공(BL)</v>
          </cell>
          <cell r="B141" t="str">
            <v>D=200~250</v>
          </cell>
          <cell r="C141">
            <v>1</v>
          </cell>
          <cell r="D141" t="str">
            <v>개소</v>
          </cell>
          <cell r="E141">
            <v>3507</v>
          </cell>
          <cell r="F141">
            <v>3507</v>
          </cell>
          <cell r="G141">
            <v>179937</v>
          </cell>
          <cell r="H141">
            <v>179937</v>
          </cell>
          <cell r="I141">
            <v>781</v>
          </cell>
          <cell r="J141">
            <v>781</v>
          </cell>
          <cell r="K141">
            <v>184225</v>
          </cell>
        </row>
        <row r="142">
          <cell r="A142" t="str">
            <v>원형변실철거토공(BL)</v>
          </cell>
          <cell r="B142" t="str">
            <v>D=300</v>
          </cell>
          <cell r="C142">
            <v>1</v>
          </cell>
          <cell r="D142" t="str">
            <v>개소</v>
          </cell>
          <cell r="E142">
            <v>3507</v>
          </cell>
          <cell r="F142">
            <v>3507</v>
          </cell>
          <cell r="G142">
            <v>190471</v>
          </cell>
          <cell r="H142">
            <v>190471</v>
          </cell>
          <cell r="I142">
            <v>781</v>
          </cell>
          <cell r="J142">
            <v>781</v>
          </cell>
          <cell r="K142">
            <v>194759</v>
          </cell>
        </row>
        <row r="143">
          <cell r="A143" t="str">
            <v>원형변실철거토공(토)</v>
          </cell>
          <cell r="B143" t="str">
            <v>D=80~100</v>
          </cell>
          <cell r="C143">
            <v>1</v>
          </cell>
          <cell r="D143" t="str">
            <v>개소</v>
          </cell>
          <cell r="E143">
            <v>5880</v>
          </cell>
          <cell r="F143">
            <v>5880</v>
          </cell>
          <cell r="G143">
            <v>137714</v>
          </cell>
          <cell r="H143">
            <v>3560</v>
          </cell>
          <cell r="I143">
            <v>0</v>
          </cell>
          <cell r="J143">
            <v>0</v>
          </cell>
          <cell r="K143">
            <v>9440</v>
          </cell>
        </row>
        <row r="144">
          <cell r="A144" t="str">
            <v>원형변실철거토공(토)</v>
          </cell>
          <cell r="B144" t="str">
            <v>D=150MM</v>
          </cell>
          <cell r="C144">
            <v>1</v>
          </cell>
          <cell r="D144" t="str">
            <v>개소</v>
          </cell>
          <cell r="E144">
            <v>5880</v>
          </cell>
          <cell r="F144">
            <v>5880</v>
          </cell>
          <cell r="G144">
            <v>156451</v>
          </cell>
          <cell r="H144">
            <v>3840</v>
          </cell>
          <cell r="I144">
            <v>0</v>
          </cell>
          <cell r="J144">
            <v>0</v>
          </cell>
          <cell r="K144">
            <v>9720</v>
          </cell>
        </row>
        <row r="145">
          <cell r="A145" t="str">
            <v>원형변실철거토공(토)</v>
          </cell>
          <cell r="B145" t="str">
            <v>D=200~250</v>
          </cell>
          <cell r="C145">
            <v>1</v>
          </cell>
          <cell r="D145" t="str">
            <v>개소</v>
          </cell>
          <cell r="E145">
            <v>5880</v>
          </cell>
          <cell r="F145">
            <v>5880</v>
          </cell>
          <cell r="G145">
            <v>165656</v>
          </cell>
          <cell r="H145">
            <v>4120</v>
          </cell>
          <cell r="I145">
            <v>0</v>
          </cell>
          <cell r="J145">
            <v>0</v>
          </cell>
          <cell r="K145">
            <v>10000</v>
          </cell>
        </row>
        <row r="146">
          <cell r="A146" t="str">
            <v>원형변실철거토공(토)</v>
          </cell>
          <cell r="B146" t="str">
            <v>D=300</v>
          </cell>
          <cell r="C146">
            <v>1</v>
          </cell>
          <cell r="D146" t="str">
            <v>개소</v>
          </cell>
          <cell r="E146">
            <v>5880</v>
          </cell>
          <cell r="F146">
            <v>5880</v>
          </cell>
          <cell r="G146">
            <v>176190</v>
          </cell>
          <cell r="H146">
            <v>4120</v>
          </cell>
          <cell r="I146">
            <v>0</v>
          </cell>
          <cell r="J146">
            <v>0</v>
          </cell>
          <cell r="K146">
            <v>10000</v>
          </cell>
        </row>
        <row r="147">
          <cell r="A147" t="str">
            <v>보도브럭 걷기</v>
          </cell>
          <cell r="B147" t="str">
            <v>일반보도</v>
          </cell>
          <cell r="C147">
            <v>40</v>
          </cell>
          <cell r="D147" t="str">
            <v>M^2</v>
          </cell>
          <cell r="E147">
            <v>0</v>
          </cell>
          <cell r="F147">
            <v>0</v>
          </cell>
          <cell r="G147">
            <v>1115</v>
          </cell>
          <cell r="H147">
            <v>44600</v>
          </cell>
          <cell r="J147">
            <v>0</v>
          </cell>
          <cell r="K147">
            <v>44600</v>
          </cell>
        </row>
        <row r="148">
          <cell r="A148" t="str">
            <v>보도브럭 걷기</v>
          </cell>
          <cell r="B148" t="str">
            <v>소형보도</v>
          </cell>
          <cell r="C148">
            <v>20</v>
          </cell>
          <cell r="D148" t="str">
            <v>M^2</v>
          </cell>
          <cell r="E148">
            <v>0</v>
          </cell>
          <cell r="F148">
            <v>0</v>
          </cell>
          <cell r="G148">
            <v>2135</v>
          </cell>
          <cell r="H148">
            <v>42700</v>
          </cell>
          <cell r="J148">
            <v>0</v>
          </cell>
          <cell r="K148">
            <v>42700</v>
          </cell>
        </row>
        <row r="149">
          <cell r="A149" t="str">
            <v>보도브럭 걷기</v>
          </cell>
          <cell r="B149" t="str">
            <v>대형보도</v>
          </cell>
          <cell r="C149">
            <v>5</v>
          </cell>
          <cell r="D149" t="str">
            <v>M^2</v>
          </cell>
          <cell r="E149">
            <v>0</v>
          </cell>
          <cell r="F149">
            <v>0</v>
          </cell>
          <cell r="G149">
            <v>471</v>
          </cell>
          <cell r="H149">
            <v>2355</v>
          </cell>
          <cell r="J149">
            <v>0</v>
          </cell>
          <cell r="K149">
            <v>2355</v>
          </cell>
        </row>
        <row r="150">
          <cell r="A150" t="str">
            <v>보도브럭 가복구</v>
          </cell>
          <cell r="B150" t="str">
            <v>일반보도</v>
          </cell>
          <cell r="C150">
            <v>40</v>
          </cell>
          <cell r="D150" t="str">
            <v>M^2</v>
          </cell>
          <cell r="E150">
            <v>0</v>
          </cell>
          <cell r="F150">
            <v>0</v>
          </cell>
          <cell r="G150">
            <v>1640</v>
          </cell>
          <cell r="H150">
            <v>65600</v>
          </cell>
          <cell r="I150">
            <v>82</v>
          </cell>
          <cell r="J150">
            <v>3280</v>
          </cell>
          <cell r="K150">
            <v>68880</v>
          </cell>
        </row>
        <row r="151">
          <cell r="A151" t="str">
            <v>소형고압브럭가복구</v>
          </cell>
          <cell r="B151" t="str">
            <v>소형보도</v>
          </cell>
          <cell r="C151">
            <v>20</v>
          </cell>
          <cell r="D151" t="str">
            <v>M^2</v>
          </cell>
          <cell r="E151">
            <v>0</v>
          </cell>
          <cell r="F151">
            <v>0</v>
          </cell>
          <cell r="G151">
            <v>2234</v>
          </cell>
          <cell r="H151">
            <v>44680</v>
          </cell>
          <cell r="I151">
            <v>111</v>
          </cell>
          <cell r="J151">
            <v>2220</v>
          </cell>
          <cell r="K151">
            <v>46900</v>
          </cell>
        </row>
        <row r="152">
          <cell r="A152" t="str">
            <v>대형고압브럭가복구</v>
          </cell>
          <cell r="B152" t="str">
            <v>대형보도</v>
          </cell>
          <cell r="C152">
            <v>5</v>
          </cell>
          <cell r="D152" t="str">
            <v>M^2</v>
          </cell>
          <cell r="E152">
            <v>0</v>
          </cell>
          <cell r="F152">
            <v>0</v>
          </cell>
          <cell r="G152">
            <v>2549</v>
          </cell>
          <cell r="H152">
            <v>12745</v>
          </cell>
          <cell r="I152">
            <v>127</v>
          </cell>
          <cell r="J152">
            <v>635</v>
          </cell>
          <cell r="K152">
            <v>13380</v>
          </cell>
        </row>
        <row r="153">
          <cell r="A153" t="str">
            <v>소      계</v>
          </cell>
          <cell r="B153" t="str">
            <v/>
          </cell>
          <cell r="E153" t="str">
            <v/>
          </cell>
          <cell r="F153">
            <v>2832524</v>
          </cell>
          <cell r="G153" t="str">
            <v/>
          </cell>
          <cell r="H153">
            <v>276614201</v>
          </cell>
          <cell r="I153" t="str">
            <v/>
          </cell>
          <cell r="J153">
            <v>6968719</v>
          </cell>
          <cell r="K153">
            <v>286415444</v>
          </cell>
        </row>
        <row r="154">
          <cell r="A154" t="str">
            <v>2. 포   장   공</v>
          </cell>
        </row>
        <row r="155">
          <cell r="A155" t="str">
            <v>콘크리트포장(10cm)</v>
          </cell>
          <cell r="B155" t="str">
            <v>인력</v>
          </cell>
          <cell r="C155">
            <v>60</v>
          </cell>
          <cell r="D155" t="str">
            <v>M^2</v>
          </cell>
          <cell r="E155">
            <v>2870</v>
          </cell>
          <cell r="F155">
            <v>172200</v>
          </cell>
          <cell r="G155">
            <v>12390</v>
          </cell>
          <cell r="H155">
            <v>743400</v>
          </cell>
          <cell r="I155">
            <v>670</v>
          </cell>
          <cell r="J155">
            <v>40200</v>
          </cell>
          <cell r="K155">
            <v>955800</v>
          </cell>
        </row>
        <row r="156">
          <cell r="A156" t="str">
            <v>콘크리트포장(15cm)</v>
          </cell>
          <cell r="B156" t="str">
            <v>인력</v>
          </cell>
          <cell r="C156">
            <v>700</v>
          </cell>
          <cell r="D156" t="str">
            <v>M^2</v>
          </cell>
          <cell r="E156">
            <v>4140</v>
          </cell>
          <cell r="F156">
            <v>2898000</v>
          </cell>
          <cell r="G156">
            <v>18260</v>
          </cell>
          <cell r="H156">
            <v>12782000</v>
          </cell>
          <cell r="I156">
            <v>970</v>
          </cell>
          <cell r="J156">
            <v>679000</v>
          </cell>
          <cell r="K156">
            <v>16359000</v>
          </cell>
        </row>
        <row r="157">
          <cell r="A157" t="str">
            <v>콘크리트포장(20cm)</v>
          </cell>
          <cell r="B157" t="str">
            <v>인력</v>
          </cell>
          <cell r="C157">
            <v>30</v>
          </cell>
          <cell r="D157" t="str">
            <v>M^2</v>
          </cell>
          <cell r="E157">
            <v>5420</v>
          </cell>
          <cell r="F157">
            <v>162600</v>
          </cell>
          <cell r="G157">
            <v>24130</v>
          </cell>
          <cell r="H157">
            <v>723900</v>
          </cell>
          <cell r="I157">
            <v>1270</v>
          </cell>
          <cell r="J157">
            <v>38100</v>
          </cell>
          <cell r="K157">
            <v>924600</v>
          </cell>
        </row>
        <row r="158">
          <cell r="A158" t="str">
            <v>보조기층공(t=15cm)</v>
          </cell>
          <cell r="B158" t="str">
            <v>인력</v>
          </cell>
          <cell r="C158">
            <v>10</v>
          </cell>
          <cell r="D158" t="str">
            <v>M^2</v>
          </cell>
          <cell r="E158">
            <v>1721</v>
          </cell>
          <cell r="F158">
            <v>17210</v>
          </cell>
          <cell r="G158">
            <v>6473</v>
          </cell>
          <cell r="H158">
            <v>64730</v>
          </cell>
          <cell r="I158">
            <v>413</v>
          </cell>
          <cell r="J158">
            <v>4130</v>
          </cell>
          <cell r="K158">
            <v>86070</v>
          </cell>
        </row>
        <row r="159">
          <cell r="A159" t="str">
            <v>보조기층공(t=20cm)</v>
          </cell>
          <cell r="B159" t="str">
            <v>인력</v>
          </cell>
          <cell r="C159">
            <v>10</v>
          </cell>
          <cell r="D159" t="str">
            <v>M^2</v>
          </cell>
          <cell r="E159">
            <v>2261</v>
          </cell>
          <cell r="F159">
            <v>22610</v>
          </cell>
          <cell r="G159">
            <v>8552</v>
          </cell>
          <cell r="H159">
            <v>85520</v>
          </cell>
          <cell r="I159">
            <v>542</v>
          </cell>
          <cell r="J159">
            <v>5420</v>
          </cell>
          <cell r="K159">
            <v>113550</v>
          </cell>
        </row>
        <row r="160">
          <cell r="A160" t="str">
            <v>보도브럭 복구</v>
          </cell>
          <cell r="B160" t="str">
            <v>30% 손실</v>
          </cell>
          <cell r="C160">
            <v>40</v>
          </cell>
          <cell r="D160" t="str">
            <v>M^2</v>
          </cell>
          <cell r="E160">
            <v>1355</v>
          </cell>
          <cell r="F160">
            <v>54200</v>
          </cell>
          <cell r="G160">
            <v>3484</v>
          </cell>
          <cell r="H160">
            <v>139360</v>
          </cell>
          <cell r="I160">
            <v>180</v>
          </cell>
          <cell r="J160">
            <v>7200</v>
          </cell>
          <cell r="K160">
            <v>200760</v>
          </cell>
        </row>
        <row r="161">
          <cell r="A161" t="str">
            <v>소형고압브럭 복구</v>
          </cell>
          <cell r="B161" t="str">
            <v>30% 손실</v>
          </cell>
          <cell r="C161">
            <v>20</v>
          </cell>
          <cell r="D161" t="str">
            <v>M^2</v>
          </cell>
          <cell r="E161">
            <v>2441</v>
          </cell>
          <cell r="F161">
            <v>48820</v>
          </cell>
          <cell r="G161">
            <v>4639</v>
          </cell>
          <cell r="H161">
            <v>92780</v>
          </cell>
          <cell r="I161">
            <v>370</v>
          </cell>
          <cell r="J161">
            <v>7400</v>
          </cell>
          <cell r="K161">
            <v>149000</v>
          </cell>
        </row>
        <row r="162">
          <cell r="A162" t="str">
            <v>대형고압브럭 복구</v>
          </cell>
          <cell r="B162" t="str">
            <v>30% 손실</v>
          </cell>
          <cell r="C162">
            <v>5</v>
          </cell>
          <cell r="D162" t="str">
            <v>M^2</v>
          </cell>
          <cell r="E162">
            <v>10564</v>
          </cell>
          <cell r="F162">
            <v>52820</v>
          </cell>
          <cell r="G162">
            <v>6224</v>
          </cell>
          <cell r="H162">
            <v>31120</v>
          </cell>
          <cell r="I162">
            <v>539</v>
          </cell>
          <cell r="J162">
            <v>2695</v>
          </cell>
          <cell r="K162">
            <v>86635</v>
          </cell>
        </row>
        <row r="163">
          <cell r="A163" t="str">
            <v>소      계</v>
          </cell>
          <cell r="B163" t="str">
            <v/>
          </cell>
          <cell r="D163" t="str">
            <v/>
          </cell>
          <cell r="E163" t="str">
            <v/>
          </cell>
          <cell r="F163">
            <v>3428460</v>
          </cell>
          <cell r="G163" t="str">
            <v/>
          </cell>
          <cell r="H163">
            <v>14662810</v>
          </cell>
          <cell r="I163" t="str">
            <v/>
          </cell>
          <cell r="J163">
            <v>784145</v>
          </cell>
          <cell r="K163">
            <v>18875415</v>
          </cell>
        </row>
        <row r="164">
          <cell r="A164" t="str">
            <v>3. 부   설   공</v>
          </cell>
          <cell r="K164">
            <v>0</v>
          </cell>
        </row>
        <row r="165">
          <cell r="A165" t="str">
            <v>S.T.S 관 부설공</v>
          </cell>
          <cell r="B165" t="str">
            <v>D =13</v>
          </cell>
          <cell r="C165">
            <v>40</v>
          </cell>
          <cell r="D165" t="str">
            <v>M</v>
          </cell>
          <cell r="E165">
            <v>0</v>
          </cell>
          <cell r="F165">
            <v>0</v>
          </cell>
          <cell r="G165">
            <v>1900</v>
          </cell>
          <cell r="H165">
            <v>76000</v>
          </cell>
          <cell r="I165">
            <v>50</v>
          </cell>
          <cell r="J165">
            <v>2000</v>
          </cell>
          <cell r="K165">
            <v>78000</v>
          </cell>
        </row>
        <row r="166">
          <cell r="A166" t="str">
            <v>S.T.S 관 부설공</v>
          </cell>
          <cell r="B166" t="str">
            <v>D =20</v>
          </cell>
          <cell r="C166">
            <v>1400</v>
          </cell>
          <cell r="D166" t="str">
            <v>M</v>
          </cell>
          <cell r="E166">
            <v>0</v>
          </cell>
          <cell r="F166">
            <v>0</v>
          </cell>
          <cell r="G166">
            <v>2010</v>
          </cell>
          <cell r="H166">
            <v>2814000</v>
          </cell>
          <cell r="I166">
            <v>60</v>
          </cell>
          <cell r="J166">
            <v>84000</v>
          </cell>
          <cell r="K166">
            <v>2898000</v>
          </cell>
        </row>
        <row r="167">
          <cell r="A167" t="str">
            <v>S.T.S 관 부설공</v>
          </cell>
          <cell r="B167" t="str">
            <v>D =25</v>
          </cell>
          <cell r="C167">
            <v>150</v>
          </cell>
          <cell r="D167" t="str">
            <v>M</v>
          </cell>
          <cell r="E167">
            <v>0</v>
          </cell>
          <cell r="F167">
            <v>0</v>
          </cell>
          <cell r="G167">
            <v>2400</v>
          </cell>
          <cell r="H167">
            <v>360000</v>
          </cell>
          <cell r="I167">
            <v>70</v>
          </cell>
          <cell r="J167">
            <v>10500</v>
          </cell>
          <cell r="K167">
            <v>370500</v>
          </cell>
        </row>
        <row r="168">
          <cell r="A168" t="str">
            <v>S.T.S 관 부설공</v>
          </cell>
          <cell r="B168" t="str">
            <v>D =30</v>
          </cell>
          <cell r="C168">
            <v>10</v>
          </cell>
          <cell r="D168" t="str">
            <v>M</v>
          </cell>
          <cell r="E168">
            <v>0</v>
          </cell>
          <cell r="F168">
            <v>0</v>
          </cell>
          <cell r="G168">
            <v>3420</v>
          </cell>
          <cell r="H168">
            <v>34200</v>
          </cell>
          <cell r="I168">
            <v>100</v>
          </cell>
          <cell r="J168">
            <v>1000</v>
          </cell>
          <cell r="K168">
            <v>35200</v>
          </cell>
        </row>
        <row r="169">
          <cell r="A169" t="str">
            <v>S.T.S 관 부설공</v>
          </cell>
          <cell r="B169" t="str">
            <v>D =40</v>
          </cell>
          <cell r="C169">
            <v>150</v>
          </cell>
          <cell r="D169" t="str">
            <v>M</v>
          </cell>
          <cell r="E169">
            <v>0</v>
          </cell>
          <cell r="F169">
            <v>0</v>
          </cell>
          <cell r="G169">
            <v>4400</v>
          </cell>
          <cell r="H169">
            <v>660000</v>
          </cell>
          <cell r="I169">
            <v>130</v>
          </cell>
          <cell r="J169">
            <v>19500</v>
          </cell>
          <cell r="K169">
            <v>679500</v>
          </cell>
        </row>
        <row r="170">
          <cell r="A170" t="str">
            <v>S.T.S 관 부설공</v>
          </cell>
          <cell r="B170" t="str">
            <v>D =50</v>
          </cell>
          <cell r="C170">
            <v>30</v>
          </cell>
          <cell r="D170" t="str">
            <v>M</v>
          </cell>
          <cell r="E170">
            <v>0</v>
          </cell>
          <cell r="F170">
            <v>0</v>
          </cell>
          <cell r="G170">
            <v>5080</v>
          </cell>
          <cell r="H170">
            <v>152400</v>
          </cell>
          <cell r="I170">
            <v>150</v>
          </cell>
          <cell r="J170">
            <v>4500</v>
          </cell>
          <cell r="K170">
            <v>156900</v>
          </cell>
        </row>
        <row r="171">
          <cell r="A171" t="str">
            <v>분수관 분기공</v>
          </cell>
          <cell r="B171" t="str">
            <v>D =20</v>
          </cell>
          <cell r="C171">
            <v>210</v>
          </cell>
          <cell r="D171" t="str">
            <v>개소</v>
          </cell>
          <cell r="E171">
            <v>0</v>
          </cell>
          <cell r="F171">
            <v>0</v>
          </cell>
          <cell r="G171">
            <v>38800</v>
          </cell>
          <cell r="H171">
            <v>8148000</v>
          </cell>
          <cell r="I171">
            <v>720</v>
          </cell>
          <cell r="J171">
            <v>151200</v>
          </cell>
          <cell r="K171">
            <v>8299200</v>
          </cell>
        </row>
        <row r="172">
          <cell r="A172" t="str">
            <v>분수관 분기공</v>
          </cell>
          <cell r="B172" t="str">
            <v>D =25</v>
          </cell>
          <cell r="C172">
            <v>60</v>
          </cell>
          <cell r="D172" t="str">
            <v>개소</v>
          </cell>
          <cell r="E172">
            <v>0</v>
          </cell>
          <cell r="F172">
            <v>0</v>
          </cell>
          <cell r="G172">
            <v>48500</v>
          </cell>
          <cell r="H172">
            <v>2910000</v>
          </cell>
          <cell r="I172">
            <v>910</v>
          </cell>
          <cell r="J172">
            <v>54600</v>
          </cell>
          <cell r="K172">
            <v>2964600</v>
          </cell>
        </row>
        <row r="173">
          <cell r="A173" t="str">
            <v>분수관 분기공</v>
          </cell>
          <cell r="B173" t="str">
            <v>D =40</v>
          </cell>
          <cell r="C173">
            <v>4</v>
          </cell>
          <cell r="D173" t="str">
            <v>개소</v>
          </cell>
          <cell r="E173">
            <v>0</v>
          </cell>
          <cell r="F173">
            <v>0</v>
          </cell>
          <cell r="G173">
            <v>62500</v>
          </cell>
          <cell r="H173">
            <v>250000</v>
          </cell>
          <cell r="I173">
            <v>1190</v>
          </cell>
          <cell r="J173">
            <v>4760</v>
          </cell>
          <cell r="K173">
            <v>254760</v>
          </cell>
        </row>
        <row r="174">
          <cell r="A174" t="str">
            <v>분수관 분기공</v>
          </cell>
          <cell r="B174" t="str">
            <v>D =50</v>
          </cell>
          <cell r="C174">
            <v>4</v>
          </cell>
          <cell r="D174" t="str">
            <v>개소</v>
          </cell>
          <cell r="E174">
            <v>0</v>
          </cell>
          <cell r="F174">
            <v>0</v>
          </cell>
          <cell r="G174">
            <v>72500</v>
          </cell>
          <cell r="H174">
            <v>290000</v>
          </cell>
          <cell r="I174">
            <v>1430</v>
          </cell>
          <cell r="J174">
            <v>5720</v>
          </cell>
          <cell r="K174">
            <v>295720</v>
          </cell>
        </row>
        <row r="175">
          <cell r="A175" t="str">
            <v>정자관 분기공</v>
          </cell>
          <cell r="B175" t="str">
            <v>D =13~25</v>
          </cell>
          <cell r="C175">
            <v>15</v>
          </cell>
          <cell r="D175" t="str">
            <v>개소</v>
          </cell>
          <cell r="E175">
            <v>0</v>
          </cell>
          <cell r="F175">
            <v>0</v>
          </cell>
          <cell r="G175">
            <v>23500</v>
          </cell>
          <cell r="H175">
            <v>352500</v>
          </cell>
          <cell r="I175">
            <v>450</v>
          </cell>
          <cell r="J175">
            <v>6750</v>
          </cell>
          <cell r="K175">
            <v>359250</v>
          </cell>
        </row>
        <row r="176">
          <cell r="A176" t="str">
            <v>정자관 분기공</v>
          </cell>
          <cell r="B176" t="str">
            <v>D =30~50</v>
          </cell>
          <cell r="C176">
            <v>10</v>
          </cell>
          <cell r="D176" t="str">
            <v>개소</v>
          </cell>
          <cell r="E176">
            <v>0</v>
          </cell>
          <cell r="F176">
            <v>0</v>
          </cell>
          <cell r="G176">
            <v>32500</v>
          </cell>
          <cell r="H176">
            <v>325000</v>
          </cell>
          <cell r="I176">
            <v>630</v>
          </cell>
          <cell r="J176">
            <v>6300</v>
          </cell>
          <cell r="K176">
            <v>331300</v>
          </cell>
        </row>
        <row r="177">
          <cell r="A177" t="str">
            <v>페파솔 접합공</v>
          </cell>
          <cell r="B177" t="str">
            <v>D =13</v>
          </cell>
          <cell r="C177">
            <v>210</v>
          </cell>
          <cell r="D177" t="str">
            <v>개소</v>
          </cell>
          <cell r="E177">
            <v>0</v>
          </cell>
          <cell r="F177">
            <v>0</v>
          </cell>
          <cell r="G177">
            <v>2870</v>
          </cell>
          <cell r="H177">
            <v>602700</v>
          </cell>
          <cell r="I177">
            <v>80</v>
          </cell>
          <cell r="J177">
            <v>16800</v>
          </cell>
          <cell r="K177">
            <v>619500</v>
          </cell>
        </row>
        <row r="178">
          <cell r="A178" t="str">
            <v>페파솔 접합공</v>
          </cell>
          <cell r="B178" t="str">
            <v>D =20</v>
          </cell>
          <cell r="C178">
            <v>40</v>
          </cell>
          <cell r="D178" t="str">
            <v>개소</v>
          </cell>
          <cell r="F178">
            <v>0</v>
          </cell>
          <cell r="G178">
            <v>3290</v>
          </cell>
          <cell r="H178">
            <v>131600</v>
          </cell>
          <cell r="I178">
            <v>90</v>
          </cell>
          <cell r="J178">
            <v>3600</v>
          </cell>
          <cell r="K178">
            <v>135200</v>
          </cell>
        </row>
        <row r="179">
          <cell r="A179" t="str">
            <v>페파솔 접합공</v>
          </cell>
          <cell r="B179" t="str">
            <v>D =25</v>
          </cell>
          <cell r="C179">
            <v>20</v>
          </cell>
          <cell r="D179" t="str">
            <v>개소</v>
          </cell>
          <cell r="F179">
            <v>0</v>
          </cell>
          <cell r="G179">
            <v>4510</v>
          </cell>
          <cell r="H179">
            <v>90200</v>
          </cell>
          <cell r="I179">
            <v>130</v>
          </cell>
          <cell r="J179">
            <v>2600</v>
          </cell>
          <cell r="K179">
            <v>92800</v>
          </cell>
        </row>
        <row r="180">
          <cell r="A180" t="str">
            <v>페파솔 접합공</v>
          </cell>
          <cell r="B180" t="str">
            <v>D =30</v>
          </cell>
          <cell r="C180">
            <v>10</v>
          </cell>
          <cell r="D180" t="str">
            <v>개소</v>
          </cell>
          <cell r="F180">
            <v>0</v>
          </cell>
          <cell r="G180">
            <v>1691</v>
          </cell>
          <cell r="H180">
            <v>16910</v>
          </cell>
          <cell r="I180">
            <v>50</v>
          </cell>
          <cell r="J180">
            <v>500</v>
          </cell>
          <cell r="K180">
            <v>17410</v>
          </cell>
        </row>
        <row r="181">
          <cell r="A181" t="str">
            <v>페파솔 접합공</v>
          </cell>
          <cell r="B181" t="str">
            <v>D =40</v>
          </cell>
          <cell r="C181">
            <v>10</v>
          </cell>
          <cell r="D181" t="str">
            <v>개소</v>
          </cell>
          <cell r="F181">
            <v>0</v>
          </cell>
          <cell r="G181">
            <v>5740</v>
          </cell>
          <cell r="H181">
            <v>57400</v>
          </cell>
          <cell r="I181">
            <v>170</v>
          </cell>
          <cell r="J181">
            <v>1700</v>
          </cell>
          <cell r="K181">
            <v>59100</v>
          </cell>
        </row>
        <row r="182">
          <cell r="A182" t="str">
            <v>페파솔 접합공</v>
          </cell>
          <cell r="B182" t="str">
            <v>D =50</v>
          </cell>
          <cell r="C182">
            <v>10</v>
          </cell>
          <cell r="D182" t="str">
            <v>개소</v>
          </cell>
          <cell r="F182">
            <v>0</v>
          </cell>
          <cell r="G182">
            <v>6960</v>
          </cell>
          <cell r="H182">
            <v>69600</v>
          </cell>
          <cell r="I182">
            <v>200</v>
          </cell>
          <cell r="J182">
            <v>2000</v>
          </cell>
          <cell r="K182">
            <v>71600</v>
          </cell>
        </row>
        <row r="183">
          <cell r="A183" t="str">
            <v>드레샤죠인트접합</v>
          </cell>
          <cell r="B183" t="str">
            <v>D =13</v>
          </cell>
          <cell r="C183">
            <v>10</v>
          </cell>
          <cell r="D183" t="str">
            <v>개소</v>
          </cell>
          <cell r="E183">
            <v>0</v>
          </cell>
          <cell r="F183">
            <v>0</v>
          </cell>
          <cell r="G183">
            <v>3510</v>
          </cell>
          <cell r="H183">
            <v>35100</v>
          </cell>
          <cell r="I183">
            <v>0</v>
          </cell>
          <cell r="J183">
            <v>0</v>
          </cell>
          <cell r="K183">
            <v>35100</v>
          </cell>
        </row>
        <row r="184">
          <cell r="A184" t="str">
            <v>드레샤죠인트접합</v>
          </cell>
          <cell r="B184" t="str">
            <v>D =20</v>
          </cell>
          <cell r="C184">
            <v>4</v>
          </cell>
          <cell r="D184" t="str">
            <v>개소</v>
          </cell>
          <cell r="E184">
            <v>0</v>
          </cell>
          <cell r="F184">
            <v>0</v>
          </cell>
          <cell r="G184">
            <v>4280</v>
          </cell>
          <cell r="H184">
            <v>17120</v>
          </cell>
          <cell r="I184">
            <v>0</v>
          </cell>
          <cell r="J184">
            <v>0</v>
          </cell>
          <cell r="K184">
            <v>17120</v>
          </cell>
        </row>
        <row r="185">
          <cell r="A185" t="str">
            <v>드레샤죠인트접합</v>
          </cell>
          <cell r="B185" t="str">
            <v>D =25</v>
          </cell>
          <cell r="C185">
            <v>3</v>
          </cell>
          <cell r="D185" t="str">
            <v>개소</v>
          </cell>
          <cell r="E185">
            <v>0</v>
          </cell>
          <cell r="F185">
            <v>0</v>
          </cell>
          <cell r="G185">
            <v>5700</v>
          </cell>
          <cell r="H185">
            <v>17100</v>
          </cell>
          <cell r="I185">
            <v>0</v>
          </cell>
          <cell r="J185">
            <v>0</v>
          </cell>
          <cell r="K185">
            <v>17100</v>
          </cell>
        </row>
        <row r="186">
          <cell r="A186" t="str">
            <v>드레샤죠인트접합</v>
          </cell>
          <cell r="B186" t="str">
            <v>D =30</v>
          </cell>
          <cell r="C186">
            <v>1</v>
          </cell>
          <cell r="D186" t="str">
            <v>개소</v>
          </cell>
          <cell r="E186">
            <v>0</v>
          </cell>
          <cell r="F186">
            <v>0</v>
          </cell>
          <cell r="G186">
            <v>6600</v>
          </cell>
          <cell r="H186">
            <v>6600</v>
          </cell>
          <cell r="I186">
            <v>0</v>
          </cell>
          <cell r="J186">
            <v>0</v>
          </cell>
          <cell r="K186">
            <v>6600</v>
          </cell>
        </row>
        <row r="187">
          <cell r="A187" t="str">
            <v>드레샤죠인트접합</v>
          </cell>
          <cell r="B187" t="str">
            <v>D =40</v>
          </cell>
          <cell r="C187">
            <v>1</v>
          </cell>
          <cell r="D187" t="str">
            <v>개소</v>
          </cell>
          <cell r="E187">
            <v>0</v>
          </cell>
          <cell r="F187">
            <v>0</v>
          </cell>
          <cell r="G187">
            <v>7400</v>
          </cell>
          <cell r="H187">
            <v>7400</v>
          </cell>
          <cell r="I187">
            <v>0</v>
          </cell>
          <cell r="J187">
            <v>0</v>
          </cell>
          <cell r="K187">
            <v>7400</v>
          </cell>
        </row>
        <row r="188">
          <cell r="A188" t="str">
            <v>드레샤죠인트접합</v>
          </cell>
          <cell r="B188" t="str">
            <v>D =50</v>
          </cell>
          <cell r="C188">
            <v>1</v>
          </cell>
          <cell r="D188" t="str">
            <v>개소</v>
          </cell>
          <cell r="E188">
            <v>0</v>
          </cell>
          <cell r="F188">
            <v>0</v>
          </cell>
          <cell r="G188">
            <v>8800</v>
          </cell>
          <cell r="H188">
            <v>8800</v>
          </cell>
          <cell r="I188">
            <v>0</v>
          </cell>
          <cell r="J188">
            <v>0</v>
          </cell>
          <cell r="K188">
            <v>8800</v>
          </cell>
        </row>
        <row r="189">
          <cell r="A189" t="str">
            <v>와사관 철거공</v>
          </cell>
          <cell r="B189" t="str">
            <v>D =13</v>
          </cell>
          <cell r="C189">
            <v>60</v>
          </cell>
          <cell r="D189" t="str">
            <v>개소</v>
          </cell>
          <cell r="E189">
            <v>0</v>
          </cell>
          <cell r="F189">
            <v>0</v>
          </cell>
          <cell r="G189">
            <v>1430</v>
          </cell>
          <cell r="H189">
            <v>85800</v>
          </cell>
          <cell r="I189">
            <v>40</v>
          </cell>
          <cell r="J189">
            <v>2400</v>
          </cell>
          <cell r="K189">
            <v>88200</v>
          </cell>
        </row>
        <row r="190">
          <cell r="A190" t="str">
            <v>와사관 철거공</v>
          </cell>
          <cell r="B190" t="str">
            <v>D =20</v>
          </cell>
          <cell r="C190">
            <v>20</v>
          </cell>
          <cell r="D190" t="str">
            <v>개소</v>
          </cell>
          <cell r="E190">
            <v>0</v>
          </cell>
          <cell r="F190">
            <v>0</v>
          </cell>
          <cell r="G190">
            <v>1640</v>
          </cell>
          <cell r="H190">
            <v>32800</v>
          </cell>
          <cell r="I190">
            <v>40</v>
          </cell>
          <cell r="J190">
            <v>800</v>
          </cell>
          <cell r="K190">
            <v>33600</v>
          </cell>
        </row>
        <row r="191">
          <cell r="A191" t="str">
            <v>와사관 철거공</v>
          </cell>
          <cell r="B191" t="str">
            <v>D =25</v>
          </cell>
          <cell r="C191">
            <v>10</v>
          </cell>
          <cell r="D191" t="str">
            <v>개소</v>
          </cell>
          <cell r="E191">
            <v>0</v>
          </cell>
          <cell r="F191">
            <v>0</v>
          </cell>
          <cell r="G191">
            <v>2250</v>
          </cell>
          <cell r="H191">
            <v>22500</v>
          </cell>
          <cell r="I191">
            <v>60</v>
          </cell>
          <cell r="J191">
            <v>600</v>
          </cell>
          <cell r="K191">
            <v>23100</v>
          </cell>
        </row>
        <row r="192">
          <cell r="A192" t="str">
            <v>와사관 철거공</v>
          </cell>
          <cell r="B192" t="str">
            <v>D =30</v>
          </cell>
          <cell r="C192">
            <v>3</v>
          </cell>
          <cell r="D192" t="str">
            <v>개소</v>
          </cell>
          <cell r="E192">
            <v>0</v>
          </cell>
          <cell r="F192">
            <v>0</v>
          </cell>
          <cell r="G192">
            <v>2660</v>
          </cell>
          <cell r="H192">
            <v>7980</v>
          </cell>
          <cell r="I192">
            <v>70</v>
          </cell>
          <cell r="J192">
            <v>210</v>
          </cell>
          <cell r="K192">
            <v>8190</v>
          </cell>
        </row>
        <row r="193">
          <cell r="A193" t="str">
            <v>와사관 철거공</v>
          </cell>
          <cell r="B193" t="str">
            <v>D =40</v>
          </cell>
          <cell r="C193">
            <v>10</v>
          </cell>
          <cell r="D193" t="str">
            <v>개소</v>
          </cell>
          <cell r="E193">
            <v>0</v>
          </cell>
          <cell r="F193">
            <v>0</v>
          </cell>
          <cell r="G193">
            <v>2870</v>
          </cell>
          <cell r="H193">
            <v>28700</v>
          </cell>
          <cell r="I193">
            <v>80</v>
          </cell>
          <cell r="J193">
            <v>800</v>
          </cell>
          <cell r="K193">
            <v>29500</v>
          </cell>
        </row>
        <row r="194">
          <cell r="A194" t="str">
            <v>와사관 철거공</v>
          </cell>
          <cell r="B194" t="str">
            <v>D =50</v>
          </cell>
          <cell r="C194">
            <v>5</v>
          </cell>
          <cell r="D194" t="str">
            <v>개소</v>
          </cell>
          <cell r="E194">
            <v>0</v>
          </cell>
          <cell r="F194">
            <v>0</v>
          </cell>
          <cell r="G194">
            <v>3480</v>
          </cell>
          <cell r="H194">
            <v>17400</v>
          </cell>
          <cell r="I194">
            <v>100</v>
          </cell>
          <cell r="J194">
            <v>500</v>
          </cell>
          <cell r="K194">
            <v>17900</v>
          </cell>
        </row>
        <row r="195">
          <cell r="A195" t="str">
            <v>PVC 관 철거공</v>
          </cell>
          <cell r="B195" t="str">
            <v>D =13</v>
          </cell>
          <cell r="C195">
            <v>1</v>
          </cell>
          <cell r="D195" t="str">
            <v>개소</v>
          </cell>
          <cell r="E195">
            <v>0</v>
          </cell>
          <cell r="F195">
            <v>0</v>
          </cell>
          <cell r="G195">
            <v>617</v>
          </cell>
          <cell r="H195">
            <v>617</v>
          </cell>
          <cell r="I195">
            <v>0</v>
          </cell>
          <cell r="J195">
            <v>0</v>
          </cell>
          <cell r="K195">
            <v>617</v>
          </cell>
        </row>
        <row r="196">
          <cell r="A196" t="str">
            <v>PVC 관 철거공</v>
          </cell>
          <cell r="B196" t="str">
            <v>D =20</v>
          </cell>
          <cell r="C196">
            <v>1</v>
          </cell>
          <cell r="D196" t="str">
            <v>개소</v>
          </cell>
          <cell r="E196">
            <v>0</v>
          </cell>
          <cell r="F196">
            <v>0</v>
          </cell>
          <cell r="G196">
            <v>759</v>
          </cell>
          <cell r="H196">
            <v>759</v>
          </cell>
          <cell r="I196">
            <v>0</v>
          </cell>
          <cell r="J196">
            <v>0</v>
          </cell>
          <cell r="K196">
            <v>759</v>
          </cell>
        </row>
        <row r="197">
          <cell r="A197" t="str">
            <v>PVC 관 철거공</v>
          </cell>
          <cell r="B197" t="str">
            <v>D =25</v>
          </cell>
          <cell r="C197">
            <v>1</v>
          </cell>
          <cell r="D197" t="str">
            <v>개소</v>
          </cell>
          <cell r="E197">
            <v>0</v>
          </cell>
          <cell r="F197">
            <v>0</v>
          </cell>
          <cell r="G197">
            <v>759</v>
          </cell>
          <cell r="H197">
            <v>759</v>
          </cell>
          <cell r="I197">
            <v>0</v>
          </cell>
          <cell r="J197">
            <v>0</v>
          </cell>
          <cell r="K197">
            <v>759</v>
          </cell>
        </row>
        <row r="198">
          <cell r="A198" t="str">
            <v>PVC 관 철거공</v>
          </cell>
          <cell r="B198" t="str">
            <v>D =30</v>
          </cell>
          <cell r="C198">
            <v>1</v>
          </cell>
          <cell r="D198" t="str">
            <v>개소</v>
          </cell>
          <cell r="E198">
            <v>0</v>
          </cell>
          <cell r="F198">
            <v>0</v>
          </cell>
          <cell r="G198">
            <v>799</v>
          </cell>
          <cell r="H198">
            <v>799</v>
          </cell>
          <cell r="I198">
            <v>0</v>
          </cell>
          <cell r="J198">
            <v>0</v>
          </cell>
          <cell r="K198">
            <v>799</v>
          </cell>
        </row>
        <row r="199">
          <cell r="A199" t="str">
            <v>PVC 관 철거공</v>
          </cell>
          <cell r="B199" t="str">
            <v>D =40</v>
          </cell>
          <cell r="C199">
            <v>1</v>
          </cell>
          <cell r="D199" t="str">
            <v>개소</v>
          </cell>
          <cell r="E199">
            <v>0</v>
          </cell>
          <cell r="F199">
            <v>0</v>
          </cell>
          <cell r="G199">
            <v>973</v>
          </cell>
          <cell r="H199">
            <v>973</v>
          </cell>
          <cell r="I199">
            <v>0</v>
          </cell>
          <cell r="J199">
            <v>0</v>
          </cell>
          <cell r="K199">
            <v>973</v>
          </cell>
        </row>
        <row r="200">
          <cell r="A200" t="str">
            <v>PVC 관 철거공</v>
          </cell>
          <cell r="B200" t="str">
            <v>D =50</v>
          </cell>
          <cell r="C200">
            <v>1</v>
          </cell>
          <cell r="D200" t="str">
            <v>개소</v>
          </cell>
          <cell r="E200">
            <v>0</v>
          </cell>
          <cell r="F200">
            <v>0</v>
          </cell>
          <cell r="G200">
            <v>1168</v>
          </cell>
          <cell r="H200">
            <v>1168</v>
          </cell>
          <cell r="I200">
            <v>0</v>
          </cell>
          <cell r="J200">
            <v>0</v>
          </cell>
          <cell r="K200">
            <v>1168</v>
          </cell>
        </row>
        <row r="201">
          <cell r="A201" t="str">
            <v>계량기 설치공</v>
          </cell>
          <cell r="B201" t="str">
            <v>D =13</v>
          </cell>
          <cell r="C201">
            <v>240</v>
          </cell>
          <cell r="D201" t="str">
            <v>개소</v>
          </cell>
          <cell r="E201">
            <v>0</v>
          </cell>
          <cell r="F201">
            <v>0</v>
          </cell>
          <cell r="G201">
            <v>15800</v>
          </cell>
          <cell r="H201">
            <v>3792000</v>
          </cell>
          <cell r="I201">
            <v>300</v>
          </cell>
          <cell r="J201">
            <v>72000</v>
          </cell>
          <cell r="K201">
            <v>3864000</v>
          </cell>
        </row>
        <row r="202">
          <cell r="A202" t="str">
            <v>계량기 설치공</v>
          </cell>
          <cell r="B202" t="str">
            <v>D =20~25</v>
          </cell>
          <cell r="C202">
            <v>50</v>
          </cell>
          <cell r="D202" t="str">
            <v>개소</v>
          </cell>
          <cell r="E202">
            <v>0</v>
          </cell>
          <cell r="F202">
            <v>0</v>
          </cell>
          <cell r="G202">
            <v>19500</v>
          </cell>
          <cell r="H202">
            <v>975000</v>
          </cell>
          <cell r="I202">
            <v>380</v>
          </cell>
          <cell r="J202">
            <v>19000</v>
          </cell>
          <cell r="K202">
            <v>994000</v>
          </cell>
        </row>
        <row r="203">
          <cell r="A203" t="str">
            <v>계량기 설치공</v>
          </cell>
          <cell r="B203" t="str">
            <v>D =40~50</v>
          </cell>
          <cell r="C203">
            <v>5</v>
          </cell>
          <cell r="D203" t="str">
            <v>개소</v>
          </cell>
          <cell r="E203">
            <v>0</v>
          </cell>
          <cell r="F203">
            <v>0</v>
          </cell>
          <cell r="G203">
            <v>22500</v>
          </cell>
          <cell r="H203">
            <v>112500</v>
          </cell>
          <cell r="I203">
            <v>440</v>
          </cell>
          <cell r="J203">
            <v>2200</v>
          </cell>
          <cell r="K203">
            <v>114700</v>
          </cell>
        </row>
        <row r="204">
          <cell r="A204" t="str">
            <v>게량기 설치공 (벽체)</v>
          </cell>
          <cell r="B204" t="str">
            <v>D =13</v>
          </cell>
          <cell r="C204">
            <v>30</v>
          </cell>
          <cell r="D204" t="str">
            <v>개소</v>
          </cell>
          <cell r="E204">
            <v>0</v>
          </cell>
          <cell r="F204">
            <v>0</v>
          </cell>
          <cell r="G204">
            <v>7610</v>
          </cell>
          <cell r="H204">
            <v>228300</v>
          </cell>
          <cell r="I204">
            <v>150</v>
          </cell>
          <cell r="J204">
            <v>4500</v>
          </cell>
          <cell r="K204">
            <v>232800</v>
          </cell>
        </row>
        <row r="205">
          <cell r="A205" t="str">
            <v>보호통 설치공</v>
          </cell>
          <cell r="B205" t="str">
            <v>D =13</v>
          </cell>
          <cell r="C205">
            <v>210</v>
          </cell>
          <cell r="D205" t="str">
            <v>개소</v>
          </cell>
          <cell r="E205">
            <v>0</v>
          </cell>
          <cell r="F205">
            <v>0</v>
          </cell>
          <cell r="G205">
            <v>18700</v>
          </cell>
          <cell r="H205">
            <v>3927000</v>
          </cell>
          <cell r="I205">
            <v>0</v>
          </cell>
          <cell r="J205">
            <v>0</v>
          </cell>
          <cell r="K205">
            <v>3927000</v>
          </cell>
        </row>
        <row r="206">
          <cell r="A206" t="str">
            <v>보호통 설치공</v>
          </cell>
          <cell r="B206" t="str">
            <v>D =20~25</v>
          </cell>
          <cell r="C206">
            <v>40</v>
          </cell>
          <cell r="D206" t="str">
            <v>개소</v>
          </cell>
          <cell r="E206">
            <v>0</v>
          </cell>
          <cell r="F206">
            <v>0</v>
          </cell>
          <cell r="G206">
            <v>22500</v>
          </cell>
          <cell r="H206">
            <v>900000</v>
          </cell>
          <cell r="I206">
            <v>0</v>
          </cell>
          <cell r="J206">
            <v>0</v>
          </cell>
          <cell r="K206">
            <v>900000</v>
          </cell>
        </row>
        <row r="207">
          <cell r="A207" t="str">
            <v>보호통 설치공</v>
          </cell>
          <cell r="B207" t="str">
            <v>D =40~50</v>
          </cell>
          <cell r="C207">
            <v>5</v>
          </cell>
          <cell r="D207" t="str">
            <v>개소</v>
          </cell>
          <cell r="E207">
            <v>0</v>
          </cell>
          <cell r="F207">
            <v>0</v>
          </cell>
          <cell r="G207">
            <v>26500</v>
          </cell>
          <cell r="H207">
            <v>132500</v>
          </cell>
          <cell r="I207">
            <v>0</v>
          </cell>
          <cell r="J207">
            <v>0</v>
          </cell>
          <cell r="K207">
            <v>132500</v>
          </cell>
        </row>
        <row r="208">
          <cell r="A208" t="str">
            <v>계량기 철거공</v>
          </cell>
          <cell r="B208" t="str">
            <v>D =13</v>
          </cell>
          <cell r="C208">
            <v>210</v>
          </cell>
          <cell r="D208" t="str">
            <v>개소</v>
          </cell>
          <cell r="E208">
            <v>0</v>
          </cell>
          <cell r="F208">
            <v>0</v>
          </cell>
          <cell r="G208">
            <v>7610</v>
          </cell>
          <cell r="H208">
            <v>1598100</v>
          </cell>
          <cell r="I208">
            <v>150</v>
          </cell>
          <cell r="J208">
            <v>31500</v>
          </cell>
          <cell r="K208">
            <v>1629600</v>
          </cell>
        </row>
        <row r="209">
          <cell r="A209" t="str">
            <v>계량기 철거공</v>
          </cell>
          <cell r="B209" t="str">
            <v>D =20~25</v>
          </cell>
          <cell r="C209">
            <v>40</v>
          </cell>
          <cell r="D209" t="str">
            <v>개소</v>
          </cell>
          <cell r="E209">
            <v>0</v>
          </cell>
          <cell r="F209">
            <v>0</v>
          </cell>
          <cell r="G209">
            <v>9680</v>
          </cell>
          <cell r="H209">
            <v>387200</v>
          </cell>
          <cell r="I209">
            <v>190</v>
          </cell>
          <cell r="J209">
            <v>7600</v>
          </cell>
          <cell r="K209">
            <v>394800</v>
          </cell>
        </row>
        <row r="210">
          <cell r="A210" t="str">
            <v>계량기 철거공</v>
          </cell>
          <cell r="B210" t="str">
            <v>D =40~50</v>
          </cell>
          <cell r="C210">
            <v>5</v>
          </cell>
          <cell r="D210" t="str">
            <v>개소</v>
          </cell>
          <cell r="E210">
            <v>0</v>
          </cell>
          <cell r="F210">
            <v>0</v>
          </cell>
          <cell r="G210">
            <v>11070</v>
          </cell>
          <cell r="H210">
            <v>55350</v>
          </cell>
          <cell r="I210">
            <v>220</v>
          </cell>
          <cell r="J210">
            <v>1100</v>
          </cell>
          <cell r="K210">
            <v>56450</v>
          </cell>
        </row>
        <row r="211">
          <cell r="A211" t="str">
            <v>보호통 철거공</v>
          </cell>
          <cell r="B211" t="str">
            <v>D =13</v>
          </cell>
          <cell r="C211">
            <v>210</v>
          </cell>
          <cell r="D211" t="str">
            <v>개소</v>
          </cell>
          <cell r="E211">
            <v>0</v>
          </cell>
          <cell r="F211">
            <v>0</v>
          </cell>
          <cell r="G211">
            <v>2340</v>
          </cell>
          <cell r="H211">
            <v>491400</v>
          </cell>
          <cell r="I211">
            <v>0</v>
          </cell>
          <cell r="J211">
            <v>0</v>
          </cell>
          <cell r="K211">
            <v>491400</v>
          </cell>
        </row>
        <row r="212">
          <cell r="A212" t="str">
            <v>보호통 철거공</v>
          </cell>
          <cell r="B212" t="str">
            <v>D =20~25</v>
          </cell>
          <cell r="C212">
            <v>40</v>
          </cell>
          <cell r="D212" t="str">
            <v>개소</v>
          </cell>
          <cell r="E212">
            <v>0</v>
          </cell>
          <cell r="F212">
            <v>0</v>
          </cell>
          <cell r="G212">
            <v>3260</v>
          </cell>
          <cell r="H212">
            <v>130400</v>
          </cell>
          <cell r="I212">
            <v>0</v>
          </cell>
          <cell r="J212">
            <v>0</v>
          </cell>
          <cell r="K212">
            <v>130400</v>
          </cell>
        </row>
        <row r="213">
          <cell r="A213" t="str">
            <v>보호통 철거공</v>
          </cell>
          <cell r="B213" t="str">
            <v>D =40~50</v>
          </cell>
          <cell r="C213">
            <v>5</v>
          </cell>
          <cell r="D213" t="str">
            <v>개소</v>
          </cell>
          <cell r="E213">
            <v>0</v>
          </cell>
          <cell r="F213">
            <v>0</v>
          </cell>
          <cell r="G213">
            <v>4310</v>
          </cell>
          <cell r="H213">
            <v>21550</v>
          </cell>
          <cell r="I213">
            <v>0</v>
          </cell>
          <cell r="J213">
            <v>0</v>
          </cell>
          <cell r="K213">
            <v>21550</v>
          </cell>
        </row>
        <row r="214">
          <cell r="A214" t="str">
            <v>관 보 온 공</v>
          </cell>
          <cell r="B214" t="str">
            <v>D =13</v>
          </cell>
          <cell r="C214">
            <v>10</v>
          </cell>
          <cell r="D214" t="str">
            <v>M당</v>
          </cell>
          <cell r="E214">
            <v>110</v>
          </cell>
          <cell r="F214">
            <v>1100</v>
          </cell>
          <cell r="G214">
            <v>607</v>
          </cell>
          <cell r="H214">
            <v>6070</v>
          </cell>
          <cell r="I214">
            <v>0</v>
          </cell>
          <cell r="J214">
            <v>0</v>
          </cell>
          <cell r="K214">
            <v>7170</v>
          </cell>
        </row>
        <row r="215">
          <cell r="A215" t="str">
            <v>관 보 온 공</v>
          </cell>
          <cell r="B215" t="str">
            <v>D =20</v>
          </cell>
          <cell r="C215">
            <v>10</v>
          </cell>
          <cell r="D215" t="str">
            <v>M당</v>
          </cell>
          <cell r="E215">
            <v>118</v>
          </cell>
          <cell r="F215">
            <v>1180</v>
          </cell>
          <cell r="G215">
            <v>728</v>
          </cell>
          <cell r="H215">
            <v>7280</v>
          </cell>
          <cell r="I215">
            <v>0</v>
          </cell>
          <cell r="J215">
            <v>0</v>
          </cell>
          <cell r="K215">
            <v>8460</v>
          </cell>
        </row>
        <row r="216">
          <cell r="A216" t="str">
            <v>관 보 온 공</v>
          </cell>
          <cell r="B216" t="str">
            <v>D =25</v>
          </cell>
          <cell r="C216">
            <v>10</v>
          </cell>
          <cell r="D216" t="str">
            <v>M당</v>
          </cell>
          <cell r="E216">
            <v>134</v>
          </cell>
          <cell r="F216">
            <v>1340</v>
          </cell>
          <cell r="G216">
            <v>850</v>
          </cell>
          <cell r="H216">
            <v>8500</v>
          </cell>
          <cell r="I216">
            <v>0</v>
          </cell>
          <cell r="J216">
            <v>0</v>
          </cell>
          <cell r="K216">
            <v>9840</v>
          </cell>
        </row>
        <row r="217">
          <cell r="A217" t="str">
            <v>관 보 온 공</v>
          </cell>
          <cell r="B217" t="str">
            <v>D =30</v>
          </cell>
          <cell r="C217">
            <v>10</v>
          </cell>
          <cell r="D217" t="str">
            <v>M당</v>
          </cell>
          <cell r="E217">
            <v>163</v>
          </cell>
          <cell r="F217">
            <v>1630</v>
          </cell>
          <cell r="G217">
            <v>971</v>
          </cell>
          <cell r="H217">
            <v>9710</v>
          </cell>
          <cell r="I217">
            <v>0</v>
          </cell>
          <cell r="J217">
            <v>0</v>
          </cell>
          <cell r="K217">
            <v>11340</v>
          </cell>
        </row>
        <row r="218">
          <cell r="A218" t="str">
            <v>관 보 온 공</v>
          </cell>
          <cell r="B218" t="str">
            <v>D =40</v>
          </cell>
          <cell r="C218">
            <v>10</v>
          </cell>
          <cell r="D218" t="str">
            <v>M당</v>
          </cell>
          <cell r="E218">
            <v>183</v>
          </cell>
          <cell r="F218">
            <v>1830</v>
          </cell>
          <cell r="G218">
            <v>971</v>
          </cell>
          <cell r="H218">
            <v>9710</v>
          </cell>
          <cell r="I218">
            <v>0</v>
          </cell>
          <cell r="J218">
            <v>0</v>
          </cell>
          <cell r="K218">
            <v>11540</v>
          </cell>
        </row>
        <row r="219">
          <cell r="A219" t="str">
            <v>관 보 온 공</v>
          </cell>
          <cell r="B219" t="str">
            <v>D =50</v>
          </cell>
          <cell r="C219">
            <v>10</v>
          </cell>
          <cell r="D219" t="str">
            <v>M당</v>
          </cell>
          <cell r="E219">
            <v>221</v>
          </cell>
          <cell r="F219">
            <v>2210</v>
          </cell>
          <cell r="G219">
            <v>971</v>
          </cell>
          <cell r="H219">
            <v>9710</v>
          </cell>
          <cell r="I219">
            <v>0</v>
          </cell>
          <cell r="J219">
            <v>0</v>
          </cell>
          <cell r="K219">
            <v>11920</v>
          </cell>
        </row>
        <row r="220">
          <cell r="A220" t="str">
            <v>감압변 설치공</v>
          </cell>
          <cell r="B220" t="str">
            <v>D= 13</v>
          </cell>
          <cell r="C220">
            <v>2</v>
          </cell>
          <cell r="D220" t="str">
            <v>개소</v>
          </cell>
          <cell r="E220">
            <v>0</v>
          </cell>
          <cell r="F220">
            <v>0</v>
          </cell>
          <cell r="G220">
            <v>8600</v>
          </cell>
          <cell r="H220">
            <v>17200</v>
          </cell>
          <cell r="I220">
            <v>200</v>
          </cell>
          <cell r="J220">
            <v>400</v>
          </cell>
          <cell r="K220">
            <v>17600</v>
          </cell>
        </row>
        <row r="221">
          <cell r="A221" t="str">
            <v>감압변 설치공</v>
          </cell>
          <cell r="B221" t="str">
            <v>D= 20</v>
          </cell>
          <cell r="C221">
            <v>2</v>
          </cell>
          <cell r="D221" t="str">
            <v>개소</v>
          </cell>
          <cell r="F221">
            <v>0</v>
          </cell>
          <cell r="G221">
            <v>9800</v>
          </cell>
          <cell r="H221">
            <v>19600</v>
          </cell>
          <cell r="I221">
            <v>250</v>
          </cell>
          <cell r="J221">
            <v>500</v>
          </cell>
          <cell r="K221">
            <v>20100</v>
          </cell>
        </row>
        <row r="222">
          <cell r="A222" t="str">
            <v>감압변 설치공</v>
          </cell>
          <cell r="B222" t="str">
            <v>D= 25</v>
          </cell>
          <cell r="C222">
            <v>5</v>
          </cell>
          <cell r="D222" t="str">
            <v>개소</v>
          </cell>
          <cell r="F222">
            <v>0</v>
          </cell>
          <cell r="G222">
            <v>13500</v>
          </cell>
          <cell r="H222">
            <v>67500</v>
          </cell>
          <cell r="I222">
            <v>400</v>
          </cell>
          <cell r="J222">
            <v>2000</v>
          </cell>
          <cell r="K222">
            <v>69500</v>
          </cell>
        </row>
        <row r="223">
          <cell r="A223" t="str">
            <v>감압변 설치공</v>
          </cell>
          <cell r="B223" t="str">
            <v>D= 40</v>
          </cell>
          <cell r="C223">
            <v>1</v>
          </cell>
          <cell r="D223" t="str">
            <v>개소</v>
          </cell>
          <cell r="E223">
            <v>10</v>
          </cell>
          <cell r="F223">
            <v>10</v>
          </cell>
          <cell r="G223">
            <v>17200</v>
          </cell>
          <cell r="H223">
            <v>17200</v>
          </cell>
          <cell r="I223">
            <v>500</v>
          </cell>
          <cell r="J223">
            <v>500</v>
          </cell>
          <cell r="K223">
            <v>17710</v>
          </cell>
        </row>
        <row r="224">
          <cell r="A224" t="str">
            <v>감압변 설치공</v>
          </cell>
          <cell r="B224" t="str">
            <v>D= 50</v>
          </cell>
          <cell r="C224">
            <v>1</v>
          </cell>
          <cell r="D224" t="str">
            <v>개소</v>
          </cell>
          <cell r="E224">
            <v>10</v>
          </cell>
          <cell r="F224">
            <v>10</v>
          </cell>
          <cell r="G224">
            <v>20800</v>
          </cell>
          <cell r="H224">
            <v>20800</v>
          </cell>
          <cell r="I224">
            <v>600</v>
          </cell>
          <cell r="J224">
            <v>600</v>
          </cell>
          <cell r="K224">
            <v>21410</v>
          </cell>
        </row>
        <row r="225">
          <cell r="A225" t="str">
            <v>누수방지새들접합공</v>
          </cell>
          <cell r="B225" t="str">
            <v>L=80~100</v>
          </cell>
          <cell r="C225">
            <v>20</v>
          </cell>
          <cell r="D225" t="str">
            <v>개소</v>
          </cell>
          <cell r="F225">
            <v>0</v>
          </cell>
          <cell r="G225">
            <v>39410</v>
          </cell>
          <cell r="H225">
            <v>788200</v>
          </cell>
          <cell r="I225">
            <v>0</v>
          </cell>
          <cell r="J225">
            <v>0</v>
          </cell>
          <cell r="K225">
            <v>788200</v>
          </cell>
        </row>
        <row r="226">
          <cell r="A226" t="str">
            <v>누수방지새들접합공</v>
          </cell>
          <cell r="B226" t="str">
            <v>L = 140</v>
          </cell>
          <cell r="C226">
            <v>10</v>
          </cell>
          <cell r="D226" t="str">
            <v>개소</v>
          </cell>
          <cell r="F226">
            <v>0</v>
          </cell>
          <cell r="G226">
            <v>47770</v>
          </cell>
          <cell r="H226">
            <v>477700</v>
          </cell>
          <cell r="I226">
            <v>0</v>
          </cell>
          <cell r="J226">
            <v>0</v>
          </cell>
          <cell r="K226">
            <v>477700</v>
          </cell>
        </row>
        <row r="227">
          <cell r="A227" t="str">
            <v>타이튼접합및부설공</v>
          </cell>
          <cell r="B227" t="str">
            <v>D=80</v>
          </cell>
          <cell r="C227">
            <v>30</v>
          </cell>
          <cell r="D227" t="str">
            <v>개소</v>
          </cell>
          <cell r="F227">
            <v>0</v>
          </cell>
          <cell r="G227">
            <v>11560</v>
          </cell>
          <cell r="H227">
            <v>346800</v>
          </cell>
          <cell r="I227">
            <v>0</v>
          </cell>
          <cell r="J227">
            <v>0</v>
          </cell>
          <cell r="K227">
            <v>346800</v>
          </cell>
        </row>
        <row r="228">
          <cell r="A228" t="str">
            <v>타이튼접합및부설공</v>
          </cell>
          <cell r="B228" t="str">
            <v>D=100</v>
          </cell>
          <cell r="C228">
            <v>10</v>
          </cell>
          <cell r="D228" t="str">
            <v>개소</v>
          </cell>
          <cell r="F228">
            <v>0</v>
          </cell>
          <cell r="G228">
            <v>14040</v>
          </cell>
          <cell r="H228">
            <v>140400</v>
          </cell>
          <cell r="I228">
            <v>0</v>
          </cell>
          <cell r="J228">
            <v>0</v>
          </cell>
          <cell r="K228">
            <v>140400</v>
          </cell>
        </row>
        <row r="229">
          <cell r="A229" t="str">
            <v>타이튼접합및부설공</v>
          </cell>
          <cell r="B229" t="str">
            <v>D=150</v>
          </cell>
          <cell r="C229">
            <v>3</v>
          </cell>
          <cell r="D229" t="str">
            <v>개소</v>
          </cell>
          <cell r="F229">
            <v>0</v>
          </cell>
          <cell r="G229">
            <v>20240</v>
          </cell>
          <cell r="H229">
            <v>60720</v>
          </cell>
          <cell r="I229">
            <v>0</v>
          </cell>
          <cell r="J229">
            <v>0</v>
          </cell>
          <cell r="K229">
            <v>60720</v>
          </cell>
        </row>
        <row r="230">
          <cell r="A230" t="str">
            <v>타이튼접합및부설공</v>
          </cell>
          <cell r="B230" t="str">
            <v>D=200</v>
          </cell>
          <cell r="C230">
            <v>2</v>
          </cell>
          <cell r="D230" t="str">
            <v>개소</v>
          </cell>
          <cell r="F230">
            <v>0</v>
          </cell>
          <cell r="G230">
            <v>33000</v>
          </cell>
          <cell r="H230">
            <v>66000</v>
          </cell>
          <cell r="I230">
            <v>0</v>
          </cell>
          <cell r="J230">
            <v>0</v>
          </cell>
          <cell r="K230">
            <v>66000</v>
          </cell>
        </row>
        <row r="231">
          <cell r="A231" t="str">
            <v>타이튼접합및부설공</v>
          </cell>
          <cell r="B231" t="str">
            <v>D=250</v>
          </cell>
          <cell r="C231">
            <v>2</v>
          </cell>
          <cell r="D231" t="str">
            <v>개소</v>
          </cell>
          <cell r="F231">
            <v>0</v>
          </cell>
          <cell r="G231">
            <v>33000</v>
          </cell>
          <cell r="H231">
            <v>66000</v>
          </cell>
          <cell r="I231">
            <v>0</v>
          </cell>
          <cell r="J231">
            <v>0</v>
          </cell>
          <cell r="K231">
            <v>66000</v>
          </cell>
        </row>
        <row r="232">
          <cell r="A232" t="str">
            <v>타이튼접합및부설공</v>
          </cell>
          <cell r="B232" t="str">
            <v>D=300</v>
          </cell>
          <cell r="C232">
            <v>2</v>
          </cell>
          <cell r="D232" t="str">
            <v>개소</v>
          </cell>
          <cell r="F232">
            <v>0</v>
          </cell>
          <cell r="G232">
            <v>33000</v>
          </cell>
          <cell r="H232">
            <v>66000</v>
          </cell>
          <cell r="I232">
            <v>0</v>
          </cell>
          <cell r="J232">
            <v>0</v>
          </cell>
          <cell r="K232">
            <v>66000</v>
          </cell>
        </row>
        <row r="233">
          <cell r="A233" t="str">
            <v>타이튼접합및부설공</v>
          </cell>
          <cell r="B233" t="str">
            <v>D=400</v>
          </cell>
          <cell r="C233">
            <v>2</v>
          </cell>
          <cell r="D233" t="str">
            <v>개소</v>
          </cell>
          <cell r="F233">
            <v>0</v>
          </cell>
          <cell r="G233">
            <v>33000</v>
          </cell>
          <cell r="H233">
            <v>66000</v>
          </cell>
          <cell r="I233">
            <v>0</v>
          </cell>
          <cell r="J233">
            <v>0</v>
          </cell>
          <cell r="K233">
            <v>66000</v>
          </cell>
        </row>
        <row r="234">
          <cell r="A234" t="str">
            <v>K.P관 접합및부설공</v>
          </cell>
          <cell r="B234" t="str">
            <v>D=250</v>
          </cell>
          <cell r="C234">
            <v>2</v>
          </cell>
          <cell r="D234" t="str">
            <v>개소</v>
          </cell>
          <cell r="F234">
            <v>0</v>
          </cell>
          <cell r="G234">
            <v>2561</v>
          </cell>
          <cell r="H234">
            <v>5122</v>
          </cell>
          <cell r="I234">
            <v>0</v>
          </cell>
          <cell r="J234">
            <v>0</v>
          </cell>
          <cell r="K234">
            <v>5122</v>
          </cell>
        </row>
        <row r="235">
          <cell r="A235" t="str">
            <v>K.P관 접합및부설공</v>
          </cell>
          <cell r="B235" t="str">
            <v>D=300</v>
          </cell>
          <cell r="C235">
            <v>2</v>
          </cell>
          <cell r="D235" t="str">
            <v>개소</v>
          </cell>
          <cell r="F235">
            <v>0</v>
          </cell>
          <cell r="G235">
            <v>3402</v>
          </cell>
          <cell r="H235">
            <v>6804</v>
          </cell>
          <cell r="I235">
            <v>0</v>
          </cell>
          <cell r="J235">
            <v>0</v>
          </cell>
          <cell r="K235">
            <v>6804</v>
          </cell>
        </row>
        <row r="236">
          <cell r="A236" t="str">
            <v>K.P관 접합및부설공</v>
          </cell>
          <cell r="B236" t="str">
            <v>D=350</v>
          </cell>
          <cell r="C236">
            <v>1</v>
          </cell>
          <cell r="D236" t="str">
            <v>개소</v>
          </cell>
          <cell r="F236">
            <v>0</v>
          </cell>
          <cell r="G236">
            <v>6601</v>
          </cell>
          <cell r="H236">
            <v>6601</v>
          </cell>
          <cell r="I236">
            <v>0</v>
          </cell>
          <cell r="J236">
            <v>0</v>
          </cell>
          <cell r="K236">
            <v>6601</v>
          </cell>
        </row>
        <row r="237">
          <cell r="A237" t="str">
            <v>K.P관 접합및부설공</v>
          </cell>
          <cell r="B237" t="str">
            <v>D=400</v>
          </cell>
          <cell r="C237">
            <v>1</v>
          </cell>
          <cell r="D237" t="str">
            <v>개소</v>
          </cell>
          <cell r="F237">
            <v>0</v>
          </cell>
          <cell r="G237">
            <v>9202</v>
          </cell>
          <cell r="H237">
            <v>9202</v>
          </cell>
          <cell r="I237">
            <v>0</v>
          </cell>
          <cell r="J237">
            <v>0</v>
          </cell>
          <cell r="K237">
            <v>9202</v>
          </cell>
        </row>
        <row r="238">
          <cell r="A238" t="str">
            <v>K.P관 접합및부설공</v>
          </cell>
          <cell r="B238" t="str">
            <v>D=500</v>
          </cell>
          <cell r="C238">
            <v>1</v>
          </cell>
          <cell r="D238" t="str">
            <v>개소</v>
          </cell>
          <cell r="F238">
            <v>0</v>
          </cell>
          <cell r="G238">
            <v>9202</v>
          </cell>
          <cell r="H238">
            <v>9202</v>
          </cell>
          <cell r="I238">
            <v>0</v>
          </cell>
          <cell r="J238">
            <v>0</v>
          </cell>
          <cell r="K238">
            <v>9202</v>
          </cell>
        </row>
        <row r="239">
          <cell r="A239" t="str">
            <v>K.P관 접합및부설공</v>
          </cell>
          <cell r="B239" t="str">
            <v>D=600</v>
          </cell>
          <cell r="C239">
            <v>1</v>
          </cell>
          <cell r="D239" t="str">
            <v>개소</v>
          </cell>
          <cell r="F239">
            <v>0</v>
          </cell>
          <cell r="G239">
            <v>9202</v>
          </cell>
          <cell r="H239">
            <v>9202</v>
          </cell>
          <cell r="I239">
            <v>0</v>
          </cell>
          <cell r="J239">
            <v>0</v>
          </cell>
          <cell r="K239">
            <v>9202</v>
          </cell>
        </row>
        <row r="240">
          <cell r="A240" t="str">
            <v>K.P 접합공(이형관)</v>
          </cell>
          <cell r="B240" t="str">
            <v>D=80</v>
          </cell>
          <cell r="C240">
            <v>4</v>
          </cell>
          <cell r="D240" t="str">
            <v>개소</v>
          </cell>
          <cell r="F240">
            <v>0</v>
          </cell>
          <cell r="G240">
            <v>6540</v>
          </cell>
          <cell r="H240">
            <v>26160</v>
          </cell>
          <cell r="I240">
            <v>0</v>
          </cell>
          <cell r="J240">
            <v>0</v>
          </cell>
          <cell r="K240">
            <v>26160</v>
          </cell>
        </row>
        <row r="241">
          <cell r="A241" t="str">
            <v>K.P 접합공(이형관)</v>
          </cell>
          <cell r="B241" t="str">
            <v>D=100</v>
          </cell>
          <cell r="C241">
            <v>4</v>
          </cell>
          <cell r="D241" t="str">
            <v>개소</v>
          </cell>
          <cell r="F241">
            <v>0</v>
          </cell>
          <cell r="G241">
            <v>8500</v>
          </cell>
          <cell r="H241">
            <v>34000</v>
          </cell>
          <cell r="I241">
            <v>0</v>
          </cell>
          <cell r="J241">
            <v>0</v>
          </cell>
          <cell r="K241">
            <v>34000</v>
          </cell>
        </row>
        <row r="242">
          <cell r="A242" t="str">
            <v>K.P 접합공(이형관)</v>
          </cell>
          <cell r="B242" t="str">
            <v>D=150</v>
          </cell>
          <cell r="C242">
            <v>2</v>
          </cell>
          <cell r="D242" t="str">
            <v>개소</v>
          </cell>
          <cell r="F242">
            <v>0</v>
          </cell>
          <cell r="G242">
            <v>15000</v>
          </cell>
          <cell r="H242">
            <v>30000</v>
          </cell>
          <cell r="I242">
            <v>0</v>
          </cell>
          <cell r="J242">
            <v>0</v>
          </cell>
          <cell r="K242">
            <v>30000</v>
          </cell>
        </row>
        <row r="243">
          <cell r="A243" t="str">
            <v>K.P 접합공(이형관)</v>
          </cell>
          <cell r="B243" t="str">
            <v>D=200</v>
          </cell>
          <cell r="C243">
            <v>2</v>
          </cell>
          <cell r="D243" t="str">
            <v>개소</v>
          </cell>
          <cell r="F243">
            <v>0</v>
          </cell>
          <cell r="G243">
            <v>20700</v>
          </cell>
          <cell r="H243">
            <v>41400</v>
          </cell>
          <cell r="I243">
            <v>0</v>
          </cell>
          <cell r="J243">
            <v>0</v>
          </cell>
          <cell r="K243">
            <v>41400</v>
          </cell>
        </row>
        <row r="244">
          <cell r="A244" t="str">
            <v>K.P 접합공(이형관)</v>
          </cell>
          <cell r="B244" t="str">
            <v>D=250</v>
          </cell>
          <cell r="C244">
            <v>1</v>
          </cell>
          <cell r="D244" t="str">
            <v>개소</v>
          </cell>
          <cell r="F244">
            <v>0</v>
          </cell>
          <cell r="G244">
            <v>22350</v>
          </cell>
          <cell r="H244">
            <v>22350</v>
          </cell>
          <cell r="I244">
            <v>0</v>
          </cell>
          <cell r="J244">
            <v>0</v>
          </cell>
          <cell r="K244">
            <v>22350</v>
          </cell>
        </row>
        <row r="245">
          <cell r="A245" t="str">
            <v>K.P 접합공(이형관)</v>
          </cell>
          <cell r="B245" t="str">
            <v>D=300</v>
          </cell>
          <cell r="C245">
            <v>1</v>
          </cell>
          <cell r="D245" t="str">
            <v>개소</v>
          </cell>
          <cell r="F245">
            <v>0</v>
          </cell>
          <cell r="G245">
            <v>32000</v>
          </cell>
          <cell r="H245">
            <v>32000</v>
          </cell>
          <cell r="I245">
            <v>0</v>
          </cell>
          <cell r="J245">
            <v>0</v>
          </cell>
          <cell r="K245">
            <v>32000</v>
          </cell>
        </row>
        <row r="246">
          <cell r="A246" t="str">
            <v>K.P 접합공(이형관)</v>
          </cell>
          <cell r="B246" t="str">
            <v>D=400</v>
          </cell>
          <cell r="C246">
            <v>1</v>
          </cell>
          <cell r="D246" t="str">
            <v>개소</v>
          </cell>
          <cell r="F246">
            <v>0</v>
          </cell>
          <cell r="G246">
            <v>32000</v>
          </cell>
          <cell r="H246">
            <v>32000</v>
          </cell>
          <cell r="I246">
            <v>0</v>
          </cell>
          <cell r="J246">
            <v>0</v>
          </cell>
          <cell r="K246">
            <v>32000</v>
          </cell>
        </row>
        <row r="247">
          <cell r="A247" t="str">
            <v>플랜지접합및부설공</v>
          </cell>
          <cell r="B247" t="str">
            <v>D=80</v>
          </cell>
          <cell r="C247">
            <v>6</v>
          </cell>
          <cell r="D247" t="str">
            <v>개소</v>
          </cell>
          <cell r="E247">
            <v>180</v>
          </cell>
          <cell r="F247">
            <v>1080</v>
          </cell>
          <cell r="G247">
            <v>9640</v>
          </cell>
          <cell r="H247">
            <v>57840</v>
          </cell>
          <cell r="I247">
            <v>0</v>
          </cell>
          <cell r="J247">
            <v>0</v>
          </cell>
          <cell r="K247">
            <v>58920</v>
          </cell>
        </row>
        <row r="248">
          <cell r="A248" t="str">
            <v>플랜지접합및부설공</v>
          </cell>
          <cell r="B248" t="str">
            <v>D=100</v>
          </cell>
          <cell r="C248">
            <v>4</v>
          </cell>
          <cell r="D248" t="str">
            <v>개소</v>
          </cell>
          <cell r="E248">
            <v>250</v>
          </cell>
          <cell r="F248">
            <v>1000</v>
          </cell>
          <cell r="G248">
            <v>12260</v>
          </cell>
          <cell r="H248">
            <v>49040</v>
          </cell>
          <cell r="I248">
            <v>0</v>
          </cell>
          <cell r="J248">
            <v>0</v>
          </cell>
          <cell r="K248">
            <v>50040</v>
          </cell>
        </row>
        <row r="249">
          <cell r="A249" t="str">
            <v>플랜지접합및부설공</v>
          </cell>
          <cell r="B249" t="str">
            <v>D=150</v>
          </cell>
          <cell r="C249">
            <v>2</v>
          </cell>
          <cell r="D249" t="str">
            <v>개소</v>
          </cell>
          <cell r="E249">
            <v>310</v>
          </cell>
          <cell r="F249">
            <v>620</v>
          </cell>
          <cell r="G249">
            <v>19200</v>
          </cell>
          <cell r="H249">
            <v>38400</v>
          </cell>
          <cell r="I249">
            <v>0</v>
          </cell>
          <cell r="J249">
            <v>0</v>
          </cell>
          <cell r="K249">
            <v>39020</v>
          </cell>
        </row>
        <row r="250">
          <cell r="A250" t="str">
            <v>플랜지접합및부설공</v>
          </cell>
          <cell r="B250" t="str">
            <v>D=200</v>
          </cell>
          <cell r="C250">
            <v>2</v>
          </cell>
          <cell r="D250" t="str">
            <v>개소</v>
          </cell>
          <cell r="E250">
            <v>440</v>
          </cell>
          <cell r="F250">
            <v>880</v>
          </cell>
          <cell r="G250">
            <v>26860</v>
          </cell>
          <cell r="H250">
            <v>53720</v>
          </cell>
          <cell r="I250">
            <v>0</v>
          </cell>
          <cell r="J250">
            <v>0</v>
          </cell>
          <cell r="K250">
            <v>54600</v>
          </cell>
        </row>
        <row r="251">
          <cell r="A251" t="str">
            <v>플랜지접합및부설공</v>
          </cell>
          <cell r="B251" t="str">
            <v>D=250</v>
          </cell>
          <cell r="C251">
            <v>2</v>
          </cell>
          <cell r="D251" t="str">
            <v>개소</v>
          </cell>
          <cell r="E251">
            <v>480</v>
          </cell>
          <cell r="F251">
            <v>960</v>
          </cell>
          <cell r="G251">
            <v>27650</v>
          </cell>
          <cell r="H251">
            <v>55300</v>
          </cell>
          <cell r="I251">
            <v>0</v>
          </cell>
          <cell r="J251">
            <v>0</v>
          </cell>
          <cell r="K251">
            <v>56260</v>
          </cell>
        </row>
        <row r="252">
          <cell r="A252" t="str">
            <v>플랜지접합및부설공</v>
          </cell>
          <cell r="B252" t="str">
            <v>D=300</v>
          </cell>
          <cell r="C252">
            <v>2</v>
          </cell>
          <cell r="D252" t="str">
            <v>개소</v>
          </cell>
          <cell r="E252">
            <v>520</v>
          </cell>
          <cell r="F252">
            <v>1040</v>
          </cell>
          <cell r="G252">
            <v>34260</v>
          </cell>
          <cell r="H252">
            <v>68520</v>
          </cell>
          <cell r="I252">
            <v>0</v>
          </cell>
          <cell r="J252">
            <v>0</v>
          </cell>
          <cell r="K252">
            <v>69560</v>
          </cell>
        </row>
        <row r="253">
          <cell r="A253" t="str">
            <v>플랜지접합및부설공</v>
          </cell>
          <cell r="B253" t="str">
            <v>D=400</v>
          </cell>
          <cell r="C253">
            <v>2</v>
          </cell>
          <cell r="D253" t="str">
            <v>개소</v>
          </cell>
          <cell r="E253">
            <v>520</v>
          </cell>
          <cell r="F253">
            <v>1040</v>
          </cell>
          <cell r="G253">
            <v>34260</v>
          </cell>
          <cell r="H253">
            <v>68520</v>
          </cell>
          <cell r="I253">
            <v>0</v>
          </cell>
          <cell r="J253">
            <v>0</v>
          </cell>
          <cell r="K253">
            <v>69560</v>
          </cell>
        </row>
        <row r="254">
          <cell r="A254" t="str">
            <v>제수변접합공(주철)</v>
          </cell>
          <cell r="B254" t="str">
            <v>D=80</v>
          </cell>
          <cell r="C254">
            <v>1</v>
          </cell>
          <cell r="D254" t="str">
            <v>개소</v>
          </cell>
          <cell r="E254">
            <v>0</v>
          </cell>
          <cell r="F254">
            <v>0</v>
          </cell>
          <cell r="G254">
            <v>50120</v>
          </cell>
          <cell r="H254">
            <v>50120</v>
          </cell>
          <cell r="I254">
            <v>0</v>
          </cell>
          <cell r="J254">
            <v>0</v>
          </cell>
          <cell r="K254">
            <v>50120</v>
          </cell>
        </row>
        <row r="255">
          <cell r="A255" t="str">
            <v>제수변접합공(주철)</v>
          </cell>
          <cell r="B255" t="str">
            <v>D=100</v>
          </cell>
          <cell r="C255">
            <v>1</v>
          </cell>
          <cell r="D255" t="str">
            <v>개소</v>
          </cell>
          <cell r="E255">
            <v>0</v>
          </cell>
          <cell r="F255">
            <v>0</v>
          </cell>
          <cell r="G255">
            <v>53000</v>
          </cell>
          <cell r="H255">
            <v>53000</v>
          </cell>
          <cell r="I255">
            <v>0</v>
          </cell>
          <cell r="J255">
            <v>0</v>
          </cell>
          <cell r="K255">
            <v>53000</v>
          </cell>
        </row>
        <row r="256">
          <cell r="A256" t="str">
            <v>제수변접합공(주철)</v>
          </cell>
          <cell r="B256" t="str">
            <v>D=150</v>
          </cell>
          <cell r="C256">
            <v>1</v>
          </cell>
          <cell r="D256" t="str">
            <v>개소</v>
          </cell>
          <cell r="E256">
            <v>0</v>
          </cell>
          <cell r="F256">
            <v>0</v>
          </cell>
          <cell r="G256">
            <v>62350</v>
          </cell>
          <cell r="H256">
            <v>62350</v>
          </cell>
          <cell r="I256">
            <v>0</v>
          </cell>
          <cell r="J256">
            <v>0</v>
          </cell>
          <cell r="K256">
            <v>62350</v>
          </cell>
        </row>
        <row r="257">
          <cell r="A257" t="str">
            <v>제수변접합공(주철)</v>
          </cell>
          <cell r="B257" t="str">
            <v>D=200</v>
          </cell>
          <cell r="C257">
            <v>1</v>
          </cell>
          <cell r="D257" t="str">
            <v>개소</v>
          </cell>
          <cell r="E257">
            <v>0</v>
          </cell>
          <cell r="F257">
            <v>0</v>
          </cell>
          <cell r="G257">
            <v>75400</v>
          </cell>
          <cell r="H257">
            <v>75400</v>
          </cell>
          <cell r="I257">
            <v>0</v>
          </cell>
          <cell r="J257">
            <v>0</v>
          </cell>
          <cell r="K257">
            <v>75400</v>
          </cell>
        </row>
        <row r="258">
          <cell r="A258" t="str">
            <v>제수변접합공(주철)</v>
          </cell>
          <cell r="B258" t="str">
            <v>D=300</v>
          </cell>
          <cell r="C258">
            <v>1</v>
          </cell>
          <cell r="D258" t="str">
            <v>개소</v>
          </cell>
          <cell r="E258">
            <v>0</v>
          </cell>
          <cell r="F258">
            <v>0</v>
          </cell>
          <cell r="G258">
            <v>84620</v>
          </cell>
          <cell r="H258">
            <v>84620</v>
          </cell>
          <cell r="I258">
            <v>0</v>
          </cell>
          <cell r="J258">
            <v>0</v>
          </cell>
          <cell r="K258">
            <v>84620</v>
          </cell>
        </row>
        <row r="259">
          <cell r="A259" t="str">
            <v>제수변접합공(주철)</v>
          </cell>
          <cell r="B259" t="str">
            <v>D=400</v>
          </cell>
          <cell r="C259">
            <v>1</v>
          </cell>
          <cell r="D259" t="str">
            <v>개소</v>
          </cell>
          <cell r="E259">
            <v>0</v>
          </cell>
          <cell r="F259">
            <v>0</v>
          </cell>
          <cell r="G259">
            <v>92320</v>
          </cell>
          <cell r="H259">
            <v>92320</v>
          </cell>
          <cell r="I259">
            <v>0</v>
          </cell>
          <cell r="J259">
            <v>0</v>
          </cell>
          <cell r="K259">
            <v>92320</v>
          </cell>
        </row>
        <row r="260">
          <cell r="A260" t="str">
            <v>제수변접합공(몰딩)</v>
          </cell>
          <cell r="B260" t="str">
            <v>D=80</v>
          </cell>
          <cell r="C260">
            <v>3</v>
          </cell>
          <cell r="D260" t="str">
            <v>개소</v>
          </cell>
          <cell r="E260">
            <v>0</v>
          </cell>
          <cell r="F260">
            <v>0</v>
          </cell>
          <cell r="G260">
            <v>11460</v>
          </cell>
          <cell r="H260">
            <v>34380</v>
          </cell>
          <cell r="I260">
            <v>0</v>
          </cell>
          <cell r="J260">
            <v>0</v>
          </cell>
          <cell r="K260">
            <v>34380</v>
          </cell>
        </row>
        <row r="261">
          <cell r="A261" t="str">
            <v>제수변접합공(몰딩)</v>
          </cell>
          <cell r="B261" t="str">
            <v>D=100</v>
          </cell>
          <cell r="C261">
            <v>2</v>
          </cell>
          <cell r="D261" t="str">
            <v>개소</v>
          </cell>
          <cell r="E261">
            <v>0</v>
          </cell>
          <cell r="F261">
            <v>0</v>
          </cell>
          <cell r="G261">
            <v>16180</v>
          </cell>
          <cell r="H261">
            <v>32360</v>
          </cell>
          <cell r="I261">
            <v>0</v>
          </cell>
          <cell r="J261">
            <v>0</v>
          </cell>
          <cell r="K261">
            <v>32360</v>
          </cell>
        </row>
        <row r="262">
          <cell r="A262" t="str">
            <v>제수변접합공(몰딩)</v>
          </cell>
          <cell r="B262" t="str">
            <v>D=150</v>
          </cell>
          <cell r="C262">
            <v>1</v>
          </cell>
          <cell r="D262" t="str">
            <v>개소</v>
          </cell>
          <cell r="E262">
            <v>0</v>
          </cell>
          <cell r="F262">
            <v>0</v>
          </cell>
          <cell r="G262">
            <v>20190</v>
          </cell>
          <cell r="H262">
            <v>20190</v>
          </cell>
          <cell r="I262">
            <v>0</v>
          </cell>
          <cell r="J262">
            <v>0</v>
          </cell>
          <cell r="K262">
            <v>20190</v>
          </cell>
        </row>
        <row r="263">
          <cell r="A263" t="str">
            <v>제수변접합공(몰딩)</v>
          </cell>
          <cell r="B263" t="str">
            <v>D=200</v>
          </cell>
          <cell r="C263">
            <v>1</v>
          </cell>
          <cell r="D263" t="str">
            <v>개소</v>
          </cell>
          <cell r="E263">
            <v>0</v>
          </cell>
          <cell r="F263">
            <v>0</v>
          </cell>
          <cell r="G263">
            <v>24190</v>
          </cell>
          <cell r="H263">
            <v>24190</v>
          </cell>
          <cell r="I263">
            <v>0</v>
          </cell>
          <cell r="J263">
            <v>0</v>
          </cell>
          <cell r="K263">
            <v>24190</v>
          </cell>
        </row>
        <row r="264">
          <cell r="A264" t="str">
            <v>제수변접합공(몰딩)</v>
          </cell>
          <cell r="B264" t="str">
            <v>D=250</v>
          </cell>
          <cell r="C264">
            <v>1</v>
          </cell>
          <cell r="D264" t="str">
            <v>개소</v>
          </cell>
          <cell r="E264">
            <v>0</v>
          </cell>
          <cell r="F264">
            <v>0</v>
          </cell>
          <cell r="G264">
            <v>25580</v>
          </cell>
          <cell r="H264">
            <v>25580</v>
          </cell>
          <cell r="I264">
            <v>0</v>
          </cell>
          <cell r="J264">
            <v>0</v>
          </cell>
          <cell r="K264">
            <v>25580</v>
          </cell>
        </row>
        <row r="265">
          <cell r="A265" t="str">
            <v>제수변접합공(몰딩)</v>
          </cell>
          <cell r="B265" t="str">
            <v>D=300</v>
          </cell>
          <cell r="C265">
            <v>1</v>
          </cell>
          <cell r="D265" t="str">
            <v>개소</v>
          </cell>
          <cell r="E265">
            <v>0</v>
          </cell>
          <cell r="F265">
            <v>0</v>
          </cell>
          <cell r="G265">
            <v>27600</v>
          </cell>
          <cell r="H265">
            <v>27600</v>
          </cell>
          <cell r="I265">
            <v>0</v>
          </cell>
          <cell r="J265">
            <v>0</v>
          </cell>
          <cell r="K265">
            <v>27600</v>
          </cell>
        </row>
        <row r="266">
          <cell r="A266" t="str">
            <v>제수변접합공(몰딩)</v>
          </cell>
          <cell r="B266" t="str">
            <v>D=400</v>
          </cell>
          <cell r="C266">
            <v>1</v>
          </cell>
          <cell r="D266" t="str">
            <v>개소</v>
          </cell>
          <cell r="E266">
            <v>0</v>
          </cell>
          <cell r="F266">
            <v>0</v>
          </cell>
          <cell r="G266">
            <v>32500</v>
          </cell>
          <cell r="H266">
            <v>32500</v>
          </cell>
          <cell r="I266">
            <v>0</v>
          </cell>
          <cell r="J266">
            <v>0</v>
          </cell>
          <cell r="K266">
            <v>32500</v>
          </cell>
        </row>
        <row r="267">
          <cell r="A267" t="str">
            <v>제수변접합공(기계)</v>
          </cell>
          <cell r="B267" t="str">
            <v>D=200</v>
          </cell>
          <cell r="C267">
            <v>1</v>
          </cell>
          <cell r="D267" t="str">
            <v>개소</v>
          </cell>
          <cell r="E267">
            <v>762</v>
          </cell>
          <cell r="F267">
            <v>762</v>
          </cell>
          <cell r="G267">
            <v>9174</v>
          </cell>
          <cell r="H267">
            <v>9174</v>
          </cell>
          <cell r="I267">
            <v>5427</v>
          </cell>
          <cell r="J267">
            <v>5427</v>
          </cell>
          <cell r="K267">
            <v>15363</v>
          </cell>
        </row>
        <row r="268">
          <cell r="A268" t="str">
            <v>제수변접합공(기계)</v>
          </cell>
          <cell r="B268" t="str">
            <v>D=250</v>
          </cell>
          <cell r="C268">
            <v>1</v>
          </cell>
          <cell r="D268" t="str">
            <v>개소</v>
          </cell>
          <cell r="E268">
            <v>798</v>
          </cell>
          <cell r="F268">
            <v>798</v>
          </cell>
          <cell r="G268">
            <v>10900</v>
          </cell>
          <cell r="H268">
            <v>10900</v>
          </cell>
          <cell r="I268">
            <v>5686</v>
          </cell>
          <cell r="J268">
            <v>5686</v>
          </cell>
          <cell r="K268">
            <v>17384</v>
          </cell>
        </row>
        <row r="269">
          <cell r="A269" t="str">
            <v>이탈방지압륜접합공</v>
          </cell>
          <cell r="B269" t="str">
            <v>D=80</v>
          </cell>
          <cell r="C269">
            <v>12</v>
          </cell>
          <cell r="D269" t="str">
            <v>개소</v>
          </cell>
          <cell r="E269">
            <v>0</v>
          </cell>
          <cell r="F269">
            <v>0</v>
          </cell>
          <cell r="G269">
            <v>14260</v>
          </cell>
          <cell r="H269">
            <v>171120</v>
          </cell>
          <cell r="I269">
            <v>0</v>
          </cell>
          <cell r="J269">
            <v>0</v>
          </cell>
          <cell r="K269">
            <v>171120</v>
          </cell>
        </row>
        <row r="270">
          <cell r="A270" t="str">
            <v>이탈방지압륜접합공</v>
          </cell>
          <cell r="B270" t="str">
            <v>D=100</v>
          </cell>
          <cell r="C270">
            <v>10</v>
          </cell>
          <cell r="D270" t="str">
            <v>개소</v>
          </cell>
          <cell r="E270">
            <v>0</v>
          </cell>
          <cell r="F270">
            <v>0</v>
          </cell>
          <cell r="G270">
            <v>18560</v>
          </cell>
          <cell r="H270">
            <v>185600</v>
          </cell>
          <cell r="I270">
            <v>0</v>
          </cell>
          <cell r="J270">
            <v>0</v>
          </cell>
          <cell r="K270">
            <v>185600</v>
          </cell>
        </row>
        <row r="271">
          <cell r="A271" t="str">
            <v>이탈방지압륜접합공</v>
          </cell>
          <cell r="B271" t="str">
            <v>D=150</v>
          </cell>
          <cell r="C271">
            <v>8</v>
          </cell>
          <cell r="D271" t="str">
            <v>개소</v>
          </cell>
          <cell r="E271">
            <v>0</v>
          </cell>
          <cell r="F271">
            <v>0</v>
          </cell>
          <cell r="G271">
            <v>27600</v>
          </cell>
          <cell r="H271">
            <v>220800</v>
          </cell>
          <cell r="I271">
            <v>0</v>
          </cell>
          <cell r="J271">
            <v>0</v>
          </cell>
          <cell r="K271">
            <v>220800</v>
          </cell>
        </row>
        <row r="272">
          <cell r="A272" t="str">
            <v>이탈방지압륜접합공</v>
          </cell>
          <cell r="B272" t="str">
            <v>D=200</v>
          </cell>
          <cell r="C272">
            <v>4</v>
          </cell>
          <cell r="D272" t="str">
            <v>개소</v>
          </cell>
          <cell r="E272">
            <v>0</v>
          </cell>
          <cell r="F272">
            <v>0</v>
          </cell>
          <cell r="G272">
            <v>41140</v>
          </cell>
          <cell r="H272">
            <v>164560</v>
          </cell>
          <cell r="I272">
            <v>0</v>
          </cell>
          <cell r="J272">
            <v>0</v>
          </cell>
          <cell r="K272">
            <v>164560</v>
          </cell>
        </row>
        <row r="273">
          <cell r="A273" t="str">
            <v>이탈방지압륜접합공</v>
          </cell>
          <cell r="B273" t="str">
            <v>D=250</v>
          </cell>
          <cell r="C273">
            <v>4</v>
          </cell>
          <cell r="D273" t="str">
            <v>개소</v>
          </cell>
          <cell r="E273">
            <v>0</v>
          </cell>
          <cell r="F273">
            <v>0</v>
          </cell>
          <cell r="G273">
            <v>48780</v>
          </cell>
          <cell r="H273">
            <v>195120</v>
          </cell>
          <cell r="I273">
            <v>0</v>
          </cell>
          <cell r="J273">
            <v>0</v>
          </cell>
          <cell r="K273">
            <v>195120</v>
          </cell>
        </row>
        <row r="274">
          <cell r="A274" t="str">
            <v>이탈방지압륜접합공</v>
          </cell>
          <cell r="B274" t="str">
            <v>D=300</v>
          </cell>
          <cell r="C274">
            <v>3</v>
          </cell>
          <cell r="D274" t="str">
            <v>개소</v>
          </cell>
          <cell r="E274">
            <v>0</v>
          </cell>
          <cell r="F274">
            <v>0</v>
          </cell>
          <cell r="G274">
            <v>58320</v>
          </cell>
          <cell r="H274">
            <v>174960</v>
          </cell>
          <cell r="I274">
            <v>0</v>
          </cell>
          <cell r="J274">
            <v>0</v>
          </cell>
          <cell r="K274">
            <v>174960</v>
          </cell>
        </row>
        <row r="275">
          <cell r="A275" t="str">
            <v>이탈방지압륜접합공</v>
          </cell>
          <cell r="B275" t="str">
            <v>D=400</v>
          </cell>
          <cell r="C275">
            <v>3</v>
          </cell>
          <cell r="D275" t="str">
            <v>개소</v>
          </cell>
          <cell r="E275">
            <v>0</v>
          </cell>
          <cell r="F275">
            <v>0</v>
          </cell>
          <cell r="G275">
            <v>62340</v>
          </cell>
          <cell r="H275">
            <v>187020</v>
          </cell>
          <cell r="I275">
            <v>0</v>
          </cell>
          <cell r="J275">
            <v>0</v>
          </cell>
          <cell r="K275">
            <v>187020</v>
          </cell>
        </row>
        <row r="276">
          <cell r="A276" t="str">
            <v>주철관절단공(지하)</v>
          </cell>
          <cell r="B276" t="str">
            <v>D=80</v>
          </cell>
          <cell r="C276">
            <v>4</v>
          </cell>
          <cell r="D276" t="str">
            <v>개소</v>
          </cell>
          <cell r="E276">
            <v>480</v>
          </cell>
          <cell r="F276">
            <v>1920</v>
          </cell>
          <cell r="G276">
            <v>9740</v>
          </cell>
          <cell r="H276">
            <v>38960</v>
          </cell>
          <cell r="I276">
            <v>120</v>
          </cell>
          <cell r="J276">
            <v>480</v>
          </cell>
          <cell r="K276">
            <v>41360</v>
          </cell>
        </row>
        <row r="277">
          <cell r="A277" t="str">
            <v>주철관절단공(지하)</v>
          </cell>
          <cell r="B277" t="str">
            <v>D=100</v>
          </cell>
          <cell r="C277">
            <v>4</v>
          </cell>
          <cell r="D277" t="str">
            <v>개소</v>
          </cell>
          <cell r="E277">
            <v>530</v>
          </cell>
          <cell r="F277">
            <v>2120</v>
          </cell>
          <cell r="G277">
            <v>10650</v>
          </cell>
          <cell r="H277">
            <v>42600</v>
          </cell>
          <cell r="I277">
            <v>140</v>
          </cell>
          <cell r="J277">
            <v>560</v>
          </cell>
          <cell r="K277">
            <v>45280</v>
          </cell>
        </row>
        <row r="278">
          <cell r="A278" t="str">
            <v>주철관절단공(지하)</v>
          </cell>
          <cell r="B278" t="str">
            <v>D=150</v>
          </cell>
          <cell r="C278">
            <v>2</v>
          </cell>
          <cell r="D278" t="str">
            <v>개소</v>
          </cell>
          <cell r="E278">
            <v>600</v>
          </cell>
          <cell r="F278">
            <v>1200</v>
          </cell>
          <cell r="G278">
            <v>12110</v>
          </cell>
          <cell r="H278">
            <v>24220</v>
          </cell>
          <cell r="I278">
            <v>160</v>
          </cell>
          <cell r="J278">
            <v>320</v>
          </cell>
          <cell r="K278">
            <v>25740</v>
          </cell>
        </row>
        <row r="279">
          <cell r="A279" t="str">
            <v>주철관절단공(지하)</v>
          </cell>
          <cell r="B279" t="str">
            <v>D=200</v>
          </cell>
          <cell r="C279">
            <v>2</v>
          </cell>
          <cell r="D279" t="str">
            <v>개소</v>
          </cell>
          <cell r="E279">
            <v>660</v>
          </cell>
          <cell r="F279">
            <v>1320</v>
          </cell>
          <cell r="G279">
            <v>13290</v>
          </cell>
          <cell r="H279">
            <v>26580</v>
          </cell>
          <cell r="I279">
            <v>180</v>
          </cell>
          <cell r="J279">
            <v>360</v>
          </cell>
          <cell r="K279">
            <v>28260</v>
          </cell>
        </row>
        <row r="280">
          <cell r="A280" t="str">
            <v>주철관절단공(지하)</v>
          </cell>
          <cell r="B280" t="str">
            <v>D=250</v>
          </cell>
          <cell r="C280">
            <v>2</v>
          </cell>
          <cell r="D280" t="str">
            <v>개소</v>
          </cell>
          <cell r="E280">
            <v>800</v>
          </cell>
          <cell r="F280">
            <v>1600</v>
          </cell>
          <cell r="G280">
            <v>16110</v>
          </cell>
          <cell r="H280">
            <v>32220</v>
          </cell>
          <cell r="I280">
            <v>190</v>
          </cell>
          <cell r="J280">
            <v>380</v>
          </cell>
          <cell r="K280">
            <v>34200</v>
          </cell>
        </row>
        <row r="281">
          <cell r="A281" t="str">
            <v>주철관절단공(지하)</v>
          </cell>
          <cell r="B281" t="str">
            <v>D=300</v>
          </cell>
          <cell r="C281">
            <v>2</v>
          </cell>
          <cell r="D281" t="str">
            <v>개소</v>
          </cell>
          <cell r="E281">
            <v>900</v>
          </cell>
          <cell r="F281">
            <v>1800</v>
          </cell>
          <cell r="G281">
            <v>18700</v>
          </cell>
          <cell r="H281">
            <v>37400</v>
          </cell>
          <cell r="I281">
            <v>200</v>
          </cell>
          <cell r="J281">
            <v>400</v>
          </cell>
          <cell r="K281">
            <v>39600</v>
          </cell>
        </row>
        <row r="282">
          <cell r="A282" t="str">
            <v>주철관절단공(지하)</v>
          </cell>
          <cell r="B282" t="str">
            <v>D=400</v>
          </cell>
          <cell r="C282">
            <v>2</v>
          </cell>
          <cell r="D282" t="str">
            <v>개소</v>
          </cell>
          <cell r="E282">
            <v>344</v>
          </cell>
          <cell r="F282">
            <v>688</v>
          </cell>
          <cell r="G282">
            <v>19200</v>
          </cell>
          <cell r="H282">
            <v>38400</v>
          </cell>
          <cell r="I282">
            <v>74</v>
          </cell>
          <cell r="J282">
            <v>148</v>
          </cell>
          <cell r="K282">
            <v>39236</v>
          </cell>
        </row>
        <row r="283">
          <cell r="A283" t="str">
            <v>주철관절단공(지상)</v>
          </cell>
          <cell r="B283" t="str">
            <v>D=80</v>
          </cell>
          <cell r="C283">
            <v>4</v>
          </cell>
          <cell r="D283" t="str">
            <v>개소</v>
          </cell>
          <cell r="E283">
            <v>480</v>
          </cell>
          <cell r="F283">
            <v>1920</v>
          </cell>
          <cell r="G283">
            <v>4870</v>
          </cell>
          <cell r="H283">
            <v>19480</v>
          </cell>
          <cell r="I283">
            <v>120</v>
          </cell>
          <cell r="J283">
            <v>480</v>
          </cell>
          <cell r="K283">
            <v>21880</v>
          </cell>
        </row>
        <row r="284">
          <cell r="A284" t="str">
            <v>주철관절단공(지상)</v>
          </cell>
          <cell r="B284" t="str">
            <v>D=100</v>
          </cell>
          <cell r="C284">
            <v>4</v>
          </cell>
          <cell r="D284" t="str">
            <v>개소</v>
          </cell>
          <cell r="E284">
            <v>530</v>
          </cell>
          <cell r="F284">
            <v>2120</v>
          </cell>
          <cell r="G284">
            <v>5320</v>
          </cell>
          <cell r="H284">
            <v>21280</v>
          </cell>
          <cell r="I284">
            <v>140</v>
          </cell>
          <cell r="J284">
            <v>560</v>
          </cell>
          <cell r="K284">
            <v>23960</v>
          </cell>
        </row>
        <row r="285">
          <cell r="A285" t="str">
            <v>주철관절단공(지상)</v>
          </cell>
          <cell r="B285" t="str">
            <v>D=150</v>
          </cell>
          <cell r="C285">
            <v>2</v>
          </cell>
          <cell r="D285" t="str">
            <v>개소</v>
          </cell>
          <cell r="E285">
            <v>600</v>
          </cell>
          <cell r="F285">
            <v>1200</v>
          </cell>
          <cell r="G285">
            <v>6050</v>
          </cell>
          <cell r="H285">
            <v>12100</v>
          </cell>
          <cell r="I285">
            <v>160</v>
          </cell>
          <cell r="J285">
            <v>320</v>
          </cell>
          <cell r="K285">
            <v>13620</v>
          </cell>
        </row>
        <row r="286">
          <cell r="A286" t="str">
            <v>주철관절단공(지상)</v>
          </cell>
          <cell r="B286" t="str">
            <v>D=200</v>
          </cell>
          <cell r="C286">
            <v>2</v>
          </cell>
          <cell r="D286" t="str">
            <v>개소</v>
          </cell>
          <cell r="E286">
            <v>660</v>
          </cell>
          <cell r="F286">
            <v>1320</v>
          </cell>
          <cell r="G286">
            <v>6640</v>
          </cell>
          <cell r="H286">
            <v>13280</v>
          </cell>
          <cell r="I286">
            <v>180</v>
          </cell>
          <cell r="J286">
            <v>360</v>
          </cell>
          <cell r="K286">
            <v>14960</v>
          </cell>
        </row>
        <row r="287">
          <cell r="A287" t="str">
            <v>주철관절단공(지상)</v>
          </cell>
          <cell r="B287" t="str">
            <v>D=250</v>
          </cell>
          <cell r="C287">
            <v>2</v>
          </cell>
          <cell r="D287" t="str">
            <v>개소</v>
          </cell>
          <cell r="E287">
            <v>800</v>
          </cell>
          <cell r="F287">
            <v>1600</v>
          </cell>
          <cell r="G287">
            <v>6740</v>
          </cell>
          <cell r="H287">
            <v>13480</v>
          </cell>
          <cell r="I287">
            <v>190</v>
          </cell>
          <cell r="J287">
            <v>380</v>
          </cell>
          <cell r="K287">
            <v>15460</v>
          </cell>
        </row>
        <row r="288">
          <cell r="A288" t="str">
            <v>주철관절단공(지상)</v>
          </cell>
          <cell r="B288" t="str">
            <v>D=300</v>
          </cell>
          <cell r="C288">
            <v>2</v>
          </cell>
          <cell r="D288" t="str">
            <v>개소</v>
          </cell>
          <cell r="E288">
            <v>920</v>
          </cell>
          <cell r="F288">
            <v>1840</v>
          </cell>
          <cell r="G288">
            <v>6950</v>
          </cell>
          <cell r="H288">
            <v>13900</v>
          </cell>
          <cell r="I288">
            <v>210</v>
          </cell>
          <cell r="J288">
            <v>420</v>
          </cell>
          <cell r="K288">
            <v>16160</v>
          </cell>
        </row>
        <row r="289">
          <cell r="A289" t="str">
            <v>주철관절단공(지상)</v>
          </cell>
          <cell r="B289" t="str">
            <v>D=400</v>
          </cell>
          <cell r="C289">
            <v>2</v>
          </cell>
          <cell r="D289" t="str">
            <v>개소</v>
          </cell>
          <cell r="E289">
            <v>344</v>
          </cell>
          <cell r="F289">
            <v>688</v>
          </cell>
          <cell r="G289">
            <v>7130</v>
          </cell>
          <cell r="H289">
            <v>14260</v>
          </cell>
          <cell r="I289">
            <v>74</v>
          </cell>
          <cell r="J289">
            <v>148</v>
          </cell>
          <cell r="K289">
            <v>15096</v>
          </cell>
        </row>
        <row r="290">
          <cell r="A290" t="str">
            <v>악 구  철 거 공</v>
          </cell>
          <cell r="B290" t="str">
            <v>D=80</v>
          </cell>
          <cell r="C290">
            <v>4</v>
          </cell>
          <cell r="D290" t="str">
            <v>개소</v>
          </cell>
          <cell r="E290">
            <v>0</v>
          </cell>
          <cell r="F290">
            <v>0</v>
          </cell>
          <cell r="G290">
            <v>4640</v>
          </cell>
          <cell r="H290">
            <v>18560</v>
          </cell>
          <cell r="I290">
            <v>110</v>
          </cell>
          <cell r="J290">
            <v>440</v>
          </cell>
          <cell r="K290">
            <v>19000</v>
          </cell>
        </row>
        <row r="291">
          <cell r="A291" t="str">
            <v>악 구  철 거 공</v>
          </cell>
          <cell r="B291" t="str">
            <v>D=100</v>
          </cell>
          <cell r="C291">
            <v>4</v>
          </cell>
          <cell r="D291" t="str">
            <v>개소</v>
          </cell>
          <cell r="E291">
            <v>0</v>
          </cell>
          <cell r="F291">
            <v>0</v>
          </cell>
          <cell r="G291">
            <v>5570</v>
          </cell>
          <cell r="H291">
            <v>22280</v>
          </cell>
          <cell r="I291">
            <v>170</v>
          </cell>
          <cell r="J291">
            <v>680</v>
          </cell>
          <cell r="K291">
            <v>22960</v>
          </cell>
        </row>
        <row r="292">
          <cell r="A292" t="str">
            <v>악 구  철 거 공</v>
          </cell>
          <cell r="B292" t="str">
            <v>D=150</v>
          </cell>
          <cell r="C292">
            <v>4</v>
          </cell>
          <cell r="D292" t="str">
            <v>개소</v>
          </cell>
          <cell r="E292">
            <v>0</v>
          </cell>
          <cell r="F292">
            <v>0</v>
          </cell>
          <cell r="G292">
            <v>5890</v>
          </cell>
          <cell r="H292">
            <v>23560</v>
          </cell>
          <cell r="I292">
            <v>250</v>
          </cell>
          <cell r="J292">
            <v>1000</v>
          </cell>
          <cell r="K292">
            <v>24560</v>
          </cell>
        </row>
        <row r="293">
          <cell r="A293" t="str">
            <v>악 구  철 거 공</v>
          </cell>
          <cell r="B293" t="str">
            <v>D=200</v>
          </cell>
          <cell r="C293">
            <v>2</v>
          </cell>
          <cell r="D293" t="str">
            <v>개소</v>
          </cell>
          <cell r="E293">
            <v>0</v>
          </cell>
          <cell r="F293">
            <v>0</v>
          </cell>
          <cell r="G293">
            <v>6240</v>
          </cell>
          <cell r="H293">
            <v>12480</v>
          </cell>
          <cell r="I293">
            <v>280</v>
          </cell>
          <cell r="J293">
            <v>560</v>
          </cell>
          <cell r="K293">
            <v>13040</v>
          </cell>
        </row>
        <row r="294">
          <cell r="A294" t="str">
            <v>악 구  철 거 공</v>
          </cell>
          <cell r="B294" t="str">
            <v>D=250</v>
          </cell>
          <cell r="C294">
            <v>2</v>
          </cell>
          <cell r="D294" t="str">
            <v>개소</v>
          </cell>
          <cell r="E294">
            <v>0</v>
          </cell>
          <cell r="F294">
            <v>0</v>
          </cell>
          <cell r="G294">
            <v>4596</v>
          </cell>
          <cell r="H294">
            <v>9192</v>
          </cell>
          <cell r="I294">
            <v>112</v>
          </cell>
          <cell r="J294">
            <v>224</v>
          </cell>
          <cell r="K294">
            <v>9416</v>
          </cell>
        </row>
        <row r="295">
          <cell r="A295" t="str">
            <v>악 구  철 거 공</v>
          </cell>
          <cell r="B295" t="str">
            <v>D=300</v>
          </cell>
          <cell r="C295">
            <v>2</v>
          </cell>
          <cell r="D295" t="str">
            <v>개소</v>
          </cell>
          <cell r="E295">
            <v>0</v>
          </cell>
          <cell r="F295">
            <v>0</v>
          </cell>
          <cell r="G295">
            <v>5655</v>
          </cell>
          <cell r="H295">
            <v>11310</v>
          </cell>
          <cell r="I295">
            <v>207</v>
          </cell>
          <cell r="J295">
            <v>414</v>
          </cell>
          <cell r="K295">
            <v>11724</v>
          </cell>
        </row>
        <row r="296">
          <cell r="A296" t="str">
            <v>악 구  철 거 공</v>
          </cell>
          <cell r="B296" t="str">
            <v>D=400</v>
          </cell>
          <cell r="C296">
            <v>2</v>
          </cell>
          <cell r="D296" t="str">
            <v>개소</v>
          </cell>
          <cell r="E296">
            <v>0</v>
          </cell>
          <cell r="F296">
            <v>0</v>
          </cell>
          <cell r="G296">
            <v>5840</v>
          </cell>
          <cell r="H296">
            <v>11680</v>
          </cell>
          <cell r="I296">
            <v>285</v>
          </cell>
          <cell r="J296">
            <v>570</v>
          </cell>
          <cell r="K296">
            <v>12250</v>
          </cell>
        </row>
        <row r="297">
          <cell r="A297" t="str">
            <v>K. P  철거공</v>
          </cell>
          <cell r="B297" t="str">
            <v>D=80</v>
          </cell>
          <cell r="C297">
            <v>60</v>
          </cell>
          <cell r="D297" t="str">
            <v>개소</v>
          </cell>
          <cell r="E297">
            <v>0</v>
          </cell>
          <cell r="F297">
            <v>0</v>
          </cell>
          <cell r="G297">
            <v>2370</v>
          </cell>
          <cell r="H297">
            <v>142200</v>
          </cell>
          <cell r="I297">
            <v>0</v>
          </cell>
          <cell r="J297">
            <v>0</v>
          </cell>
          <cell r="K297">
            <v>142200</v>
          </cell>
        </row>
        <row r="298">
          <cell r="A298" t="str">
            <v>K. P  철거공</v>
          </cell>
          <cell r="B298" t="str">
            <v>D=100</v>
          </cell>
          <cell r="C298">
            <v>20</v>
          </cell>
          <cell r="D298" t="str">
            <v>개소</v>
          </cell>
          <cell r="E298">
            <v>0</v>
          </cell>
          <cell r="F298">
            <v>0</v>
          </cell>
          <cell r="G298">
            <v>3570</v>
          </cell>
          <cell r="H298">
            <v>71400</v>
          </cell>
          <cell r="I298">
            <v>0</v>
          </cell>
          <cell r="J298">
            <v>0</v>
          </cell>
          <cell r="K298">
            <v>71400</v>
          </cell>
        </row>
        <row r="299">
          <cell r="A299" t="str">
            <v>K. P  철거공</v>
          </cell>
          <cell r="B299" t="str">
            <v>D=150</v>
          </cell>
          <cell r="C299">
            <v>10</v>
          </cell>
          <cell r="D299" t="str">
            <v>개소</v>
          </cell>
          <cell r="E299">
            <v>0</v>
          </cell>
          <cell r="F299">
            <v>0</v>
          </cell>
          <cell r="G299">
            <v>5460</v>
          </cell>
          <cell r="H299">
            <v>54600</v>
          </cell>
          <cell r="I299">
            <v>0</v>
          </cell>
          <cell r="J299">
            <v>0</v>
          </cell>
          <cell r="K299">
            <v>54600</v>
          </cell>
        </row>
        <row r="300">
          <cell r="A300" t="str">
            <v>K. P  철거공</v>
          </cell>
          <cell r="B300" t="str">
            <v>D=200</v>
          </cell>
          <cell r="C300">
            <v>5</v>
          </cell>
          <cell r="D300" t="str">
            <v>개소</v>
          </cell>
          <cell r="E300">
            <v>0</v>
          </cell>
          <cell r="F300">
            <v>0</v>
          </cell>
          <cell r="G300">
            <v>5540</v>
          </cell>
          <cell r="H300">
            <v>27700</v>
          </cell>
          <cell r="I300">
            <v>0</v>
          </cell>
          <cell r="J300">
            <v>0</v>
          </cell>
          <cell r="K300">
            <v>27700</v>
          </cell>
        </row>
        <row r="301">
          <cell r="A301" t="str">
            <v>K. P  철거공</v>
          </cell>
          <cell r="B301" t="str">
            <v>D=250</v>
          </cell>
          <cell r="C301">
            <v>5</v>
          </cell>
          <cell r="D301" t="str">
            <v>개소</v>
          </cell>
          <cell r="E301">
            <v>0</v>
          </cell>
          <cell r="F301">
            <v>0</v>
          </cell>
          <cell r="G301">
            <v>5620</v>
          </cell>
          <cell r="H301">
            <v>28100</v>
          </cell>
          <cell r="I301">
            <v>0</v>
          </cell>
          <cell r="J301">
            <v>0</v>
          </cell>
          <cell r="K301">
            <v>28100</v>
          </cell>
        </row>
        <row r="302">
          <cell r="A302" t="str">
            <v>K. P  철거공</v>
          </cell>
          <cell r="B302" t="str">
            <v>D=300</v>
          </cell>
          <cell r="C302">
            <v>1</v>
          </cell>
          <cell r="D302" t="str">
            <v>개소</v>
          </cell>
          <cell r="E302">
            <v>0</v>
          </cell>
          <cell r="F302">
            <v>0</v>
          </cell>
          <cell r="G302">
            <v>5710</v>
          </cell>
          <cell r="H302">
            <v>5710</v>
          </cell>
          <cell r="I302">
            <v>0</v>
          </cell>
          <cell r="J302">
            <v>0</v>
          </cell>
          <cell r="K302">
            <v>5710</v>
          </cell>
        </row>
        <row r="303">
          <cell r="A303" t="str">
            <v>K. P  철거공</v>
          </cell>
          <cell r="B303" t="str">
            <v>D=350</v>
          </cell>
          <cell r="C303">
            <v>1</v>
          </cell>
          <cell r="D303" t="str">
            <v>개소</v>
          </cell>
          <cell r="E303">
            <v>0</v>
          </cell>
          <cell r="F303">
            <v>0</v>
          </cell>
          <cell r="G303">
            <v>5840</v>
          </cell>
          <cell r="H303">
            <v>5840</v>
          </cell>
          <cell r="I303">
            <v>0</v>
          </cell>
          <cell r="J303">
            <v>0</v>
          </cell>
          <cell r="K303">
            <v>5840</v>
          </cell>
        </row>
        <row r="304">
          <cell r="A304" t="str">
            <v>K. P  철거공</v>
          </cell>
          <cell r="B304" t="str">
            <v>D=400</v>
          </cell>
          <cell r="C304">
            <v>1</v>
          </cell>
          <cell r="D304" t="str">
            <v>개소</v>
          </cell>
          <cell r="E304">
            <v>0</v>
          </cell>
          <cell r="F304">
            <v>0</v>
          </cell>
          <cell r="G304">
            <v>5960</v>
          </cell>
          <cell r="H304">
            <v>5960</v>
          </cell>
          <cell r="I304">
            <v>0</v>
          </cell>
          <cell r="J304">
            <v>0</v>
          </cell>
          <cell r="K304">
            <v>5960</v>
          </cell>
        </row>
        <row r="305">
          <cell r="A305" t="str">
            <v>타이튼주철관철거공</v>
          </cell>
          <cell r="B305" t="str">
            <v>D=80*4</v>
          </cell>
          <cell r="C305">
            <v>1</v>
          </cell>
          <cell r="D305" t="str">
            <v>개소</v>
          </cell>
          <cell r="E305">
            <v>0</v>
          </cell>
          <cell r="F305">
            <v>0</v>
          </cell>
          <cell r="G305">
            <v>5780</v>
          </cell>
          <cell r="H305">
            <v>5780</v>
          </cell>
          <cell r="I305">
            <v>0</v>
          </cell>
          <cell r="J305">
            <v>0</v>
          </cell>
          <cell r="K305">
            <v>5780</v>
          </cell>
        </row>
        <row r="306">
          <cell r="A306" t="str">
            <v>타이튼주철관철거공</v>
          </cell>
          <cell r="B306" t="str">
            <v>D=100*5</v>
          </cell>
          <cell r="C306">
            <v>1</v>
          </cell>
          <cell r="D306" t="str">
            <v>개소</v>
          </cell>
          <cell r="E306">
            <v>0</v>
          </cell>
          <cell r="F306">
            <v>0</v>
          </cell>
          <cell r="G306">
            <v>7000</v>
          </cell>
          <cell r="H306">
            <v>7000</v>
          </cell>
          <cell r="I306">
            <v>0</v>
          </cell>
          <cell r="J306">
            <v>0</v>
          </cell>
          <cell r="K306">
            <v>7000</v>
          </cell>
        </row>
        <row r="307">
          <cell r="A307" t="str">
            <v>타이튼주철관철거공</v>
          </cell>
          <cell r="B307" t="str">
            <v>D=150*5</v>
          </cell>
          <cell r="C307">
            <v>1</v>
          </cell>
          <cell r="D307" t="str">
            <v>개소</v>
          </cell>
          <cell r="E307">
            <v>0</v>
          </cell>
          <cell r="F307">
            <v>0</v>
          </cell>
          <cell r="G307">
            <v>7500</v>
          </cell>
          <cell r="H307">
            <v>7500</v>
          </cell>
          <cell r="I307">
            <v>0</v>
          </cell>
          <cell r="J307">
            <v>0</v>
          </cell>
          <cell r="K307">
            <v>7500</v>
          </cell>
        </row>
        <row r="308">
          <cell r="A308" t="str">
            <v>타이튼주철관철거공</v>
          </cell>
          <cell r="B308" t="str">
            <v>D=200*6</v>
          </cell>
          <cell r="C308">
            <v>1</v>
          </cell>
          <cell r="D308" t="str">
            <v>개소</v>
          </cell>
          <cell r="E308">
            <v>0</v>
          </cell>
          <cell r="F308">
            <v>0</v>
          </cell>
          <cell r="G308">
            <v>5297</v>
          </cell>
          <cell r="H308">
            <v>5297</v>
          </cell>
          <cell r="I308">
            <v>0</v>
          </cell>
          <cell r="J308">
            <v>0</v>
          </cell>
          <cell r="K308">
            <v>5297</v>
          </cell>
        </row>
        <row r="309">
          <cell r="A309" t="str">
            <v>타이튼주철관철거공</v>
          </cell>
          <cell r="B309" t="str">
            <v>D=250*6</v>
          </cell>
          <cell r="C309">
            <v>1</v>
          </cell>
          <cell r="D309" t="str">
            <v>개소</v>
          </cell>
          <cell r="E309">
            <v>0</v>
          </cell>
          <cell r="F309">
            <v>0</v>
          </cell>
          <cell r="G309">
            <v>6563</v>
          </cell>
          <cell r="H309">
            <v>6563</v>
          </cell>
          <cell r="I309">
            <v>0</v>
          </cell>
          <cell r="J309">
            <v>0</v>
          </cell>
          <cell r="K309">
            <v>6563</v>
          </cell>
        </row>
        <row r="310">
          <cell r="A310" t="str">
            <v>타이튼주철관철거공</v>
          </cell>
          <cell r="B310" t="str">
            <v>D=300*6</v>
          </cell>
          <cell r="C310">
            <v>1</v>
          </cell>
          <cell r="D310" t="str">
            <v>개소</v>
          </cell>
          <cell r="E310">
            <v>0</v>
          </cell>
          <cell r="F310">
            <v>0</v>
          </cell>
          <cell r="G310">
            <v>7320</v>
          </cell>
          <cell r="H310">
            <v>7320</v>
          </cell>
          <cell r="I310">
            <v>0</v>
          </cell>
          <cell r="J310">
            <v>0</v>
          </cell>
          <cell r="K310">
            <v>7320</v>
          </cell>
        </row>
        <row r="311">
          <cell r="A311" t="str">
            <v>타이튼주철관철거공</v>
          </cell>
          <cell r="B311" t="str">
            <v>D=350*6</v>
          </cell>
          <cell r="C311">
            <v>1</v>
          </cell>
          <cell r="D311" t="str">
            <v>개소</v>
          </cell>
          <cell r="E311">
            <v>0</v>
          </cell>
          <cell r="F311">
            <v>0</v>
          </cell>
          <cell r="G311">
            <v>7640</v>
          </cell>
          <cell r="H311">
            <v>7640</v>
          </cell>
          <cell r="I311">
            <v>0</v>
          </cell>
          <cell r="J311">
            <v>0</v>
          </cell>
          <cell r="K311">
            <v>7640</v>
          </cell>
        </row>
        <row r="312">
          <cell r="A312" t="str">
            <v>타이튼주철관철거공</v>
          </cell>
          <cell r="B312" t="str">
            <v>D=400*6</v>
          </cell>
          <cell r="C312">
            <v>1</v>
          </cell>
          <cell r="D312" t="str">
            <v>개소</v>
          </cell>
          <cell r="E312">
            <v>0</v>
          </cell>
          <cell r="F312">
            <v>0</v>
          </cell>
          <cell r="G312">
            <v>7760</v>
          </cell>
          <cell r="H312">
            <v>7760</v>
          </cell>
          <cell r="I312">
            <v>0</v>
          </cell>
          <cell r="J312">
            <v>0</v>
          </cell>
          <cell r="K312">
            <v>7760</v>
          </cell>
        </row>
        <row r="313">
          <cell r="A313" t="str">
            <v>제수변철거공(주철제)</v>
          </cell>
          <cell r="B313" t="str">
            <v>D=80</v>
          </cell>
          <cell r="C313">
            <v>2</v>
          </cell>
          <cell r="D313" t="str">
            <v>개소</v>
          </cell>
          <cell r="E313">
            <v>0</v>
          </cell>
          <cell r="F313">
            <v>0</v>
          </cell>
          <cell r="G313">
            <v>25060</v>
          </cell>
          <cell r="H313">
            <v>50120</v>
          </cell>
          <cell r="I313">
            <v>0</v>
          </cell>
          <cell r="J313">
            <v>0</v>
          </cell>
          <cell r="K313">
            <v>50120</v>
          </cell>
        </row>
        <row r="314">
          <cell r="A314" t="str">
            <v>제수변철거공(주철제)</v>
          </cell>
          <cell r="B314" t="str">
            <v>D=100</v>
          </cell>
          <cell r="C314">
            <v>1</v>
          </cell>
          <cell r="D314" t="str">
            <v>개소</v>
          </cell>
          <cell r="E314">
            <v>0</v>
          </cell>
          <cell r="F314">
            <v>0</v>
          </cell>
          <cell r="G314">
            <v>26530</v>
          </cell>
          <cell r="H314">
            <v>26530</v>
          </cell>
          <cell r="I314">
            <v>0</v>
          </cell>
          <cell r="J314">
            <v>0</v>
          </cell>
          <cell r="K314">
            <v>26530</v>
          </cell>
        </row>
        <row r="315">
          <cell r="A315" t="str">
            <v>제수변철거공(주철제)</v>
          </cell>
          <cell r="B315" t="str">
            <v>D=150</v>
          </cell>
          <cell r="C315">
            <v>1</v>
          </cell>
          <cell r="D315" t="str">
            <v>개소</v>
          </cell>
          <cell r="E315">
            <v>0</v>
          </cell>
          <cell r="F315">
            <v>0</v>
          </cell>
          <cell r="G315">
            <v>29170</v>
          </cell>
          <cell r="H315">
            <v>29170</v>
          </cell>
          <cell r="I315">
            <v>0</v>
          </cell>
          <cell r="J315">
            <v>0</v>
          </cell>
          <cell r="K315">
            <v>29170</v>
          </cell>
        </row>
        <row r="316">
          <cell r="A316" t="str">
            <v>제수변철거공(주철제)</v>
          </cell>
          <cell r="B316" t="str">
            <v>D=200</v>
          </cell>
          <cell r="C316">
            <v>1</v>
          </cell>
          <cell r="D316" t="str">
            <v>개소</v>
          </cell>
          <cell r="E316">
            <v>0</v>
          </cell>
          <cell r="F316">
            <v>0</v>
          </cell>
          <cell r="G316">
            <v>32400</v>
          </cell>
          <cell r="H316">
            <v>32400</v>
          </cell>
          <cell r="I316">
            <v>0</v>
          </cell>
          <cell r="J316">
            <v>0</v>
          </cell>
          <cell r="K316">
            <v>32400</v>
          </cell>
        </row>
        <row r="317">
          <cell r="A317" t="str">
            <v>제수변철거공(주철제)</v>
          </cell>
          <cell r="B317" t="str">
            <v>D=250</v>
          </cell>
          <cell r="C317">
            <v>1</v>
          </cell>
          <cell r="D317" t="str">
            <v>개소</v>
          </cell>
          <cell r="E317">
            <v>0</v>
          </cell>
          <cell r="F317">
            <v>0</v>
          </cell>
          <cell r="G317">
            <v>16544</v>
          </cell>
          <cell r="H317">
            <v>16544</v>
          </cell>
          <cell r="I317">
            <v>0</v>
          </cell>
          <cell r="J317">
            <v>0</v>
          </cell>
          <cell r="K317">
            <v>16544</v>
          </cell>
        </row>
        <row r="318">
          <cell r="A318" t="str">
            <v>제수변철거공(주철제)</v>
          </cell>
          <cell r="B318" t="str">
            <v>D=300</v>
          </cell>
          <cell r="C318">
            <v>1</v>
          </cell>
          <cell r="D318" t="str">
            <v>개소</v>
          </cell>
          <cell r="E318">
            <v>0</v>
          </cell>
          <cell r="F318">
            <v>0</v>
          </cell>
          <cell r="G318">
            <v>21059</v>
          </cell>
          <cell r="H318">
            <v>21059</v>
          </cell>
          <cell r="I318">
            <v>0</v>
          </cell>
          <cell r="J318">
            <v>0</v>
          </cell>
          <cell r="K318">
            <v>21059</v>
          </cell>
        </row>
        <row r="319">
          <cell r="A319" t="str">
            <v>제수변철거공(주철제)</v>
          </cell>
          <cell r="B319" t="str">
            <v>D=400</v>
          </cell>
          <cell r="C319">
            <v>1</v>
          </cell>
          <cell r="D319" t="str">
            <v>개소</v>
          </cell>
          <cell r="E319">
            <v>0</v>
          </cell>
          <cell r="F319">
            <v>0</v>
          </cell>
          <cell r="G319">
            <v>26430</v>
          </cell>
          <cell r="H319">
            <v>26430</v>
          </cell>
          <cell r="I319">
            <v>0</v>
          </cell>
          <cell r="J319">
            <v>0</v>
          </cell>
          <cell r="K319">
            <v>26430</v>
          </cell>
        </row>
        <row r="320">
          <cell r="A320" t="str">
            <v>소형제수변실설치공</v>
          </cell>
          <cell r="B320" t="str">
            <v>D=80~100</v>
          </cell>
          <cell r="C320">
            <v>1</v>
          </cell>
          <cell r="D320" t="str">
            <v>개소</v>
          </cell>
          <cell r="E320">
            <v>12300</v>
          </cell>
          <cell r="F320">
            <v>12300</v>
          </cell>
          <cell r="G320">
            <v>27760</v>
          </cell>
          <cell r="H320">
            <v>27760</v>
          </cell>
          <cell r="I320">
            <v>0</v>
          </cell>
          <cell r="J320">
            <v>0</v>
          </cell>
          <cell r="K320">
            <v>40060</v>
          </cell>
        </row>
        <row r="321">
          <cell r="A321" t="str">
            <v>소형제수변실설치공</v>
          </cell>
          <cell r="B321" t="str">
            <v>D=150~300</v>
          </cell>
          <cell r="C321">
            <v>1</v>
          </cell>
          <cell r="D321" t="str">
            <v>개소</v>
          </cell>
          <cell r="E321">
            <v>12300</v>
          </cell>
          <cell r="F321">
            <v>12300</v>
          </cell>
          <cell r="G321">
            <v>28000</v>
          </cell>
          <cell r="H321">
            <v>28000</v>
          </cell>
          <cell r="I321">
            <v>0</v>
          </cell>
          <cell r="J321">
            <v>0</v>
          </cell>
          <cell r="K321">
            <v>40300</v>
          </cell>
        </row>
        <row r="322">
          <cell r="A322" t="str">
            <v>원형제수변실설치공</v>
          </cell>
          <cell r="B322" t="str">
            <v>D=80~100</v>
          </cell>
          <cell r="C322">
            <v>1</v>
          </cell>
          <cell r="D322" t="str">
            <v>개소</v>
          </cell>
          <cell r="E322">
            <v>85090</v>
          </cell>
          <cell r="F322">
            <v>85090</v>
          </cell>
          <cell r="G322">
            <v>192800</v>
          </cell>
          <cell r="H322">
            <v>192800</v>
          </cell>
          <cell r="I322">
            <v>3690</v>
          </cell>
          <cell r="J322">
            <v>3690</v>
          </cell>
          <cell r="K322">
            <v>281580</v>
          </cell>
        </row>
        <row r="323">
          <cell r="A323" t="str">
            <v>원형제수변실설치공</v>
          </cell>
          <cell r="B323" t="str">
            <v>D=150</v>
          </cell>
          <cell r="C323">
            <v>1</v>
          </cell>
          <cell r="D323" t="str">
            <v>개소</v>
          </cell>
          <cell r="E323">
            <v>90340</v>
          </cell>
          <cell r="F323">
            <v>90340</v>
          </cell>
          <cell r="G323">
            <v>197990</v>
          </cell>
          <cell r="H323">
            <v>197990</v>
          </cell>
          <cell r="I323">
            <v>3830</v>
          </cell>
          <cell r="J323">
            <v>3830</v>
          </cell>
          <cell r="K323">
            <v>292160</v>
          </cell>
        </row>
        <row r="324">
          <cell r="A324" t="str">
            <v>원형제수변실설치공</v>
          </cell>
          <cell r="B324" t="str">
            <v>D=200</v>
          </cell>
          <cell r="C324">
            <v>1</v>
          </cell>
          <cell r="D324" t="str">
            <v>개소</v>
          </cell>
          <cell r="E324">
            <v>93520</v>
          </cell>
          <cell r="F324">
            <v>93520</v>
          </cell>
          <cell r="G324">
            <v>201000</v>
          </cell>
          <cell r="H324">
            <v>201000</v>
          </cell>
          <cell r="I324">
            <v>3840</v>
          </cell>
          <cell r="J324">
            <v>3840</v>
          </cell>
          <cell r="K324">
            <v>298360</v>
          </cell>
        </row>
        <row r="325">
          <cell r="A325" t="str">
            <v>원형제수변실설치공</v>
          </cell>
          <cell r="B325" t="str">
            <v>D=250</v>
          </cell>
          <cell r="C325">
            <v>1</v>
          </cell>
          <cell r="D325" t="str">
            <v>개소</v>
          </cell>
          <cell r="E325">
            <v>94200</v>
          </cell>
          <cell r="F325">
            <v>94200</v>
          </cell>
          <cell r="G325">
            <v>201200</v>
          </cell>
          <cell r="H325">
            <v>201200</v>
          </cell>
          <cell r="I325">
            <v>3850</v>
          </cell>
          <cell r="J325">
            <v>3850</v>
          </cell>
          <cell r="K325">
            <v>299250</v>
          </cell>
        </row>
        <row r="326">
          <cell r="A326" t="str">
            <v>원형제수변실설치공</v>
          </cell>
          <cell r="B326" t="str">
            <v>D=300</v>
          </cell>
          <cell r="C326">
            <v>1</v>
          </cell>
          <cell r="D326" t="str">
            <v>개소</v>
          </cell>
          <cell r="E326">
            <v>100040</v>
          </cell>
          <cell r="F326">
            <v>100040</v>
          </cell>
          <cell r="G326">
            <v>206290</v>
          </cell>
          <cell r="H326">
            <v>206290</v>
          </cell>
          <cell r="I326">
            <v>4050</v>
          </cell>
          <cell r="J326">
            <v>4050</v>
          </cell>
          <cell r="K326">
            <v>310380</v>
          </cell>
        </row>
        <row r="327">
          <cell r="A327" t="str">
            <v>조립식 맨홀 설치공</v>
          </cell>
          <cell r="C327">
            <v>2</v>
          </cell>
          <cell r="D327" t="str">
            <v>개소</v>
          </cell>
          <cell r="E327">
            <v>8740</v>
          </cell>
          <cell r="F327">
            <v>17480</v>
          </cell>
          <cell r="G327">
            <v>28600</v>
          </cell>
          <cell r="H327">
            <v>57200</v>
          </cell>
          <cell r="I327">
            <v>7560</v>
          </cell>
          <cell r="J327">
            <v>15120</v>
          </cell>
          <cell r="K327">
            <v>89800</v>
          </cell>
        </row>
        <row r="328">
          <cell r="A328" t="str">
            <v>대형계량기실설치공</v>
          </cell>
          <cell r="B328" t="str">
            <v>D=80</v>
          </cell>
          <cell r="C328">
            <v>1</v>
          </cell>
          <cell r="D328" t="str">
            <v>개소</v>
          </cell>
          <cell r="E328">
            <v>124650</v>
          </cell>
          <cell r="F328">
            <v>124650</v>
          </cell>
          <cell r="G328">
            <v>324560</v>
          </cell>
          <cell r="H328">
            <v>324560</v>
          </cell>
          <cell r="I328">
            <v>16420</v>
          </cell>
          <cell r="J328">
            <v>16420</v>
          </cell>
          <cell r="K328">
            <v>465630</v>
          </cell>
        </row>
        <row r="329">
          <cell r="A329" t="str">
            <v>대형계량기실설치공</v>
          </cell>
          <cell r="B329" t="str">
            <v>D=100</v>
          </cell>
          <cell r="C329">
            <v>1</v>
          </cell>
          <cell r="D329" t="str">
            <v>개소</v>
          </cell>
          <cell r="E329">
            <v>146310</v>
          </cell>
          <cell r="F329">
            <v>146310</v>
          </cell>
          <cell r="G329">
            <v>364680</v>
          </cell>
          <cell r="H329">
            <v>364680</v>
          </cell>
          <cell r="I329">
            <v>17560</v>
          </cell>
          <cell r="J329">
            <v>17560</v>
          </cell>
          <cell r="K329">
            <v>528550</v>
          </cell>
        </row>
        <row r="330">
          <cell r="A330" t="str">
            <v>대형계량기실설치공</v>
          </cell>
          <cell r="B330" t="str">
            <v>D=150</v>
          </cell>
          <cell r="C330">
            <v>1</v>
          </cell>
          <cell r="D330" t="str">
            <v>개소</v>
          </cell>
          <cell r="E330">
            <v>158910</v>
          </cell>
          <cell r="F330">
            <v>158910</v>
          </cell>
          <cell r="G330">
            <v>374650</v>
          </cell>
          <cell r="H330">
            <v>374650</v>
          </cell>
          <cell r="I330">
            <v>19320</v>
          </cell>
          <cell r="J330">
            <v>19320</v>
          </cell>
          <cell r="K330">
            <v>552880</v>
          </cell>
        </row>
        <row r="331">
          <cell r="A331" t="str">
            <v>대형계량기실설치공</v>
          </cell>
          <cell r="B331" t="str">
            <v>D=200</v>
          </cell>
          <cell r="C331">
            <v>1</v>
          </cell>
          <cell r="D331" t="str">
            <v>개소</v>
          </cell>
          <cell r="E331">
            <v>176989</v>
          </cell>
          <cell r="F331">
            <v>176989</v>
          </cell>
          <cell r="G331">
            <v>397540</v>
          </cell>
          <cell r="H331">
            <v>397540</v>
          </cell>
          <cell r="I331">
            <v>20340</v>
          </cell>
          <cell r="J331">
            <v>20340</v>
          </cell>
          <cell r="K331">
            <v>594869</v>
          </cell>
        </row>
        <row r="332">
          <cell r="A332" t="str">
            <v>대형계량기실설치공</v>
          </cell>
          <cell r="B332" t="str">
            <v>D=250</v>
          </cell>
          <cell r="C332">
            <v>1</v>
          </cell>
          <cell r="D332" t="str">
            <v>개소</v>
          </cell>
          <cell r="E332">
            <v>184600</v>
          </cell>
          <cell r="F332">
            <v>184600</v>
          </cell>
          <cell r="G332">
            <v>425640</v>
          </cell>
          <cell r="H332">
            <v>425640</v>
          </cell>
          <cell r="I332">
            <v>21207</v>
          </cell>
          <cell r="J332">
            <v>21207</v>
          </cell>
          <cell r="K332">
            <v>631447</v>
          </cell>
        </row>
        <row r="333">
          <cell r="A333" t="str">
            <v>소 화 전 신 설</v>
          </cell>
          <cell r="B333" t="str">
            <v>지하단구</v>
          </cell>
          <cell r="C333">
            <v>1</v>
          </cell>
          <cell r="D333" t="str">
            <v>조당</v>
          </cell>
          <cell r="E333">
            <v>0</v>
          </cell>
          <cell r="F333">
            <v>0</v>
          </cell>
          <cell r="G333">
            <v>21000</v>
          </cell>
          <cell r="H333">
            <v>21000</v>
          </cell>
          <cell r="I333">
            <v>0</v>
          </cell>
          <cell r="J333">
            <v>0</v>
          </cell>
          <cell r="K333">
            <v>21000</v>
          </cell>
        </row>
        <row r="334">
          <cell r="A334" t="str">
            <v>소 화 전 신 설</v>
          </cell>
          <cell r="B334" t="str">
            <v>지상쌍구</v>
          </cell>
          <cell r="C334">
            <v>1</v>
          </cell>
          <cell r="D334" t="str">
            <v>조당</v>
          </cell>
          <cell r="E334">
            <v>0</v>
          </cell>
          <cell r="F334">
            <v>0</v>
          </cell>
          <cell r="G334">
            <v>25000</v>
          </cell>
          <cell r="H334">
            <v>25000</v>
          </cell>
          <cell r="I334">
            <v>0</v>
          </cell>
          <cell r="J334">
            <v>0</v>
          </cell>
          <cell r="K334">
            <v>25000</v>
          </cell>
        </row>
        <row r="335">
          <cell r="A335" t="str">
            <v>소 화 전 철 거</v>
          </cell>
          <cell r="B335" t="str">
            <v>지하단구</v>
          </cell>
          <cell r="C335">
            <v>2</v>
          </cell>
          <cell r="D335" t="str">
            <v>조당</v>
          </cell>
          <cell r="E335">
            <v>0</v>
          </cell>
          <cell r="F335">
            <v>0</v>
          </cell>
          <cell r="G335">
            <v>10500</v>
          </cell>
          <cell r="H335">
            <v>21000</v>
          </cell>
          <cell r="I335">
            <v>0</v>
          </cell>
          <cell r="J335">
            <v>0</v>
          </cell>
          <cell r="K335">
            <v>21000</v>
          </cell>
        </row>
        <row r="336">
          <cell r="A336" t="str">
            <v>소 화 전 철 거</v>
          </cell>
          <cell r="B336" t="str">
            <v>지상쌍구</v>
          </cell>
          <cell r="C336">
            <v>2</v>
          </cell>
          <cell r="D336" t="str">
            <v>조당</v>
          </cell>
          <cell r="E336">
            <v>0</v>
          </cell>
          <cell r="F336">
            <v>0</v>
          </cell>
          <cell r="G336">
            <v>11600</v>
          </cell>
          <cell r="H336">
            <v>23200</v>
          </cell>
          <cell r="I336">
            <v>0</v>
          </cell>
          <cell r="J336">
            <v>0</v>
          </cell>
          <cell r="K336">
            <v>23200</v>
          </cell>
        </row>
        <row r="337">
          <cell r="A337" t="str">
            <v>일 시 급 수 공</v>
          </cell>
          <cell r="B337" t="str">
            <v>D=80*50</v>
          </cell>
          <cell r="C337">
            <v>10</v>
          </cell>
          <cell r="D337" t="str">
            <v>개소</v>
          </cell>
          <cell r="E337">
            <v>3440</v>
          </cell>
          <cell r="F337">
            <v>34400</v>
          </cell>
          <cell r="G337">
            <v>93180</v>
          </cell>
          <cell r="H337">
            <v>931800</v>
          </cell>
          <cell r="I337">
            <v>900</v>
          </cell>
          <cell r="J337">
            <v>9000</v>
          </cell>
          <cell r="K337">
            <v>975200</v>
          </cell>
        </row>
        <row r="338">
          <cell r="A338" t="str">
            <v>일 시 급 수 공</v>
          </cell>
          <cell r="B338" t="str">
            <v>D=100*50</v>
          </cell>
          <cell r="C338">
            <v>10</v>
          </cell>
          <cell r="D338" t="str">
            <v>개소</v>
          </cell>
          <cell r="E338">
            <v>3960</v>
          </cell>
          <cell r="F338">
            <v>39600</v>
          </cell>
          <cell r="G338">
            <v>107900</v>
          </cell>
          <cell r="H338">
            <v>1079000</v>
          </cell>
          <cell r="I338">
            <v>900</v>
          </cell>
          <cell r="J338">
            <v>9000</v>
          </cell>
          <cell r="K338">
            <v>1127600</v>
          </cell>
        </row>
        <row r="339">
          <cell r="A339" t="str">
            <v>일 시 급 수 공</v>
          </cell>
          <cell r="B339" t="str">
            <v>D=150*50</v>
          </cell>
          <cell r="C339">
            <v>5</v>
          </cell>
          <cell r="D339" t="str">
            <v>개소</v>
          </cell>
          <cell r="E339">
            <v>5540</v>
          </cell>
          <cell r="F339">
            <v>27700</v>
          </cell>
          <cell r="G339">
            <v>124500</v>
          </cell>
          <cell r="H339">
            <v>622500</v>
          </cell>
          <cell r="I339">
            <v>1000</v>
          </cell>
          <cell r="J339">
            <v>5000</v>
          </cell>
          <cell r="K339">
            <v>655200</v>
          </cell>
        </row>
        <row r="340">
          <cell r="A340" t="str">
            <v>일 시 급 수 공</v>
          </cell>
          <cell r="B340" t="str">
            <v>D=200*50</v>
          </cell>
          <cell r="C340">
            <v>2</v>
          </cell>
          <cell r="D340" t="str">
            <v>개소</v>
          </cell>
          <cell r="E340">
            <v>2437</v>
          </cell>
          <cell r="F340">
            <v>14870</v>
          </cell>
          <cell r="G340">
            <v>62006</v>
          </cell>
          <cell r="H340">
            <v>124012</v>
          </cell>
          <cell r="I340">
            <v>688</v>
          </cell>
          <cell r="J340">
            <v>1376</v>
          </cell>
          <cell r="K340">
            <v>140258</v>
          </cell>
        </row>
        <row r="341">
          <cell r="A341" t="str">
            <v>맨홀 굴상공</v>
          </cell>
          <cell r="B341">
            <v>0</v>
          </cell>
          <cell r="C341">
            <v>4</v>
          </cell>
          <cell r="D341" t="str">
            <v>개소</v>
          </cell>
          <cell r="E341">
            <v>10230</v>
          </cell>
          <cell r="F341">
            <v>40920</v>
          </cell>
          <cell r="G341">
            <v>47860</v>
          </cell>
          <cell r="H341">
            <v>191440</v>
          </cell>
          <cell r="I341">
            <v>5540</v>
          </cell>
          <cell r="J341">
            <v>22160</v>
          </cell>
          <cell r="K341">
            <v>254520</v>
          </cell>
        </row>
        <row r="342">
          <cell r="A342" t="str">
            <v>맨홀 교체공</v>
          </cell>
          <cell r="B342">
            <v>0</v>
          </cell>
          <cell r="C342">
            <v>3</v>
          </cell>
          <cell r="D342" t="str">
            <v>개소</v>
          </cell>
          <cell r="E342">
            <v>11110</v>
          </cell>
          <cell r="F342">
            <v>33330</v>
          </cell>
          <cell r="G342">
            <v>120490</v>
          </cell>
          <cell r="H342">
            <v>361470</v>
          </cell>
          <cell r="I342">
            <v>5190</v>
          </cell>
          <cell r="J342">
            <v>15570</v>
          </cell>
          <cell r="K342">
            <v>410370</v>
          </cell>
        </row>
        <row r="343">
          <cell r="A343" t="str">
            <v>원형변실철거공</v>
          </cell>
          <cell r="B343" t="str">
            <v>D=80~100</v>
          </cell>
          <cell r="C343">
            <v>3</v>
          </cell>
          <cell r="D343" t="str">
            <v>개소</v>
          </cell>
          <cell r="E343">
            <v>0</v>
          </cell>
          <cell r="F343">
            <v>0</v>
          </cell>
          <cell r="G343">
            <v>64230</v>
          </cell>
          <cell r="H343">
            <v>192690</v>
          </cell>
          <cell r="I343">
            <v>1540</v>
          </cell>
          <cell r="J343">
            <v>4620</v>
          </cell>
          <cell r="K343">
            <v>197310</v>
          </cell>
        </row>
        <row r="344">
          <cell r="A344" t="str">
            <v>원형변실철거공</v>
          </cell>
          <cell r="B344" t="str">
            <v>D=150MM</v>
          </cell>
          <cell r="C344">
            <v>2</v>
          </cell>
          <cell r="D344" t="str">
            <v>개소</v>
          </cell>
          <cell r="E344">
            <v>0</v>
          </cell>
          <cell r="F344">
            <v>0</v>
          </cell>
          <cell r="G344">
            <v>65320</v>
          </cell>
          <cell r="H344">
            <v>130640</v>
          </cell>
          <cell r="I344">
            <v>1540</v>
          </cell>
          <cell r="J344">
            <v>3080</v>
          </cell>
          <cell r="K344">
            <v>133720</v>
          </cell>
        </row>
        <row r="345">
          <cell r="A345" t="str">
            <v>원형변실철거공</v>
          </cell>
          <cell r="B345" t="str">
            <v>D=200~250</v>
          </cell>
          <cell r="C345">
            <v>1</v>
          </cell>
          <cell r="D345" t="str">
            <v>개소</v>
          </cell>
          <cell r="E345">
            <v>0</v>
          </cell>
          <cell r="F345">
            <v>0</v>
          </cell>
          <cell r="G345">
            <v>66450</v>
          </cell>
          <cell r="H345">
            <v>66450</v>
          </cell>
          <cell r="I345">
            <v>1540</v>
          </cell>
          <cell r="J345">
            <v>1540</v>
          </cell>
          <cell r="K345">
            <v>67990</v>
          </cell>
        </row>
        <row r="346">
          <cell r="A346" t="str">
            <v>부단수 분기공</v>
          </cell>
          <cell r="B346" t="str">
            <v>150*80</v>
          </cell>
          <cell r="C346">
            <v>1</v>
          </cell>
          <cell r="D346" t="str">
            <v>개소</v>
          </cell>
          <cell r="E346">
            <v>0</v>
          </cell>
          <cell r="F346">
            <v>0</v>
          </cell>
          <cell r="G346">
            <v>47831</v>
          </cell>
          <cell r="H346">
            <v>47831</v>
          </cell>
          <cell r="I346">
            <v>14152</v>
          </cell>
          <cell r="J346">
            <v>14152</v>
          </cell>
          <cell r="K346">
            <v>61983</v>
          </cell>
        </row>
        <row r="347">
          <cell r="A347" t="str">
            <v>부단수 분기공</v>
          </cell>
          <cell r="B347" t="str">
            <v>150*100</v>
          </cell>
          <cell r="C347">
            <v>1</v>
          </cell>
          <cell r="D347" t="str">
            <v>개소</v>
          </cell>
          <cell r="E347">
            <v>0</v>
          </cell>
          <cell r="F347">
            <v>0</v>
          </cell>
          <cell r="G347">
            <v>56420</v>
          </cell>
          <cell r="H347">
            <v>56420</v>
          </cell>
          <cell r="I347">
            <v>18460</v>
          </cell>
          <cell r="J347">
            <v>18460</v>
          </cell>
          <cell r="K347">
            <v>74880</v>
          </cell>
        </row>
        <row r="348">
          <cell r="A348" t="str">
            <v>부단수 분기공</v>
          </cell>
          <cell r="B348" t="str">
            <v>200*80</v>
          </cell>
          <cell r="C348">
            <v>1</v>
          </cell>
          <cell r="D348" t="str">
            <v>개소</v>
          </cell>
          <cell r="E348">
            <v>0</v>
          </cell>
          <cell r="F348">
            <v>0</v>
          </cell>
          <cell r="G348">
            <v>48892</v>
          </cell>
          <cell r="H348">
            <v>48892</v>
          </cell>
          <cell r="I348">
            <v>14152</v>
          </cell>
          <cell r="J348">
            <v>14152</v>
          </cell>
          <cell r="K348">
            <v>63044</v>
          </cell>
        </row>
        <row r="349">
          <cell r="A349" t="str">
            <v>부단수 분기공</v>
          </cell>
          <cell r="B349" t="str">
            <v>200*100</v>
          </cell>
          <cell r="C349">
            <v>1</v>
          </cell>
          <cell r="D349" t="str">
            <v>개소</v>
          </cell>
          <cell r="E349">
            <v>0</v>
          </cell>
          <cell r="F349">
            <v>0</v>
          </cell>
          <cell r="G349">
            <v>58630</v>
          </cell>
          <cell r="H349">
            <v>58630</v>
          </cell>
          <cell r="I349">
            <v>18460</v>
          </cell>
          <cell r="J349">
            <v>18460</v>
          </cell>
          <cell r="K349">
            <v>77090</v>
          </cell>
        </row>
        <row r="350">
          <cell r="A350" t="str">
            <v>부단수 분기공</v>
          </cell>
          <cell r="B350" t="str">
            <v>200*150</v>
          </cell>
          <cell r="C350">
            <v>1</v>
          </cell>
          <cell r="D350" t="str">
            <v>개소</v>
          </cell>
          <cell r="E350">
            <v>0</v>
          </cell>
          <cell r="F350">
            <v>0</v>
          </cell>
          <cell r="G350">
            <v>55342</v>
          </cell>
          <cell r="H350">
            <v>55342</v>
          </cell>
          <cell r="I350">
            <v>17306</v>
          </cell>
          <cell r="J350">
            <v>17306</v>
          </cell>
          <cell r="K350">
            <v>72648</v>
          </cell>
        </row>
        <row r="351">
          <cell r="A351" t="str">
            <v>부단수 분기공</v>
          </cell>
          <cell r="B351" t="str">
            <v>250*80</v>
          </cell>
          <cell r="C351">
            <v>1</v>
          </cell>
          <cell r="D351" t="str">
            <v>개소</v>
          </cell>
          <cell r="E351">
            <v>0</v>
          </cell>
          <cell r="F351">
            <v>0</v>
          </cell>
          <cell r="G351">
            <v>51186</v>
          </cell>
          <cell r="H351">
            <v>51186</v>
          </cell>
          <cell r="I351">
            <v>14152</v>
          </cell>
          <cell r="J351">
            <v>14152</v>
          </cell>
          <cell r="K351">
            <v>65338</v>
          </cell>
        </row>
        <row r="352">
          <cell r="A352" t="str">
            <v>부단수 분기공</v>
          </cell>
          <cell r="B352" t="str">
            <v>250*100</v>
          </cell>
          <cell r="C352">
            <v>1</v>
          </cell>
          <cell r="D352" t="str">
            <v>개소</v>
          </cell>
          <cell r="E352">
            <v>0</v>
          </cell>
          <cell r="F352">
            <v>0</v>
          </cell>
          <cell r="G352">
            <v>61240</v>
          </cell>
          <cell r="H352">
            <v>61240</v>
          </cell>
          <cell r="I352">
            <v>18460</v>
          </cell>
          <cell r="J352">
            <v>18460</v>
          </cell>
          <cell r="K352">
            <v>79700</v>
          </cell>
        </row>
        <row r="353">
          <cell r="A353" t="str">
            <v>부단수 분기공</v>
          </cell>
          <cell r="B353" t="str">
            <v>250*150</v>
          </cell>
          <cell r="C353">
            <v>1</v>
          </cell>
          <cell r="D353" t="str">
            <v>개소</v>
          </cell>
          <cell r="E353">
            <v>0</v>
          </cell>
          <cell r="F353">
            <v>0</v>
          </cell>
          <cell r="G353">
            <v>57636</v>
          </cell>
          <cell r="H353">
            <v>57636</v>
          </cell>
          <cell r="I353">
            <v>17306</v>
          </cell>
          <cell r="J353">
            <v>17306</v>
          </cell>
          <cell r="K353">
            <v>74942</v>
          </cell>
        </row>
        <row r="354">
          <cell r="A354" t="str">
            <v>부단수 분기공</v>
          </cell>
          <cell r="B354" t="str">
            <v>250*200</v>
          </cell>
          <cell r="C354">
            <v>1</v>
          </cell>
          <cell r="D354" t="str">
            <v>개소</v>
          </cell>
          <cell r="E354">
            <v>0</v>
          </cell>
          <cell r="F354">
            <v>0</v>
          </cell>
          <cell r="G354">
            <v>66316</v>
          </cell>
          <cell r="H354">
            <v>66316</v>
          </cell>
          <cell r="I354">
            <v>24448</v>
          </cell>
          <cell r="J354">
            <v>24448</v>
          </cell>
          <cell r="K354">
            <v>90764</v>
          </cell>
        </row>
        <row r="355">
          <cell r="A355" t="str">
            <v>부단수 분기공</v>
          </cell>
          <cell r="B355" t="str">
            <v>300*80</v>
          </cell>
          <cell r="C355">
            <v>1</v>
          </cell>
          <cell r="D355" t="str">
            <v>개소</v>
          </cell>
          <cell r="E355">
            <v>0</v>
          </cell>
          <cell r="F355">
            <v>0</v>
          </cell>
          <cell r="G355">
            <v>52098</v>
          </cell>
          <cell r="H355">
            <v>52098</v>
          </cell>
          <cell r="I355">
            <v>14152</v>
          </cell>
          <cell r="J355">
            <v>14152</v>
          </cell>
          <cell r="K355">
            <v>66250</v>
          </cell>
        </row>
        <row r="356">
          <cell r="A356" t="str">
            <v>부단수 분기공</v>
          </cell>
          <cell r="B356" t="str">
            <v>300*100</v>
          </cell>
          <cell r="C356">
            <v>1</v>
          </cell>
          <cell r="D356" t="str">
            <v>개소</v>
          </cell>
          <cell r="E356">
            <v>0</v>
          </cell>
          <cell r="F356">
            <v>0</v>
          </cell>
          <cell r="G356">
            <v>68420</v>
          </cell>
          <cell r="H356">
            <v>68420</v>
          </cell>
          <cell r="I356">
            <v>18460</v>
          </cell>
          <cell r="J356">
            <v>18460</v>
          </cell>
          <cell r="K356">
            <v>86880</v>
          </cell>
        </row>
        <row r="357">
          <cell r="A357" t="str">
            <v>부단수 분기공</v>
          </cell>
          <cell r="B357" t="str">
            <v>300*150</v>
          </cell>
          <cell r="C357">
            <v>1</v>
          </cell>
          <cell r="D357" t="str">
            <v>개소</v>
          </cell>
          <cell r="E357">
            <v>0</v>
          </cell>
          <cell r="F357">
            <v>0</v>
          </cell>
          <cell r="G357">
            <v>57580</v>
          </cell>
          <cell r="H357">
            <v>57580</v>
          </cell>
          <cell r="I357">
            <v>17306</v>
          </cell>
          <cell r="J357">
            <v>17306</v>
          </cell>
          <cell r="K357">
            <v>74886</v>
          </cell>
        </row>
        <row r="358">
          <cell r="A358" t="str">
            <v>부단수 분기공</v>
          </cell>
          <cell r="B358" t="str">
            <v>300*200</v>
          </cell>
          <cell r="C358">
            <v>1</v>
          </cell>
          <cell r="D358" t="str">
            <v>개소</v>
          </cell>
          <cell r="E358">
            <v>0</v>
          </cell>
          <cell r="F358">
            <v>0</v>
          </cell>
          <cell r="G358">
            <v>66168</v>
          </cell>
          <cell r="H358">
            <v>66168</v>
          </cell>
          <cell r="I358">
            <v>24448</v>
          </cell>
          <cell r="J358">
            <v>24448</v>
          </cell>
          <cell r="K358">
            <v>90616</v>
          </cell>
        </row>
        <row r="359">
          <cell r="A359" t="str">
            <v>부단수 분기공</v>
          </cell>
          <cell r="B359" t="str">
            <v>350*80</v>
          </cell>
          <cell r="C359">
            <v>1</v>
          </cell>
          <cell r="D359" t="str">
            <v>개소</v>
          </cell>
          <cell r="E359">
            <v>0</v>
          </cell>
          <cell r="F359">
            <v>0</v>
          </cell>
          <cell r="G359">
            <v>68009</v>
          </cell>
          <cell r="H359">
            <v>68009</v>
          </cell>
          <cell r="I359">
            <v>14152</v>
          </cell>
          <cell r="J359">
            <v>14152</v>
          </cell>
          <cell r="K359">
            <v>82161</v>
          </cell>
        </row>
        <row r="360">
          <cell r="A360" t="str">
            <v>부단수 분기공</v>
          </cell>
          <cell r="B360" t="str">
            <v>350*100</v>
          </cell>
          <cell r="C360">
            <v>1</v>
          </cell>
          <cell r="D360" t="str">
            <v>개소</v>
          </cell>
          <cell r="E360">
            <v>0</v>
          </cell>
          <cell r="F360">
            <v>0</v>
          </cell>
          <cell r="G360">
            <v>72350</v>
          </cell>
          <cell r="H360">
            <v>72350</v>
          </cell>
          <cell r="I360">
            <v>18460</v>
          </cell>
          <cell r="J360">
            <v>18460</v>
          </cell>
          <cell r="K360">
            <v>90810</v>
          </cell>
        </row>
        <row r="361">
          <cell r="A361" t="str">
            <v>부단수 분기공</v>
          </cell>
          <cell r="B361" t="str">
            <v>350*150</v>
          </cell>
          <cell r="C361">
            <v>1</v>
          </cell>
          <cell r="D361" t="str">
            <v>개소</v>
          </cell>
          <cell r="E361">
            <v>0</v>
          </cell>
          <cell r="F361">
            <v>0</v>
          </cell>
          <cell r="G361">
            <v>73490</v>
          </cell>
          <cell r="H361">
            <v>73490</v>
          </cell>
          <cell r="I361">
            <v>17306</v>
          </cell>
          <cell r="J361">
            <v>17306</v>
          </cell>
          <cell r="K361">
            <v>90796</v>
          </cell>
        </row>
        <row r="362">
          <cell r="A362" t="str">
            <v>부단수 분기공</v>
          </cell>
          <cell r="B362" t="str">
            <v>350*200</v>
          </cell>
          <cell r="C362">
            <v>1</v>
          </cell>
          <cell r="D362" t="str">
            <v>개소</v>
          </cell>
          <cell r="E362">
            <v>0</v>
          </cell>
          <cell r="F362">
            <v>0</v>
          </cell>
          <cell r="G362">
            <v>82078</v>
          </cell>
          <cell r="H362">
            <v>82078</v>
          </cell>
          <cell r="I362">
            <v>24448</v>
          </cell>
          <cell r="J362">
            <v>24448</v>
          </cell>
          <cell r="K362">
            <v>106526</v>
          </cell>
        </row>
        <row r="363">
          <cell r="A363" t="str">
            <v>부단수 분기공</v>
          </cell>
          <cell r="B363" t="str">
            <v>350*250</v>
          </cell>
          <cell r="C363">
            <v>1</v>
          </cell>
          <cell r="D363" t="str">
            <v>개소</v>
          </cell>
          <cell r="E363">
            <v>0</v>
          </cell>
          <cell r="F363">
            <v>0</v>
          </cell>
          <cell r="G363">
            <v>90050</v>
          </cell>
          <cell r="H363">
            <v>90050</v>
          </cell>
          <cell r="I363">
            <v>22340</v>
          </cell>
          <cell r="J363">
            <v>22340</v>
          </cell>
          <cell r="K363">
            <v>112390</v>
          </cell>
        </row>
        <row r="364">
          <cell r="A364" t="str">
            <v>부단수 분기공</v>
          </cell>
          <cell r="B364" t="str">
            <v>400*80</v>
          </cell>
          <cell r="C364">
            <v>1</v>
          </cell>
          <cell r="D364" t="str">
            <v>개소</v>
          </cell>
          <cell r="E364">
            <v>0</v>
          </cell>
          <cell r="F364">
            <v>0</v>
          </cell>
          <cell r="G364">
            <v>84052</v>
          </cell>
          <cell r="H364">
            <v>84052</v>
          </cell>
          <cell r="I364">
            <v>14152</v>
          </cell>
          <cell r="J364">
            <v>14152</v>
          </cell>
          <cell r="K364">
            <v>98204</v>
          </cell>
        </row>
        <row r="365">
          <cell r="A365" t="str">
            <v>부단수 분기공</v>
          </cell>
          <cell r="B365" t="str">
            <v>400*100</v>
          </cell>
          <cell r="C365">
            <v>1</v>
          </cell>
          <cell r="D365" t="str">
            <v>개소</v>
          </cell>
          <cell r="E365">
            <v>0</v>
          </cell>
          <cell r="F365">
            <v>0</v>
          </cell>
          <cell r="G365">
            <v>94650</v>
          </cell>
          <cell r="H365">
            <v>94650</v>
          </cell>
          <cell r="I365">
            <v>18460</v>
          </cell>
          <cell r="J365">
            <v>18460</v>
          </cell>
          <cell r="K365">
            <v>113110</v>
          </cell>
        </row>
        <row r="366">
          <cell r="A366" t="str">
            <v>부단수 분기공</v>
          </cell>
          <cell r="B366" t="str">
            <v>400*150</v>
          </cell>
          <cell r="C366">
            <v>1</v>
          </cell>
          <cell r="D366" t="str">
            <v>개소</v>
          </cell>
          <cell r="E366">
            <v>0</v>
          </cell>
          <cell r="F366">
            <v>0</v>
          </cell>
          <cell r="G366">
            <v>89534</v>
          </cell>
          <cell r="H366">
            <v>89534</v>
          </cell>
          <cell r="I366">
            <v>17306</v>
          </cell>
          <cell r="J366">
            <v>17306</v>
          </cell>
          <cell r="K366">
            <v>106840</v>
          </cell>
        </row>
        <row r="367">
          <cell r="A367" t="str">
            <v>부단수 분기공</v>
          </cell>
          <cell r="B367" t="str">
            <v>400*200</v>
          </cell>
          <cell r="C367">
            <v>1</v>
          </cell>
          <cell r="D367" t="str">
            <v>개소</v>
          </cell>
          <cell r="E367">
            <v>0</v>
          </cell>
          <cell r="F367">
            <v>0</v>
          </cell>
          <cell r="G367">
            <v>98122</v>
          </cell>
          <cell r="H367">
            <v>98122</v>
          </cell>
          <cell r="I367">
            <v>24448</v>
          </cell>
          <cell r="J367">
            <v>24448</v>
          </cell>
          <cell r="K367">
            <v>122570</v>
          </cell>
        </row>
        <row r="368">
          <cell r="A368" t="str">
            <v>부단수 분기공</v>
          </cell>
          <cell r="B368" t="str">
            <v>400*250</v>
          </cell>
          <cell r="C368">
            <v>1</v>
          </cell>
          <cell r="D368" t="str">
            <v>개소</v>
          </cell>
          <cell r="E368">
            <v>0</v>
          </cell>
          <cell r="F368">
            <v>0</v>
          </cell>
          <cell r="G368">
            <v>45620</v>
          </cell>
          <cell r="H368">
            <v>45620</v>
          </cell>
          <cell r="I368">
            <v>21340</v>
          </cell>
          <cell r="J368">
            <v>21340</v>
          </cell>
          <cell r="K368">
            <v>66960</v>
          </cell>
        </row>
        <row r="369">
          <cell r="A369" t="str">
            <v>부단수 분기공</v>
          </cell>
          <cell r="B369" t="str">
            <v>400*300</v>
          </cell>
          <cell r="C369">
            <v>1</v>
          </cell>
          <cell r="D369" t="str">
            <v>개소</v>
          </cell>
          <cell r="E369">
            <v>0</v>
          </cell>
          <cell r="F369">
            <v>0</v>
          </cell>
          <cell r="G369">
            <v>46320</v>
          </cell>
          <cell r="H369">
            <v>46320</v>
          </cell>
          <cell r="I369">
            <v>22140</v>
          </cell>
          <cell r="J369">
            <v>22140</v>
          </cell>
          <cell r="K369">
            <v>68460</v>
          </cell>
        </row>
        <row r="370">
          <cell r="A370" t="str">
            <v>소      계</v>
          </cell>
          <cell r="F370">
            <v>1517065</v>
          </cell>
          <cell r="H370">
            <v>44681923</v>
          </cell>
          <cell r="J370">
            <v>1191944</v>
          </cell>
          <cell r="K370">
            <v>47400242</v>
          </cell>
        </row>
        <row r="371">
          <cell r="A371" t="str">
            <v>4. 부   대   공</v>
          </cell>
        </row>
        <row r="372">
          <cell r="A372" t="str">
            <v>가설사무실(목재)</v>
          </cell>
          <cell r="B372" t="str">
            <v>12 개월</v>
          </cell>
          <cell r="C372">
            <v>20</v>
          </cell>
          <cell r="D372" t="str">
            <v>㎡</v>
          </cell>
          <cell r="E372">
            <v>25600</v>
          </cell>
          <cell r="F372">
            <v>512000</v>
          </cell>
          <cell r="G372">
            <v>0</v>
          </cell>
          <cell r="H372">
            <v>0</v>
          </cell>
          <cell r="I372">
            <v>38600</v>
          </cell>
          <cell r="J372">
            <v>772000</v>
          </cell>
          <cell r="K372">
            <v>1284000</v>
          </cell>
        </row>
        <row r="373">
          <cell r="A373" t="str">
            <v>가설사무실(목재)</v>
          </cell>
          <cell r="B373" t="str">
            <v>3 개월</v>
          </cell>
          <cell r="C373">
            <v>20</v>
          </cell>
          <cell r="D373" t="str">
            <v>㎡</v>
          </cell>
          <cell r="E373">
            <v>25600</v>
          </cell>
          <cell r="F373">
            <v>512000</v>
          </cell>
          <cell r="G373">
            <v>0</v>
          </cell>
          <cell r="H373">
            <v>0</v>
          </cell>
          <cell r="I373">
            <v>38600</v>
          </cell>
          <cell r="J373">
            <v>772000</v>
          </cell>
          <cell r="K373">
            <v>1284000</v>
          </cell>
        </row>
        <row r="374">
          <cell r="A374" t="str">
            <v>가설 창고(목재)</v>
          </cell>
          <cell r="B374" t="str">
            <v>12 개월</v>
          </cell>
          <cell r="C374">
            <v>30</v>
          </cell>
          <cell r="D374" t="str">
            <v>㎡</v>
          </cell>
          <cell r="E374">
            <v>23350</v>
          </cell>
          <cell r="F374">
            <v>700500</v>
          </cell>
          <cell r="G374">
            <v>0</v>
          </cell>
          <cell r="H374">
            <v>0</v>
          </cell>
          <cell r="I374">
            <v>37280</v>
          </cell>
          <cell r="J374">
            <v>1118400</v>
          </cell>
          <cell r="K374">
            <v>1818900</v>
          </cell>
        </row>
        <row r="375">
          <cell r="A375" t="str">
            <v>가설 창고(목재)</v>
          </cell>
          <cell r="B375" t="str">
            <v>3 개월</v>
          </cell>
          <cell r="C375">
            <v>30</v>
          </cell>
          <cell r="D375" t="str">
            <v>㎡</v>
          </cell>
          <cell r="E375">
            <v>23350</v>
          </cell>
          <cell r="F375">
            <v>700500</v>
          </cell>
          <cell r="G375">
            <v>0</v>
          </cell>
          <cell r="H375">
            <v>0</v>
          </cell>
          <cell r="I375">
            <v>37280</v>
          </cell>
          <cell r="J375">
            <v>1118400</v>
          </cell>
          <cell r="K375">
            <v>1818900</v>
          </cell>
        </row>
        <row r="376">
          <cell r="A376" t="str">
            <v>가설사무실(조립식)</v>
          </cell>
          <cell r="B376" t="str">
            <v>12 개월</v>
          </cell>
          <cell r="C376">
            <v>20</v>
          </cell>
          <cell r="D376" t="str">
            <v>㎡</v>
          </cell>
          <cell r="E376">
            <v>25600</v>
          </cell>
          <cell r="F376">
            <v>512000</v>
          </cell>
          <cell r="G376">
            <v>0</v>
          </cell>
          <cell r="H376">
            <v>0</v>
          </cell>
          <cell r="I376">
            <v>38600</v>
          </cell>
          <cell r="J376">
            <v>772000</v>
          </cell>
          <cell r="K376">
            <v>1284000</v>
          </cell>
        </row>
        <row r="377">
          <cell r="A377" t="str">
            <v>가설 창고(조립식)</v>
          </cell>
          <cell r="B377" t="str">
            <v>12 개월</v>
          </cell>
          <cell r="C377">
            <v>30</v>
          </cell>
          <cell r="D377" t="str">
            <v>㎡</v>
          </cell>
          <cell r="E377">
            <v>23350</v>
          </cell>
          <cell r="F377">
            <v>700500</v>
          </cell>
          <cell r="G377">
            <v>0</v>
          </cell>
          <cell r="H377">
            <v>0</v>
          </cell>
          <cell r="I377">
            <v>37280</v>
          </cell>
          <cell r="J377">
            <v>1118400</v>
          </cell>
          <cell r="K377">
            <v>1818900</v>
          </cell>
        </row>
        <row r="378">
          <cell r="A378" t="str">
            <v>가설사무실(콘테이너형)</v>
          </cell>
          <cell r="B378" t="str">
            <v>12 개월</v>
          </cell>
          <cell r="C378">
            <v>20</v>
          </cell>
          <cell r="D378" t="str">
            <v>㎡</v>
          </cell>
          <cell r="E378">
            <v>25600</v>
          </cell>
          <cell r="F378">
            <v>512000</v>
          </cell>
          <cell r="G378">
            <v>0</v>
          </cell>
          <cell r="H378">
            <v>0</v>
          </cell>
          <cell r="I378">
            <v>38600</v>
          </cell>
          <cell r="J378">
            <v>772000</v>
          </cell>
          <cell r="K378">
            <v>1284000</v>
          </cell>
        </row>
        <row r="379">
          <cell r="A379" t="str">
            <v>가설사무실(콘테이너형)</v>
          </cell>
          <cell r="B379" t="str">
            <v>6 개월</v>
          </cell>
          <cell r="C379">
            <v>20</v>
          </cell>
          <cell r="D379" t="str">
            <v>㎡</v>
          </cell>
          <cell r="E379">
            <v>25600</v>
          </cell>
          <cell r="F379">
            <v>512000</v>
          </cell>
          <cell r="G379">
            <v>0</v>
          </cell>
          <cell r="H379">
            <v>0</v>
          </cell>
          <cell r="I379">
            <v>38600</v>
          </cell>
          <cell r="J379">
            <v>772000</v>
          </cell>
          <cell r="K379">
            <v>1284000</v>
          </cell>
        </row>
        <row r="380">
          <cell r="A380" t="str">
            <v>가설사무실(콘테이너형)</v>
          </cell>
          <cell r="B380" t="str">
            <v>3 개월</v>
          </cell>
          <cell r="C380">
            <v>20</v>
          </cell>
          <cell r="D380" t="str">
            <v>㎡</v>
          </cell>
          <cell r="E380">
            <v>25600</v>
          </cell>
          <cell r="F380">
            <v>512000</v>
          </cell>
          <cell r="G380">
            <v>0</v>
          </cell>
          <cell r="H380">
            <v>0</v>
          </cell>
          <cell r="I380">
            <v>38600</v>
          </cell>
          <cell r="J380">
            <v>772000</v>
          </cell>
          <cell r="K380">
            <v>1284000</v>
          </cell>
        </row>
        <row r="381">
          <cell r="A381" t="str">
            <v>가설창고(콘테이너형)</v>
          </cell>
          <cell r="B381" t="str">
            <v>12 개월</v>
          </cell>
          <cell r="C381">
            <v>20</v>
          </cell>
          <cell r="D381" t="str">
            <v>㎡</v>
          </cell>
          <cell r="E381">
            <v>25600</v>
          </cell>
          <cell r="F381">
            <v>512000</v>
          </cell>
          <cell r="G381">
            <v>0</v>
          </cell>
          <cell r="H381">
            <v>0</v>
          </cell>
          <cell r="I381">
            <v>38600</v>
          </cell>
          <cell r="J381">
            <v>772000</v>
          </cell>
          <cell r="K381">
            <v>1284000</v>
          </cell>
        </row>
        <row r="382">
          <cell r="A382" t="str">
            <v>가설창고(콘테이너형)</v>
          </cell>
          <cell r="B382" t="str">
            <v>6 개월</v>
          </cell>
          <cell r="C382">
            <v>20</v>
          </cell>
          <cell r="D382" t="str">
            <v>㎡</v>
          </cell>
          <cell r="E382">
            <v>25600</v>
          </cell>
          <cell r="F382">
            <v>512000</v>
          </cell>
          <cell r="G382">
            <v>0</v>
          </cell>
          <cell r="H382">
            <v>0</v>
          </cell>
          <cell r="I382">
            <v>38600</v>
          </cell>
          <cell r="J382">
            <v>772000</v>
          </cell>
          <cell r="K382">
            <v>1284000</v>
          </cell>
        </row>
        <row r="383">
          <cell r="A383" t="str">
            <v>가설창고(콘테이너형)</v>
          </cell>
          <cell r="B383" t="str">
            <v>3 개월</v>
          </cell>
          <cell r="C383">
            <v>20</v>
          </cell>
          <cell r="D383" t="str">
            <v>㎡</v>
          </cell>
          <cell r="E383">
            <v>25600</v>
          </cell>
          <cell r="F383">
            <v>512000</v>
          </cell>
          <cell r="G383">
            <v>0</v>
          </cell>
          <cell r="H383">
            <v>0</v>
          </cell>
          <cell r="I383">
            <v>38600</v>
          </cell>
          <cell r="J383">
            <v>772000</v>
          </cell>
          <cell r="K383">
            <v>1284000</v>
          </cell>
        </row>
        <row r="384">
          <cell r="A384" t="str">
            <v>가설 변소</v>
          </cell>
          <cell r="B384" t="str">
            <v>12 개월</v>
          </cell>
          <cell r="C384">
            <v>30</v>
          </cell>
          <cell r="D384" t="str">
            <v>㎡</v>
          </cell>
          <cell r="E384">
            <v>23350</v>
          </cell>
          <cell r="F384">
            <v>700500</v>
          </cell>
          <cell r="G384">
            <v>0</v>
          </cell>
          <cell r="H384">
            <v>0</v>
          </cell>
          <cell r="I384">
            <v>37280</v>
          </cell>
          <cell r="J384">
            <v>1118400</v>
          </cell>
          <cell r="K384">
            <v>1818900</v>
          </cell>
        </row>
        <row r="385">
          <cell r="A385" t="str">
            <v>가설 작업헛간</v>
          </cell>
          <cell r="B385" t="str">
            <v>12 개월</v>
          </cell>
          <cell r="C385">
            <v>30</v>
          </cell>
          <cell r="D385" t="str">
            <v>㎡</v>
          </cell>
          <cell r="E385">
            <v>23350</v>
          </cell>
          <cell r="F385">
            <v>700500</v>
          </cell>
          <cell r="G385">
            <v>0</v>
          </cell>
          <cell r="H385">
            <v>0</v>
          </cell>
          <cell r="I385">
            <v>37280</v>
          </cell>
          <cell r="J385">
            <v>1118400</v>
          </cell>
          <cell r="K385">
            <v>1818900</v>
          </cell>
        </row>
        <row r="386">
          <cell r="A386" t="str">
            <v>안전 보호책 제작</v>
          </cell>
          <cell r="B386" t="str">
            <v>12월미만</v>
          </cell>
          <cell r="C386">
            <v>70</v>
          </cell>
          <cell r="D386" t="str">
            <v>M</v>
          </cell>
          <cell r="E386">
            <v>1260</v>
          </cell>
          <cell r="F386">
            <v>88200</v>
          </cell>
          <cell r="G386">
            <v>0</v>
          </cell>
          <cell r="H386">
            <v>0</v>
          </cell>
          <cell r="I386">
            <v>2230</v>
          </cell>
          <cell r="J386">
            <v>156100</v>
          </cell>
          <cell r="K386">
            <v>244300</v>
          </cell>
        </row>
        <row r="387">
          <cell r="A387" t="str">
            <v>안전보호책설치철거</v>
          </cell>
          <cell r="B387" t="str">
            <v>인력</v>
          </cell>
          <cell r="C387">
            <v>2000</v>
          </cell>
          <cell r="D387" t="str">
            <v>M</v>
          </cell>
          <cell r="E387">
            <v>0</v>
          </cell>
          <cell r="F387">
            <v>0</v>
          </cell>
          <cell r="G387">
            <v>700</v>
          </cell>
          <cell r="H387">
            <v>1400000</v>
          </cell>
          <cell r="I387">
            <v>0</v>
          </cell>
          <cell r="J387">
            <v>0</v>
          </cell>
          <cell r="K387">
            <v>1400000</v>
          </cell>
        </row>
        <row r="388">
          <cell r="A388" t="str">
            <v>임시 통행 발판</v>
          </cell>
          <cell r="B388" t="str">
            <v>0.9*1.8</v>
          </cell>
          <cell r="C388">
            <v>40</v>
          </cell>
          <cell r="D388" t="str">
            <v>개소</v>
          </cell>
          <cell r="E388">
            <v>1000</v>
          </cell>
          <cell r="F388">
            <v>40000</v>
          </cell>
          <cell r="G388">
            <v>1800</v>
          </cell>
          <cell r="H388">
            <v>72000</v>
          </cell>
          <cell r="I388">
            <v>0</v>
          </cell>
          <cell r="J388">
            <v>0</v>
          </cell>
          <cell r="K388">
            <v>112000</v>
          </cell>
        </row>
        <row r="389">
          <cell r="A389" t="str">
            <v>전 주 보 호 공</v>
          </cell>
          <cell r="B389">
            <v>0</v>
          </cell>
          <cell r="C389">
            <v>5</v>
          </cell>
          <cell r="D389" t="str">
            <v>개소</v>
          </cell>
          <cell r="E389">
            <v>1200</v>
          </cell>
          <cell r="F389">
            <v>6000</v>
          </cell>
          <cell r="G389">
            <v>16200</v>
          </cell>
          <cell r="H389">
            <v>81000</v>
          </cell>
          <cell r="I389">
            <v>0</v>
          </cell>
          <cell r="J389">
            <v>0</v>
          </cell>
          <cell r="K389">
            <v>87000</v>
          </cell>
        </row>
        <row r="390">
          <cell r="A390" t="str">
            <v>전화 케이블 보호공</v>
          </cell>
          <cell r="B390">
            <v>0</v>
          </cell>
          <cell r="C390">
            <v>20</v>
          </cell>
          <cell r="D390" t="str">
            <v>개소</v>
          </cell>
          <cell r="E390">
            <v>2400</v>
          </cell>
          <cell r="F390">
            <v>48000</v>
          </cell>
          <cell r="G390">
            <v>8100</v>
          </cell>
          <cell r="H390">
            <v>162000</v>
          </cell>
          <cell r="I390">
            <v>0</v>
          </cell>
          <cell r="J390">
            <v>0</v>
          </cell>
          <cell r="K390">
            <v>210000</v>
          </cell>
        </row>
        <row r="391">
          <cell r="A391" t="str">
            <v>토   류    공</v>
          </cell>
          <cell r="B391" t="str">
            <v>D=80~150</v>
          </cell>
          <cell r="C391">
            <v>4</v>
          </cell>
          <cell r="D391" t="str">
            <v>M</v>
          </cell>
          <cell r="E391">
            <v>2255</v>
          </cell>
          <cell r="F391">
            <v>9020</v>
          </cell>
          <cell r="G391">
            <v>6247</v>
          </cell>
          <cell r="H391">
            <v>24988</v>
          </cell>
          <cell r="I391">
            <v>0</v>
          </cell>
          <cell r="J391">
            <v>0</v>
          </cell>
          <cell r="K391">
            <v>34008</v>
          </cell>
        </row>
        <row r="392">
          <cell r="A392" t="str">
            <v>토   류    공</v>
          </cell>
          <cell r="B392" t="str">
            <v>D=200~400</v>
          </cell>
          <cell r="C392">
            <v>4</v>
          </cell>
          <cell r="D392" t="str">
            <v>M</v>
          </cell>
          <cell r="E392">
            <v>2612</v>
          </cell>
          <cell r="F392">
            <v>10448</v>
          </cell>
          <cell r="G392">
            <v>6247</v>
          </cell>
          <cell r="H392">
            <v>24988</v>
          </cell>
          <cell r="I392">
            <v>0</v>
          </cell>
          <cell r="J392">
            <v>0</v>
          </cell>
          <cell r="K392">
            <v>35436</v>
          </cell>
        </row>
        <row r="393">
          <cell r="A393" t="str">
            <v>토   류    공</v>
          </cell>
          <cell r="B393" t="str">
            <v>D=450~900</v>
          </cell>
          <cell r="C393">
            <v>4</v>
          </cell>
          <cell r="D393" t="str">
            <v>M</v>
          </cell>
          <cell r="E393">
            <v>3115</v>
          </cell>
          <cell r="F393">
            <v>12460</v>
          </cell>
          <cell r="G393">
            <v>9947</v>
          </cell>
          <cell r="H393">
            <v>39788</v>
          </cell>
          <cell r="I393">
            <v>0</v>
          </cell>
          <cell r="J393">
            <v>0</v>
          </cell>
          <cell r="K393">
            <v>52248</v>
          </cell>
        </row>
        <row r="394">
          <cell r="A394" t="str">
            <v>하수도복구(오지토)</v>
          </cell>
          <cell r="B394" t="str">
            <v>90*0.6</v>
          </cell>
          <cell r="C394">
            <v>10</v>
          </cell>
          <cell r="D394" t="str">
            <v>개소</v>
          </cell>
          <cell r="E394">
            <v>0</v>
          </cell>
          <cell r="F394">
            <v>0</v>
          </cell>
          <cell r="G394">
            <v>951</v>
          </cell>
          <cell r="H394">
            <v>9510</v>
          </cell>
          <cell r="I394">
            <v>0</v>
          </cell>
          <cell r="J394">
            <v>0</v>
          </cell>
          <cell r="K394">
            <v>9510</v>
          </cell>
        </row>
        <row r="395">
          <cell r="A395" t="str">
            <v>하수도복구(오지토)</v>
          </cell>
          <cell r="B395" t="str">
            <v>120*0.6</v>
          </cell>
          <cell r="C395">
            <v>10</v>
          </cell>
          <cell r="D395" t="str">
            <v>개소</v>
          </cell>
          <cell r="E395">
            <v>0</v>
          </cell>
          <cell r="F395">
            <v>0</v>
          </cell>
          <cell r="G395">
            <v>4620</v>
          </cell>
          <cell r="H395">
            <v>46200</v>
          </cell>
          <cell r="I395">
            <v>0</v>
          </cell>
          <cell r="J395">
            <v>0</v>
          </cell>
          <cell r="K395">
            <v>46200</v>
          </cell>
        </row>
        <row r="396">
          <cell r="A396" t="str">
            <v>하수도복구(오지토)</v>
          </cell>
          <cell r="B396" t="str">
            <v>150*0.6</v>
          </cell>
          <cell r="C396">
            <v>10</v>
          </cell>
          <cell r="D396" t="str">
            <v>개소</v>
          </cell>
          <cell r="E396">
            <v>1200</v>
          </cell>
          <cell r="F396">
            <v>12000</v>
          </cell>
          <cell r="G396">
            <v>4560</v>
          </cell>
          <cell r="H396">
            <v>45600</v>
          </cell>
          <cell r="I396">
            <v>0</v>
          </cell>
          <cell r="J396">
            <v>0</v>
          </cell>
          <cell r="K396">
            <v>57600</v>
          </cell>
        </row>
        <row r="397">
          <cell r="A397" t="str">
            <v>하수도복구공 (PVC)</v>
          </cell>
          <cell r="B397" t="str">
            <v>D=100</v>
          </cell>
          <cell r="C397">
            <v>130</v>
          </cell>
          <cell r="D397" t="str">
            <v>개소</v>
          </cell>
          <cell r="E397">
            <v>1560</v>
          </cell>
          <cell r="F397">
            <v>202800</v>
          </cell>
          <cell r="G397">
            <v>2990</v>
          </cell>
          <cell r="H397">
            <v>388700</v>
          </cell>
          <cell r="I397">
            <v>0</v>
          </cell>
          <cell r="J397">
            <v>0</v>
          </cell>
          <cell r="K397">
            <v>591500</v>
          </cell>
        </row>
        <row r="398">
          <cell r="A398" t="str">
            <v>하수도복구공 (PVC)</v>
          </cell>
          <cell r="B398" t="str">
            <v>D=150</v>
          </cell>
          <cell r="C398">
            <v>70</v>
          </cell>
          <cell r="D398" t="str">
            <v>개소</v>
          </cell>
          <cell r="E398">
            <v>3540</v>
          </cell>
          <cell r="F398">
            <v>247800</v>
          </cell>
          <cell r="G398">
            <v>5980</v>
          </cell>
          <cell r="H398">
            <v>418600</v>
          </cell>
          <cell r="I398">
            <v>0</v>
          </cell>
          <cell r="J398">
            <v>0</v>
          </cell>
          <cell r="K398">
            <v>666400</v>
          </cell>
        </row>
        <row r="399">
          <cell r="A399" t="str">
            <v>하수도복구공 (흄관)</v>
          </cell>
          <cell r="B399" t="str">
            <v>D=300</v>
          </cell>
          <cell r="C399">
            <v>50</v>
          </cell>
          <cell r="D399" t="str">
            <v>M</v>
          </cell>
          <cell r="E399">
            <v>8500</v>
          </cell>
          <cell r="F399">
            <v>425000</v>
          </cell>
          <cell r="G399">
            <v>13000</v>
          </cell>
          <cell r="H399">
            <v>650000</v>
          </cell>
          <cell r="I399">
            <v>10</v>
          </cell>
          <cell r="J399">
            <v>500</v>
          </cell>
          <cell r="K399">
            <v>1075500</v>
          </cell>
        </row>
        <row r="400">
          <cell r="A400" t="str">
            <v>하수도복구공 (흄관)</v>
          </cell>
          <cell r="B400" t="str">
            <v>D=450</v>
          </cell>
          <cell r="C400">
            <v>40</v>
          </cell>
          <cell r="D400" t="str">
            <v>M</v>
          </cell>
          <cell r="E400">
            <v>10000</v>
          </cell>
          <cell r="F400">
            <v>400000</v>
          </cell>
          <cell r="G400">
            <v>25500</v>
          </cell>
          <cell r="H400">
            <v>1020000</v>
          </cell>
          <cell r="I400">
            <v>20</v>
          </cell>
          <cell r="J400">
            <v>800</v>
          </cell>
          <cell r="K400">
            <v>1420800</v>
          </cell>
        </row>
        <row r="401">
          <cell r="A401" t="str">
            <v>하수도복구공 (흄관)</v>
          </cell>
          <cell r="B401" t="str">
            <v>D=600</v>
          </cell>
          <cell r="C401">
            <v>30</v>
          </cell>
          <cell r="D401" t="str">
            <v>M</v>
          </cell>
          <cell r="E401">
            <v>15500</v>
          </cell>
          <cell r="F401">
            <v>465000</v>
          </cell>
          <cell r="G401">
            <v>38500</v>
          </cell>
          <cell r="H401">
            <v>1155000</v>
          </cell>
          <cell r="I401">
            <v>30</v>
          </cell>
          <cell r="J401">
            <v>900</v>
          </cell>
          <cell r="K401">
            <v>1620900</v>
          </cell>
        </row>
        <row r="402">
          <cell r="A402" t="str">
            <v>하수도복구공 (흄관)</v>
          </cell>
          <cell r="B402" t="str">
            <v>D=800</v>
          </cell>
          <cell r="C402">
            <v>10</v>
          </cell>
          <cell r="D402" t="str">
            <v>M</v>
          </cell>
          <cell r="E402">
            <v>10005</v>
          </cell>
          <cell r="F402">
            <v>100050</v>
          </cell>
          <cell r="G402">
            <v>20867</v>
          </cell>
          <cell r="H402">
            <v>208670</v>
          </cell>
          <cell r="I402">
            <v>40</v>
          </cell>
          <cell r="J402">
            <v>400</v>
          </cell>
          <cell r="K402">
            <v>309120</v>
          </cell>
        </row>
        <row r="403">
          <cell r="A403" t="str">
            <v>흄관 절단공</v>
          </cell>
          <cell r="B403" t="str">
            <v>D=800</v>
          </cell>
          <cell r="C403">
            <v>6</v>
          </cell>
          <cell r="D403" t="str">
            <v>개당</v>
          </cell>
          <cell r="E403">
            <v>0</v>
          </cell>
          <cell r="F403">
            <v>0</v>
          </cell>
          <cell r="G403">
            <v>17290</v>
          </cell>
          <cell r="H403">
            <v>103740</v>
          </cell>
          <cell r="I403">
            <v>520</v>
          </cell>
          <cell r="J403">
            <v>3120</v>
          </cell>
          <cell r="K403">
            <v>106860</v>
          </cell>
        </row>
        <row r="404">
          <cell r="A404" t="str">
            <v>수   채   공</v>
          </cell>
          <cell r="B404" t="str">
            <v>D=80~350</v>
          </cell>
          <cell r="C404">
            <v>25</v>
          </cell>
          <cell r="D404" t="str">
            <v>HR</v>
          </cell>
          <cell r="E404">
            <v>380</v>
          </cell>
          <cell r="F404">
            <v>9500</v>
          </cell>
          <cell r="G404">
            <v>3060</v>
          </cell>
          <cell r="H404">
            <v>76500</v>
          </cell>
          <cell r="I404">
            <v>80</v>
          </cell>
          <cell r="J404">
            <v>2000</v>
          </cell>
          <cell r="K404">
            <v>88000</v>
          </cell>
        </row>
        <row r="405">
          <cell r="A405" t="str">
            <v>수   채   공</v>
          </cell>
          <cell r="B405" t="str">
            <v>D=400이상</v>
          </cell>
          <cell r="C405">
            <v>5</v>
          </cell>
          <cell r="D405" t="str">
            <v>HR</v>
          </cell>
          <cell r="E405">
            <v>269</v>
          </cell>
          <cell r="F405">
            <v>1345</v>
          </cell>
          <cell r="G405">
            <v>2926</v>
          </cell>
          <cell r="H405">
            <v>14630</v>
          </cell>
          <cell r="I405">
            <v>51</v>
          </cell>
          <cell r="J405">
            <v>255</v>
          </cell>
          <cell r="K405">
            <v>16230</v>
          </cell>
        </row>
        <row r="406">
          <cell r="A406" t="str">
            <v>수채공</v>
          </cell>
          <cell r="B406" t="str">
            <v>정자분기</v>
          </cell>
          <cell r="C406">
            <v>25</v>
          </cell>
          <cell r="D406" t="str">
            <v>인</v>
          </cell>
          <cell r="E406">
            <v>0</v>
          </cell>
          <cell r="F406">
            <v>0</v>
          </cell>
          <cell r="G406">
            <v>27200</v>
          </cell>
          <cell r="H406">
            <v>680000</v>
          </cell>
          <cell r="I406">
            <v>0</v>
          </cell>
          <cell r="J406">
            <v>0</v>
          </cell>
          <cell r="K406">
            <v>680000</v>
          </cell>
        </row>
        <row r="407">
          <cell r="A407" t="str">
            <v>관로못 설치공</v>
          </cell>
          <cell r="C407">
            <v>5</v>
          </cell>
          <cell r="D407" t="str">
            <v>개소</v>
          </cell>
          <cell r="E407">
            <v>0</v>
          </cell>
          <cell r="F407">
            <v>0</v>
          </cell>
          <cell r="G407">
            <v>9380</v>
          </cell>
          <cell r="H407">
            <v>46900</v>
          </cell>
          <cell r="I407">
            <v>100</v>
          </cell>
          <cell r="J407">
            <v>500</v>
          </cell>
          <cell r="K407">
            <v>47400</v>
          </cell>
        </row>
        <row r="408">
          <cell r="A408" t="str">
            <v>배 관 탐 지 공</v>
          </cell>
          <cell r="B408">
            <v>0</v>
          </cell>
          <cell r="C408">
            <v>380</v>
          </cell>
          <cell r="D408" t="str">
            <v>개소</v>
          </cell>
          <cell r="E408">
            <v>0</v>
          </cell>
          <cell r="F408">
            <v>0</v>
          </cell>
          <cell r="G408">
            <v>1800</v>
          </cell>
          <cell r="H408">
            <v>684000</v>
          </cell>
          <cell r="I408">
            <v>50</v>
          </cell>
          <cell r="J408">
            <v>19000</v>
          </cell>
          <cell r="K408">
            <v>703000</v>
          </cell>
        </row>
        <row r="409">
          <cell r="A409" t="str">
            <v>이동운반비</v>
          </cell>
          <cell r="B409">
            <v>0</v>
          </cell>
          <cell r="C409">
            <v>380</v>
          </cell>
          <cell r="D409" t="str">
            <v>개소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5700</v>
          </cell>
          <cell r="J409">
            <v>2166000</v>
          </cell>
          <cell r="K409">
            <v>2166000</v>
          </cell>
        </row>
        <row r="410">
          <cell r="A410" t="str">
            <v>소      계</v>
          </cell>
          <cell r="B410" t="str">
            <v/>
          </cell>
          <cell r="D410" t="str">
            <v/>
          </cell>
          <cell r="F410">
            <v>10188123</v>
          </cell>
          <cell r="H410">
            <v>7352814</v>
          </cell>
          <cell r="J410">
            <v>14889575</v>
          </cell>
          <cell r="K410">
            <v>32430512</v>
          </cell>
        </row>
        <row r="411">
          <cell r="A411" t="str">
            <v>계</v>
          </cell>
          <cell r="B411" t="str">
            <v/>
          </cell>
          <cell r="D411" t="str">
            <v/>
          </cell>
          <cell r="E411" t="str">
            <v/>
          </cell>
          <cell r="F411">
            <v>17966172</v>
          </cell>
          <cell r="G411" t="str">
            <v/>
          </cell>
          <cell r="H411">
            <v>343311748</v>
          </cell>
          <cell r="I411" t="str">
            <v/>
          </cell>
          <cell r="J411">
            <v>23834383</v>
          </cell>
          <cell r="K411">
            <v>385121613</v>
          </cell>
        </row>
        <row r="412">
          <cell r="A412" t="str">
            <v>5. 간접노무비</v>
          </cell>
          <cell r="C412">
            <v>1</v>
          </cell>
          <cell r="D412" t="str">
            <v>식</v>
          </cell>
          <cell r="K412">
            <v>48060000</v>
          </cell>
        </row>
        <row r="413">
          <cell r="A413" t="str">
            <v>6. 기 타 경 비</v>
          </cell>
          <cell r="C413">
            <v>1</v>
          </cell>
          <cell r="D413" t="str">
            <v>식</v>
          </cell>
          <cell r="K413">
            <v>14730000</v>
          </cell>
        </row>
        <row r="414">
          <cell r="A414" t="str">
            <v>순   공  사  비</v>
          </cell>
          <cell r="K414">
            <v>447902303</v>
          </cell>
        </row>
        <row r="415">
          <cell r="A415" t="str">
            <v>7. 일반관리비</v>
          </cell>
          <cell r="C415">
            <v>1</v>
          </cell>
          <cell r="D415" t="str">
            <v>식</v>
          </cell>
          <cell r="K415">
            <v>24630000</v>
          </cell>
        </row>
        <row r="416">
          <cell r="A416" t="str">
            <v>8. 이      윤</v>
          </cell>
          <cell r="C416">
            <v>1</v>
          </cell>
          <cell r="D416" t="str">
            <v>식</v>
          </cell>
          <cell r="K416">
            <v>68146709.649999991</v>
          </cell>
        </row>
        <row r="417">
          <cell r="A417" t="str">
            <v>9. 사급자재비</v>
          </cell>
          <cell r="C417">
            <v>1</v>
          </cell>
          <cell r="D417" t="str">
            <v>식</v>
          </cell>
          <cell r="K417">
            <v>4956951</v>
          </cell>
        </row>
        <row r="418">
          <cell r="A418" t="str">
            <v>공  급  가  액</v>
          </cell>
          <cell r="K418">
            <v>545635963.64999998</v>
          </cell>
        </row>
        <row r="419">
          <cell r="A419" t="str">
            <v>10. 부가가치세</v>
          </cell>
          <cell r="C419">
            <v>1</v>
          </cell>
          <cell r="D419" t="str">
            <v>식</v>
          </cell>
          <cell r="K419">
            <v>54563597</v>
          </cell>
        </row>
        <row r="420">
          <cell r="A420" t="str">
            <v>11. 폐기물처리비</v>
          </cell>
          <cell r="C420">
            <v>1</v>
          </cell>
          <cell r="D420" t="str">
            <v>식</v>
          </cell>
          <cell r="K420">
            <v>5956800</v>
          </cell>
        </row>
        <row r="421">
          <cell r="A421" t="str">
            <v>도   급   액</v>
          </cell>
          <cell r="K421">
            <v>606156360.64999998</v>
          </cell>
        </row>
        <row r="422">
          <cell r="A422" t="str">
            <v>사   급   자   재   내  역</v>
          </cell>
        </row>
        <row r="423">
          <cell r="A423" t="str">
            <v>스테인레스 강관</v>
          </cell>
          <cell r="B423" t="str">
            <v>13</v>
          </cell>
          <cell r="C423">
            <v>40</v>
          </cell>
          <cell r="D423" t="str">
            <v>M</v>
          </cell>
          <cell r="E423">
            <v>790</v>
          </cell>
          <cell r="F423">
            <v>31600</v>
          </cell>
          <cell r="K423">
            <v>31600</v>
          </cell>
        </row>
        <row r="424">
          <cell r="A424" t="str">
            <v>스테인레스 강관</v>
          </cell>
          <cell r="B424" t="str">
            <v>20</v>
          </cell>
          <cell r="C424">
            <v>100</v>
          </cell>
          <cell r="D424" t="str">
            <v>M</v>
          </cell>
          <cell r="E424">
            <v>850</v>
          </cell>
          <cell r="F424">
            <v>85000</v>
          </cell>
          <cell r="K424">
            <v>85000</v>
          </cell>
        </row>
        <row r="425">
          <cell r="A425" t="str">
            <v>스테인레스 강관</v>
          </cell>
          <cell r="B425" t="str">
            <v>25</v>
          </cell>
          <cell r="C425">
            <v>10</v>
          </cell>
          <cell r="D425" t="str">
            <v>M</v>
          </cell>
          <cell r="E425">
            <v>960</v>
          </cell>
          <cell r="F425">
            <v>9600</v>
          </cell>
          <cell r="K425">
            <v>9600</v>
          </cell>
        </row>
        <row r="426">
          <cell r="A426" t="str">
            <v>스테인레스 강관</v>
          </cell>
          <cell r="B426" t="str">
            <v>30</v>
          </cell>
          <cell r="C426">
            <v>4</v>
          </cell>
          <cell r="D426" t="str">
            <v>M</v>
          </cell>
          <cell r="E426">
            <v>2140</v>
          </cell>
          <cell r="F426">
            <v>8560</v>
          </cell>
          <cell r="K426">
            <v>8560</v>
          </cell>
        </row>
        <row r="427">
          <cell r="A427" t="str">
            <v>스테인레스 강관</v>
          </cell>
          <cell r="B427" t="str">
            <v>40</v>
          </cell>
          <cell r="C427">
            <v>10</v>
          </cell>
          <cell r="D427" t="str">
            <v>M</v>
          </cell>
          <cell r="E427">
            <v>2610</v>
          </cell>
          <cell r="F427">
            <v>26100</v>
          </cell>
          <cell r="K427">
            <v>26100</v>
          </cell>
        </row>
        <row r="428">
          <cell r="A428" t="str">
            <v>스테인레스 강관</v>
          </cell>
          <cell r="B428" t="str">
            <v>50</v>
          </cell>
          <cell r="C428">
            <v>2</v>
          </cell>
          <cell r="D428" t="str">
            <v>M</v>
          </cell>
          <cell r="E428">
            <v>2770</v>
          </cell>
          <cell r="F428">
            <v>5540</v>
          </cell>
          <cell r="K428">
            <v>5540</v>
          </cell>
        </row>
        <row r="429">
          <cell r="A429" t="str">
            <v>수도계량기보호통</v>
          </cell>
          <cell r="B429" t="str">
            <v>13*110</v>
          </cell>
          <cell r="C429">
            <v>1</v>
          </cell>
          <cell r="D429" t="str">
            <v>조</v>
          </cell>
          <cell r="E429">
            <v>9644</v>
          </cell>
          <cell r="F429">
            <v>9644</v>
          </cell>
          <cell r="K429">
            <v>9644</v>
          </cell>
        </row>
        <row r="430">
          <cell r="A430" t="str">
            <v>수도계량기보호통</v>
          </cell>
          <cell r="B430" t="str">
            <v>20*110</v>
          </cell>
          <cell r="C430">
            <v>1</v>
          </cell>
          <cell r="D430" t="str">
            <v>조</v>
          </cell>
          <cell r="E430">
            <v>14434</v>
          </cell>
          <cell r="F430">
            <v>14434</v>
          </cell>
          <cell r="K430">
            <v>14434</v>
          </cell>
        </row>
        <row r="431">
          <cell r="A431" t="str">
            <v>수도계량기보호통</v>
          </cell>
          <cell r="B431" t="str">
            <v>25*110</v>
          </cell>
          <cell r="C431">
            <v>1</v>
          </cell>
          <cell r="D431" t="str">
            <v>조</v>
          </cell>
          <cell r="E431">
            <v>15963</v>
          </cell>
          <cell r="F431">
            <v>15963</v>
          </cell>
          <cell r="K431">
            <v>15963</v>
          </cell>
        </row>
        <row r="432">
          <cell r="A432" t="str">
            <v>수도계량기보호통</v>
          </cell>
          <cell r="B432" t="str">
            <v>40*110</v>
          </cell>
          <cell r="C432">
            <v>1</v>
          </cell>
          <cell r="D432" t="str">
            <v>조</v>
          </cell>
          <cell r="E432">
            <v>49146</v>
          </cell>
          <cell r="F432">
            <v>49146</v>
          </cell>
          <cell r="K432">
            <v>49146</v>
          </cell>
        </row>
        <row r="433">
          <cell r="A433" t="str">
            <v>수도계량기보호통</v>
          </cell>
          <cell r="B433" t="str">
            <v>50*110</v>
          </cell>
          <cell r="C433">
            <v>1</v>
          </cell>
          <cell r="D433" t="str">
            <v>조</v>
          </cell>
          <cell r="E433">
            <v>52043</v>
          </cell>
          <cell r="F433">
            <v>52043</v>
          </cell>
          <cell r="K433">
            <v>52043</v>
          </cell>
        </row>
        <row r="434">
          <cell r="A434" t="str">
            <v>쌔들분수전(SP,VP)</v>
          </cell>
          <cell r="B434" t="str">
            <v>40*20</v>
          </cell>
          <cell r="C434">
            <v>1</v>
          </cell>
          <cell r="D434" t="str">
            <v>개</v>
          </cell>
          <cell r="E434">
            <v>4251</v>
          </cell>
          <cell r="F434">
            <v>4251</v>
          </cell>
          <cell r="K434">
            <v>4251</v>
          </cell>
        </row>
        <row r="435">
          <cell r="A435" t="str">
            <v>쌔들분수전(SP,VP)</v>
          </cell>
          <cell r="B435" t="str">
            <v>50*20</v>
          </cell>
          <cell r="C435">
            <v>1</v>
          </cell>
          <cell r="D435" t="str">
            <v>개</v>
          </cell>
          <cell r="E435">
            <v>4277</v>
          </cell>
          <cell r="F435">
            <v>4277</v>
          </cell>
          <cell r="K435">
            <v>4277</v>
          </cell>
        </row>
        <row r="436">
          <cell r="A436" t="str">
            <v>쌔들분수전(CIP용)</v>
          </cell>
          <cell r="B436" t="str">
            <v>80*20</v>
          </cell>
          <cell r="C436">
            <v>1</v>
          </cell>
          <cell r="D436" t="str">
            <v>개</v>
          </cell>
          <cell r="E436">
            <v>4665</v>
          </cell>
          <cell r="F436">
            <v>4665</v>
          </cell>
          <cell r="K436">
            <v>4665</v>
          </cell>
        </row>
        <row r="437">
          <cell r="A437" t="str">
            <v>쌔들분수전(CIP용)</v>
          </cell>
          <cell r="B437" t="str">
            <v>80*25</v>
          </cell>
          <cell r="C437">
            <v>1</v>
          </cell>
          <cell r="D437" t="str">
            <v>개</v>
          </cell>
          <cell r="E437">
            <v>5708</v>
          </cell>
          <cell r="F437">
            <v>5708</v>
          </cell>
          <cell r="K437">
            <v>5708</v>
          </cell>
        </row>
        <row r="438">
          <cell r="A438" t="str">
            <v>쌔들분수전(CIP용)</v>
          </cell>
          <cell r="B438" t="str">
            <v>80*40</v>
          </cell>
          <cell r="C438">
            <v>1</v>
          </cell>
          <cell r="D438" t="str">
            <v>개</v>
          </cell>
          <cell r="E438">
            <v>11556</v>
          </cell>
          <cell r="F438">
            <v>11556</v>
          </cell>
          <cell r="K438">
            <v>11556</v>
          </cell>
        </row>
        <row r="439">
          <cell r="A439" t="str">
            <v>쌔들분수전(CIP용)</v>
          </cell>
          <cell r="B439" t="str">
            <v>100*20</v>
          </cell>
          <cell r="C439">
            <v>1</v>
          </cell>
          <cell r="D439" t="str">
            <v>개</v>
          </cell>
          <cell r="E439">
            <v>4951</v>
          </cell>
          <cell r="F439">
            <v>4951</v>
          </cell>
          <cell r="K439">
            <v>4951</v>
          </cell>
        </row>
        <row r="440">
          <cell r="A440" t="str">
            <v>쌔들분수전(CIP용)</v>
          </cell>
          <cell r="B440" t="str">
            <v>100*25</v>
          </cell>
          <cell r="C440">
            <v>1</v>
          </cell>
          <cell r="D440" t="str">
            <v>개</v>
          </cell>
          <cell r="E440">
            <v>5991</v>
          </cell>
          <cell r="F440">
            <v>5991</v>
          </cell>
          <cell r="K440">
            <v>5991</v>
          </cell>
        </row>
        <row r="441">
          <cell r="A441" t="str">
            <v>쌔들분수전(CIP용)</v>
          </cell>
          <cell r="B441" t="str">
            <v>100*40</v>
          </cell>
          <cell r="C441">
            <v>1</v>
          </cell>
          <cell r="D441" t="str">
            <v>개</v>
          </cell>
          <cell r="E441">
            <v>12033</v>
          </cell>
          <cell r="F441">
            <v>12033</v>
          </cell>
          <cell r="K441">
            <v>12033</v>
          </cell>
        </row>
        <row r="442">
          <cell r="A442" t="str">
            <v>쌔들분수전(CIP용)</v>
          </cell>
          <cell r="B442" t="str">
            <v>100*50</v>
          </cell>
          <cell r="C442">
            <v>1</v>
          </cell>
          <cell r="D442" t="str">
            <v>개</v>
          </cell>
          <cell r="E442">
            <v>15124</v>
          </cell>
          <cell r="F442">
            <v>15124</v>
          </cell>
          <cell r="K442">
            <v>15124</v>
          </cell>
        </row>
        <row r="443">
          <cell r="A443" t="str">
            <v>쌔들분수전(CIP용)</v>
          </cell>
          <cell r="B443" t="str">
            <v>150*20</v>
          </cell>
          <cell r="C443">
            <v>1</v>
          </cell>
          <cell r="D443" t="str">
            <v>개</v>
          </cell>
          <cell r="E443">
            <v>5234</v>
          </cell>
          <cell r="F443">
            <v>5234</v>
          </cell>
          <cell r="K443">
            <v>5234</v>
          </cell>
        </row>
        <row r="444">
          <cell r="A444" t="str">
            <v>쌔들분수전(CIP용)</v>
          </cell>
          <cell r="B444" t="str">
            <v>150*25</v>
          </cell>
          <cell r="C444">
            <v>1</v>
          </cell>
          <cell r="D444" t="str">
            <v>개</v>
          </cell>
          <cell r="E444">
            <v>6274</v>
          </cell>
          <cell r="F444">
            <v>6274</v>
          </cell>
          <cell r="K444">
            <v>6274</v>
          </cell>
        </row>
        <row r="445">
          <cell r="A445" t="str">
            <v>쌔들분수전(CIP용)</v>
          </cell>
          <cell r="B445" t="str">
            <v>150*40</v>
          </cell>
          <cell r="C445">
            <v>1</v>
          </cell>
          <cell r="D445" t="str">
            <v>개</v>
          </cell>
          <cell r="E445">
            <v>12510</v>
          </cell>
          <cell r="F445">
            <v>12510</v>
          </cell>
          <cell r="K445">
            <v>12510</v>
          </cell>
        </row>
        <row r="446">
          <cell r="A446" t="str">
            <v>쌔들분수전(CIP용)</v>
          </cell>
          <cell r="B446" t="str">
            <v>150*50</v>
          </cell>
          <cell r="C446">
            <v>1</v>
          </cell>
          <cell r="D446" t="str">
            <v>개</v>
          </cell>
          <cell r="E446">
            <v>15562</v>
          </cell>
          <cell r="F446">
            <v>15562</v>
          </cell>
          <cell r="K446">
            <v>15562</v>
          </cell>
        </row>
        <row r="447">
          <cell r="A447" t="str">
            <v>쌔들분수전(CIP용)</v>
          </cell>
          <cell r="B447" t="str">
            <v>200*25</v>
          </cell>
          <cell r="C447">
            <v>1</v>
          </cell>
          <cell r="D447" t="str">
            <v>개</v>
          </cell>
          <cell r="E447">
            <v>7609</v>
          </cell>
          <cell r="F447">
            <v>7609</v>
          </cell>
          <cell r="K447">
            <v>7609</v>
          </cell>
        </row>
        <row r="448">
          <cell r="A448" t="str">
            <v>쌔들분수전(CIP용)</v>
          </cell>
          <cell r="B448" t="str">
            <v>200*40</v>
          </cell>
          <cell r="C448">
            <v>1</v>
          </cell>
          <cell r="D448" t="str">
            <v>개</v>
          </cell>
          <cell r="E448">
            <v>13864</v>
          </cell>
          <cell r="F448">
            <v>13864</v>
          </cell>
          <cell r="K448">
            <v>13864</v>
          </cell>
        </row>
        <row r="449">
          <cell r="A449" t="str">
            <v>쌔들분수전(CIP용)</v>
          </cell>
          <cell r="B449" t="str">
            <v>200*50</v>
          </cell>
          <cell r="C449">
            <v>1</v>
          </cell>
          <cell r="D449" t="str">
            <v>개</v>
          </cell>
          <cell r="E449">
            <v>16923</v>
          </cell>
          <cell r="F449">
            <v>16923</v>
          </cell>
          <cell r="K449">
            <v>16923</v>
          </cell>
        </row>
        <row r="450">
          <cell r="A450" t="str">
            <v>SSP용 연결관</v>
          </cell>
          <cell r="B450" t="str">
            <v>20</v>
          </cell>
          <cell r="C450">
            <v>6</v>
          </cell>
          <cell r="D450" t="str">
            <v>개</v>
          </cell>
          <cell r="E450">
            <v>1147</v>
          </cell>
          <cell r="F450">
            <v>6882</v>
          </cell>
          <cell r="K450">
            <v>6882</v>
          </cell>
        </row>
        <row r="451">
          <cell r="A451" t="str">
            <v>SSP용 연결관</v>
          </cell>
          <cell r="B451" t="str">
            <v>25</v>
          </cell>
          <cell r="C451">
            <v>4</v>
          </cell>
          <cell r="D451" t="str">
            <v>개</v>
          </cell>
          <cell r="E451">
            <v>1475</v>
          </cell>
          <cell r="F451">
            <v>5900</v>
          </cell>
          <cell r="K451">
            <v>5900</v>
          </cell>
        </row>
        <row r="452">
          <cell r="A452" t="str">
            <v>SSP용 연결관</v>
          </cell>
          <cell r="B452" t="str">
            <v>40</v>
          </cell>
          <cell r="C452">
            <v>4</v>
          </cell>
          <cell r="D452" t="str">
            <v>개</v>
          </cell>
          <cell r="E452">
            <v>2973</v>
          </cell>
          <cell r="F452">
            <v>11892</v>
          </cell>
          <cell r="K452">
            <v>11892</v>
          </cell>
        </row>
        <row r="453">
          <cell r="A453" t="str">
            <v>SSP용 연결관</v>
          </cell>
          <cell r="B453" t="str">
            <v>50</v>
          </cell>
          <cell r="C453">
            <v>4</v>
          </cell>
          <cell r="D453" t="str">
            <v>개</v>
          </cell>
          <cell r="E453">
            <v>3927</v>
          </cell>
          <cell r="F453">
            <v>15708</v>
          </cell>
          <cell r="K453">
            <v>15708</v>
          </cell>
        </row>
        <row r="454">
          <cell r="A454" t="str">
            <v>SSP 엘보 (90。)</v>
          </cell>
          <cell r="B454" t="str">
            <v>13</v>
          </cell>
          <cell r="C454">
            <v>20</v>
          </cell>
          <cell r="D454" t="str">
            <v>개</v>
          </cell>
          <cell r="E454">
            <v>340</v>
          </cell>
          <cell r="F454">
            <v>6800</v>
          </cell>
          <cell r="K454">
            <v>6800</v>
          </cell>
        </row>
        <row r="455">
          <cell r="A455" t="str">
            <v>SSP 엘보 (90。)</v>
          </cell>
          <cell r="B455" t="str">
            <v>20</v>
          </cell>
          <cell r="C455">
            <v>120</v>
          </cell>
          <cell r="D455" t="str">
            <v>개</v>
          </cell>
          <cell r="E455">
            <v>420</v>
          </cell>
          <cell r="F455">
            <v>50400</v>
          </cell>
          <cell r="K455">
            <v>50400</v>
          </cell>
        </row>
        <row r="456">
          <cell r="A456" t="str">
            <v>SSP 엘보 (90。)</v>
          </cell>
          <cell r="B456" t="str">
            <v>25</v>
          </cell>
          <cell r="C456">
            <v>20</v>
          </cell>
          <cell r="D456" t="str">
            <v>개</v>
          </cell>
          <cell r="E456">
            <v>540</v>
          </cell>
          <cell r="F456">
            <v>10800</v>
          </cell>
          <cell r="K456">
            <v>10800</v>
          </cell>
        </row>
        <row r="457">
          <cell r="A457" t="str">
            <v>SSP 엘보 (90。)</v>
          </cell>
          <cell r="B457" t="str">
            <v>30</v>
          </cell>
          <cell r="C457">
            <v>4</v>
          </cell>
          <cell r="D457" t="str">
            <v>개</v>
          </cell>
          <cell r="E457">
            <v>1200</v>
          </cell>
          <cell r="F457">
            <v>4800</v>
          </cell>
          <cell r="K457">
            <v>4800</v>
          </cell>
        </row>
        <row r="458">
          <cell r="A458" t="str">
            <v>SSP 엘보 (90。)</v>
          </cell>
          <cell r="B458" t="str">
            <v>40</v>
          </cell>
          <cell r="C458">
            <v>4</v>
          </cell>
          <cell r="D458" t="str">
            <v>개</v>
          </cell>
          <cell r="E458">
            <v>1450</v>
          </cell>
          <cell r="F458">
            <v>5800</v>
          </cell>
          <cell r="K458">
            <v>5800</v>
          </cell>
        </row>
        <row r="459">
          <cell r="A459" t="str">
            <v>SSP 엘보 (90。)</v>
          </cell>
          <cell r="B459" t="str">
            <v>50</v>
          </cell>
          <cell r="C459">
            <v>2</v>
          </cell>
          <cell r="D459" t="str">
            <v>개</v>
          </cell>
          <cell r="E459">
            <v>1900</v>
          </cell>
          <cell r="F459">
            <v>3800</v>
          </cell>
          <cell r="K459">
            <v>3800</v>
          </cell>
        </row>
        <row r="460">
          <cell r="A460" t="str">
            <v xml:space="preserve"> SSP 소 켓</v>
          </cell>
          <cell r="B460" t="str">
            <v>13</v>
          </cell>
          <cell r="C460">
            <v>10</v>
          </cell>
          <cell r="D460" t="str">
            <v>개</v>
          </cell>
          <cell r="E460">
            <v>280</v>
          </cell>
          <cell r="F460">
            <v>2800</v>
          </cell>
          <cell r="K460">
            <v>2800</v>
          </cell>
        </row>
        <row r="461">
          <cell r="A461" t="str">
            <v xml:space="preserve"> SSP 소 켓</v>
          </cell>
          <cell r="B461" t="str">
            <v>20</v>
          </cell>
          <cell r="C461">
            <v>5</v>
          </cell>
          <cell r="D461" t="str">
            <v>개</v>
          </cell>
          <cell r="E461">
            <v>360</v>
          </cell>
          <cell r="F461">
            <v>1800</v>
          </cell>
          <cell r="K461">
            <v>1800</v>
          </cell>
        </row>
        <row r="462">
          <cell r="A462" t="str">
            <v xml:space="preserve"> SSP 소 켓</v>
          </cell>
          <cell r="B462" t="str">
            <v>25</v>
          </cell>
          <cell r="C462">
            <v>2</v>
          </cell>
          <cell r="D462" t="str">
            <v>개</v>
          </cell>
          <cell r="E462">
            <v>450</v>
          </cell>
          <cell r="F462">
            <v>900</v>
          </cell>
          <cell r="K462">
            <v>900</v>
          </cell>
        </row>
        <row r="463">
          <cell r="A463" t="str">
            <v xml:space="preserve"> SSP 소 켓</v>
          </cell>
          <cell r="B463" t="str">
            <v>30</v>
          </cell>
          <cell r="C463">
            <v>2</v>
          </cell>
          <cell r="D463" t="str">
            <v>개</v>
          </cell>
          <cell r="E463">
            <v>460</v>
          </cell>
          <cell r="F463">
            <v>920</v>
          </cell>
          <cell r="K463">
            <v>920</v>
          </cell>
        </row>
        <row r="464">
          <cell r="A464" t="str">
            <v xml:space="preserve"> SSP 소 켓</v>
          </cell>
          <cell r="B464" t="str">
            <v>40</v>
          </cell>
          <cell r="C464">
            <v>2</v>
          </cell>
          <cell r="D464" t="str">
            <v>개</v>
          </cell>
          <cell r="E464">
            <v>1180</v>
          </cell>
          <cell r="F464">
            <v>2360</v>
          </cell>
          <cell r="K464">
            <v>2360</v>
          </cell>
        </row>
        <row r="465">
          <cell r="A465" t="str">
            <v xml:space="preserve"> SSP 소 켓</v>
          </cell>
          <cell r="B465" t="str">
            <v>50</v>
          </cell>
          <cell r="C465">
            <v>2</v>
          </cell>
          <cell r="D465" t="str">
            <v>개</v>
          </cell>
          <cell r="E465">
            <v>1470</v>
          </cell>
          <cell r="F465">
            <v>2940</v>
          </cell>
          <cell r="K465">
            <v>2940</v>
          </cell>
        </row>
        <row r="466">
          <cell r="A466" t="str">
            <v>아답타 소켓(M)</v>
          </cell>
          <cell r="B466" t="str">
            <v>13*15</v>
          </cell>
          <cell r="C466">
            <v>20</v>
          </cell>
          <cell r="D466" t="str">
            <v>개</v>
          </cell>
          <cell r="E466">
            <v>284</v>
          </cell>
          <cell r="F466">
            <v>5680</v>
          </cell>
          <cell r="K466">
            <v>5680</v>
          </cell>
        </row>
        <row r="467">
          <cell r="A467" t="str">
            <v>아답타 소켓(M)</v>
          </cell>
          <cell r="B467" t="str">
            <v>20*20</v>
          </cell>
          <cell r="C467">
            <v>10</v>
          </cell>
          <cell r="D467" t="str">
            <v>개</v>
          </cell>
          <cell r="E467">
            <v>393</v>
          </cell>
          <cell r="F467">
            <v>3930</v>
          </cell>
          <cell r="K467">
            <v>3930</v>
          </cell>
        </row>
        <row r="468">
          <cell r="A468" t="str">
            <v>아답타 소켓(M)</v>
          </cell>
          <cell r="B468" t="str">
            <v>25*25</v>
          </cell>
          <cell r="C468">
            <v>8</v>
          </cell>
          <cell r="D468" t="str">
            <v>개</v>
          </cell>
          <cell r="E468">
            <v>456</v>
          </cell>
          <cell r="F468">
            <v>3648</v>
          </cell>
          <cell r="K468">
            <v>3648</v>
          </cell>
        </row>
        <row r="469">
          <cell r="A469" t="str">
            <v>아답타 소켓(M)</v>
          </cell>
          <cell r="B469" t="str">
            <v>40*40</v>
          </cell>
          <cell r="C469">
            <v>2</v>
          </cell>
          <cell r="D469" t="str">
            <v>개</v>
          </cell>
          <cell r="E469">
            <v>1625</v>
          </cell>
          <cell r="F469">
            <v>3250</v>
          </cell>
          <cell r="K469">
            <v>3250</v>
          </cell>
        </row>
        <row r="470">
          <cell r="A470" t="str">
            <v>아답타 소켓(M)</v>
          </cell>
          <cell r="B470" t="str">
            <v>50*50</v>
          </cell>
          <cell r="C470">
            <v>2</v>
          </cell>
          <cell r="D470" t="str">
            <v>개</v>
          </cell>
          <cell r="E470">
            <v>1808</v>
          </cell>
          <cell r="F470">
            <v>3616</v>
          </cell>
          <cell r="K470">
            <v>3616</v>
          </cell>
        </row>
        <row r="471">
          <cell r="A471" t="str">
            <v>베 어 소 켓</v>
          </cell>
          <cell r="B471" t="str">
            <v>13</v>
          </cell>
          <cell r="C471">
            <v>1</v>
          </cell>
          <cell r="D471" t="str">
            <v>개</v>
          </cell>
          <cell r="E471">
            <v>320</v>
          </cell>
          <cell r="F471">
            <v>320</v>
          </cell>
          <cell r="K471">
            <v>320</v>
          </cell>
        </row>
        <row r="472">
          <cell r="A472" t="str">
            <v>베 어 소 켓</v>
          </cell>
          <cell r="B472" t="str">
            <v>20</v>
          </cell>
          <cell r="C472">
            <v>1</v>
          </cell>
          <cell r="D472" t="str">
            <v>개</v>
          </cell>
          <cell r="E472">
            <v>420</v>
          </cell>
          <cell r="F472">
            <v>420</v>
          </cell>
          <cell r="K472">
            <v>420</v>
          </cell>
        </row>
        <row r="473">
          <cell r="A473" t="str">
            <v>베 어 소 켓</v>
          </cell>
          <cell r="B473" t="str">
            <v>25</v>
          </cell>
          <cell r="C473">
            <v>1</v>
          </cell>
          <cell r="D473" t="str">
            <v>개</v>
          </cell>
          <cell r="E473">
            <v>530</v>
          </cell>
          <cell r="F473">
            <v>530</v>
          </cell>
          <cell r="K473">
            <v>530</v>
          </cell>
        </row>
        <row r="474">
          <cell r="A474" t="str">
            <v>베 어 소 켓</v>
          </cell>
          <cell r="B474" t="str">
            <v>40</v>
          </cell>
          <cell r="C474">
            <v>3</v>
          </cell>
          <cell r="D474" t="str">
            <v>개</v>
          </cell>
          <cell r="E474">
            <v>3520</v>
          </cell>
          <cell r="F474">
            <v>10560</v>
          </cell>
          <cell r="K474">
            <v>10560</v>
          </cell>
        </row>
        <row r="475">
          <cell r="A475" t="str">
            <v>베 어 소 켓</v>
          </cell>
          <cell r="B475" t="str">
            <v>50</v>
          </cell>
          <cell r="C475">
            <v>2</v>
          </cell>
          <cell r="D475" t="str">
            <v>개</v>
          </cell>
          <cell r="E475">
            <v>4510</v>
          </cell>
          <cell r="F475">
            <v>9020</v>
          </cell>
          <cell r="K475">
            <v>9020</v>
          </cell>
        </row>
        <row r="476">
          <cell r="A476" t="str">
            <v>K - 유니온</v>
          </cell>
          <cell r="B476" t="str">
            <v>청동13</v>
          </cell>
          <cell r="C476">
            <v>210</v>
          </cell>
          <cell r="D476" t="str">
            <v>개</v>
          </cell>
          <cell r="E476">
            <v>2100</v>
          </cell>
          <cell r="F476">
            <v>441000</v>
          </cell>
          <cell r="K476">
            <v>441000</v>
          </cell>
        </row>
        <row r="477">
          <cell r="A477" t="str">
            <v>K - 유니온</v>
          </cell>
          <cell r="B477" t="str">
            <v>청동20</v>
          </cell>
          <cell r="C477">
            <v>30</v>
          </cell>
          <cell r="D477" t="str">
            <v>개</v>
          </cell>
          <cell r="E477">
            <v>3200</v>
          </cell>
          <cell r="F477">
            <v>96000</v>
          </cell>
          <cell r="K477">
            <v>96000</v>
          </cell>
        </row>
        <row r="478">
          <cell r="A478" t="str">
            <v>K - 유니온</v>
          </cell>
          <cell r="B478" t="str">
            <v>청동25</v>
          </cell>
          <cell r="C478">
            <v>10</v>
          </cell>
          <cell r="D478" t="str">
            <v>개</v>
          </cell>
          <cell r="E478">
            <v>4260</v>
          </cell>
          <cell r="F478">
            <v>42600</v>
          </cell>
          <cell r="K478">
            <v>42600</v>
          </cell>
        </row>
        <row r="479">
          <cell r="A479" t="str">
            <v>K - 유니온</v>
          </cell>
          <cell r="B479" t="str">
            <v>청동30</v>
          </cell>
          <cell r="C479">
            <v>1</v>
          </cell>
          <cell r="D479" t="str">
            <v>개</v>
          </cell>
          <cell r="E479">
            <v>6100</v>
          </cell>
          <cell r="F479">
            <v>6100</v>
          </cell>
          <cell r="K479">
            <v>6100</v>
          </cell>
        </row>
        <row r="480">
          <cell r="A480" t="str">
            <v>K - 유니온</v>
          </cell>
          <cell r="B480" t="str">
            <v>청동40</v>
          </cell>
          <cell r="C480">
            <v>10</v>
          </cell>
          <cell r="D480" t="str">
            <v>개</v>
          </cell>
          <cell r="E480">
            <v>8830</v>
          </cell>
          <cell r="F480">
            <v>88300</v>
          </cell>
          <cell r="K480">
            <v>88300</v>
          </cell>
        </row>
        <row r="481">
          <cell r="A481" t="str">
            <v>K - 유니온</v>
          </cell>
          <cell r="B481" t="str">
            <v>청동50</v>
          </cell>
          <cell r="C481">
            <v>5</v>
          </cell>
          <cell r="D481" t="str">
            <v>개</v>
          </cell>
          <cell r="E481">
            <v>13400</v>
          </cell>
          <cell r="F481">
            <v>67000</v>
          </cell>
          <cell r="K481">
            <v>67000</v>
          </cell>
        </row>
        <row r="482">
          <cell r="A482" t="str">
            <v xml:space="preserve"> SSP  티이</v>
          </cell>
          <cell r="B482" t="str">
            <v>20*20</v>
          </cell>
          <cell r="C482">
            <v>1</v>
          </cell>
          <cell r="D482" t="str">
            <v>개</v>
          </cell>
          <cell r="E482">
            <v>372</v>
          </cell>
          <cell r="F482">
            <v>372</v>
          </cell>
          <cell r="K482">
            <v>372</v>
          </cell>
        </row>
        <row r="483">
          <cell r="A483" t="str">
            <v xml:space="preserve"> SSP  티이</v>
          </cell>
          <cell r="B483" t="str">
            <v>25*25</v>
          </cell>
          <cell r="C483">
            <v>2</v>
          </cell>
          <cell r="D483" t="str">
            <v>개</v>
          </cell>
          <cell r="E483">
            <v>439</v>
          </cell>
          <cell r="F483">
            <v>878</v>
          </cell>
          <cell r="K483">
            <v>878</v>
          </cell>
        </row>
        <row r="484">
          <cell r="A484" t="str">
            <v xml:space="preserve"> SSP  티이</v>
          </cell>
          <cell r="B484" t="str">
            <v>25*20</v>
          </cell>
          <cell r="C484">
            <v>2</v>
          </cell>
          <cell r="D484" t="str">
            <v>개</v>
          </cell>
          <cell r="E484">
            <v>456</v>
          </cell>
          <cell r="F484">
            <v>912</v>
          </cell>
          <cell r="K484">
            <v>912</v>
          </cell>
        </row>
        <row r="485">
          <cell r="A485" t="str">
            <v xml:space="preserve"> SSP  티이</v>
          </cell>
          <cell r="B485" t="str">
            <v>30*25</v>
          </cell>
          <cell r="C485">
            <v>1</v>
          </cell>
          <cell r="D485" t="str">
            <v>개</v>
          </cell>
          <cell r="E485">
            <v>1240</v>
          </cell>
          <cell r="F485">
            <v>1240</v>
          </cell>
          <cell r="K485">
            <v>1240</v>
          </cell>
        </row>
        <row r="486">
          <cell r="A486" t="str">
            <v xml:space="preserve"> SSP  티이</v>
          </cell>
          <cell r="B486" t="str">
            <v>30*20</v>
          </cell>
          <cell r="C486">
            <v>1</v>
          </cell>
          <cell r="D486" t="str">
            <v>개</v>
          </cell>
          <cell r="E486">
            <v>1251</v>
          </cell>
          <cell r="F486">
            <v>1251</v>
          </cell>
          <cell r="K486">
            <v>1251</v>
          </cell>
        </row>
        <row r="487">
          <cell r="A487" t="str">
            <v xml:space="preserve"> SSP  티이</v>
          </cell>
          <cell r="B487" t="str">
            <v>40*40</v>
          </cell>
          <cell r="C487">
            <v>1</v>
          </cell>
          <cell r="D487" t="str">
            <v>개</v>
          </cell>
          <cell r="E487">
            <v>1569</v>
          </cell>
          <cell r="F487">
            <v>1569</v>
          </cell>
          <cell r="K487">
            <v>1569</v>
          </cell>
        </row>
        <row r="488">
          <cell r="A488" t="str">
            <v xml:space="preserve"> SSP  티이</v>
          </cell>
          <cell r="B488" t="str">
            <v>40*25</v>
          </cell>
          <cell r="C488">
            <v>1</v>
          </cell>
          <cell r="D488" t="str">
            <v>개</v>
          </cell>
          <cell r="E488">
            <v>5000</v>
          </cell>
          <cell r="F488">
            <v>5000</v>
          </cell>
          <cell r="K488">
            <v>5000</v>
          </cell>
        </row>
        <row r="489">
          <cell r="A489" t="str">
            <v xml:space="preserve"> SSP  티이</v>
          </cell>
          <cell r="B489" t="str">
            <v>40*20</v>
          </cell>
          <cell r="C489">
            <v>1</v>
          </cell>
          <cell r="D489" t="str">
            <v>개</v>
          </cell>
          <cell r="E489">
            <v>5230</v>
          </cell>
          <cell r="F489">
            <v>5230</v>
          </cell>
          <cell r="K489">
            <v>5230</v>
          </cell>
        </row>
        <row r="490">
          <cell r="A490" t="str">
            <v xml:space="preserve"> SSP  티이</v>
          </cell>
          <cell r="B490" t="str">
            <v>50*50</v>
          </cell>
          <cell r="C490">
            <v>1</v>
          </cell>
          <cell r="D490" t="str">
            <v>개</v>
          </cell>
          <cell r="E490">
            <v>1770</v>
          </cell>
          <cell r="F490">
            <v>1770</v>
          </cell>
          <cell r="K490">
            <v>1770</v>
          </cell>
        </row>
        <row r="491">
          <cell r="A491" t="str">
            <v xml:space="preserve"> SSP  티이</v>
          </cell>
          <cell r="B491" t="str">
            <v>50*40</v>
          </cell>
          <cell r="C491">
            <v>1</v>
          </cell>
          <cell r="D491" t="str">
            <v>개</v>
          </cell>
          <cell r="E491">
            <v>1873</v>
          </cell>
          <cell r="F491">
            <v>1873</v>
          </cell>
          <cell r="K491">
            <v>1873</v>
          </cell>
        </row>
        <row r="492">
          <cell r="A492" t="str">
            <v xml:space="preserve"> SSP  티이</v>
          </cell>
          <cell r="B492" t="str">
            <v>50*25</v>
          </cell>
          <cell r="C492">
            <v>1</v>
          </cell>
          <cell r="D492" t="str">
            <v>개</v>
          </cell>
          <cell r="E492">
            <v>6100</v>
          </cell>
          <cell r="F492">
            <v>6100</v>
          </cell>
          <cell r="K492">
            <v>6100</v>
          </cell>
        </row>
        <row r="493">
          <cell r="A493" t="str">
            <v xml:space="preserve"> SSP  티이</v>
          </cell>
          <cell r="B493" t="str">
            <v>50*20</v>
          </cell>
          <cell r="C493">
            <v>1</v>
          </cell>
          <cell r="D493" t="str">
            <v>개</v>
          </cell>
          <cell r="E493">
            <v>6210</v>
          </cell>
          <cell r="F493">
            <v>6210</v>
          </cell>
          <cell r="K493">
            <v>6210</v>
          </cell>
        </row>
        <row r="494">
          <cell r="A494" t="str">
            <v xml:space="preserve"> SSP 레듀샤</v>
          </cell>
          <cell r="B494" t="str">
            <v>20*13</v>
          </cell>
          <cell r="C494">
            <v>5</v>
          </cell>
          <cell r="D494" t="str">
            <v>개</v>
          </cell>
          <cell r="E494">
            <v>600</v>
          </cell>
          <cell r="F494">
            <v>3000</v>
          </cell>
          <cell r="K494">
            <v>3000</v>
          </cell>
        </row>
        <row r="495">
          <cell r="A495" t="str">
            <v xml:space="preserve"> SSP 레듀샤</v>
          </cell>
          <cell r="B495" t="str">
            <v>25*20</v>
          </cell>
          <cell r="C495">
            <v>2</v>
          </cell>
          <cell r="D495" t="str">
            <v>개</v>
          </cell>
          <cell r="E495">
            <v>900</v>
          </cell>
          <cell r="F495">
            <v>1800</v>
          </cell>
          <cell r="K495">
            <v>1800</v>
          </cell>
        </row>
        <row r="496">
          <cell r="A496" t="str">
            <v xml:space="preserve"> SSP 레듀샤</v>
          </cell>
          <cell r="B496" t="str">
            <v>25*13</v>
          </cell>
          <cell r="C496">
            <v>1</v>
          </cell>
          <cell r="D496" t="str">
            <v>개</v>
          </cell>
          <cell r="E496">
            <v>308</v>
          </cell>
          <cell r="F496">
            <v>308</v>
          </cell>
          <cell r="K496">
            <v>308</v>
          </cell>
        </row>
        <row r="497">
          <cell r="A497" t="str">
            <v xml:space="preserve"> SSP 레듀샤</v>
          </cell>
          <cell r="B497" t="str">
            <v>30*25</v>
          </cell>
          <cell r="C497">
            <v>1</v>
          </cell>
          <cell r="D497" t="str">
            <v>개</v>
          </cell>
          <cell r="E497">
            <v>499</v>
          </cell>
          <cell r="F497">
            <v>499</v>
          </cell>
          <cell r="K497">
            <v>499</v>
          </cell>
        </row>
        <row r="498">
          <cell r="A498" t="str">
            <v xml:space="preserve"> SSP 레듀샤</v>
          </cell>
          <cell r="B498" t="str">
            <v>30*20</v>
          </cell>
          <cell r="C498">
            <v>1</v>
          </cell>
          <cell r="D498" t="str">
            <v>개</v>
          </cell>
          <cell r="E498">
            <v>534</v>
          </cell>
          <cell r="F498">
            <v>534</v>
          </cell>
          <cell r="K498">
            <v>534</v>
          </cell>
        </row>
        <row r="499">
          <cell r="A499" t="str">
            <v xml:space="preserve"> SSP 레듀샤</v>
          </cell>
          <cell r="B499" t="str">
            <v>40*30</v>
          </cell>
          <cell r="C499">
            <v>1</v>
          </cell>
          <cell r="D499" t="str">
            <v>개</v>
          </cell>
          <cell r="E499">
            <v>629</v>
          </cell>
          <cell r="F499">
            <v>629</v>
          </cell>
          <cell r="K499">
            <v>629</v>
          </cell>
        </row>
        <row r="500">
          <cell r="A500" t="str">
            <v xml:space="preserve"> SSP 레듀샤</v>
          </cell>
          <cell r="B500" t="str">
            <v>40*25</v>
          </cell>
          <cell r="C500">
            <v>1</v>
          </cell>
          <cell r="D500" t="str">
            <v>개</v>
          </cell>
          <cell r="E500">
            <v>2100</v>
          </cell>
          <cell r="F500">
            <v>2100</v>
          </cell>
          <cell r="K500">
            <v>2100</v>
          </cell>
        </row>
        <row r="501">
          <cell r="A501" t="str">
            <v xml:space="preserve"> SSP 레듀샤</v>
          </cell>
          <cell r="B501" t="str">
            <v>50*40</v>
          </cell>
          <cell r="C501">
            <v>1</v>
          </cell>
          <cell r="D501" t="str">
            <v>개</v>
          </cell>
          <cell r="E501">
            <v>2400</v>
          </cell>
          <cell r="F501">
            <v>2400</v>
          </cell>
          <cell r="K501">
            <v>2400</v>
          </cell>
        </row>
        <row r="502">
          <cell r="A502" t="str">
            <v xml:space="preserve"> SSP 레듀샤</v>
          </cell>
          <cell r="B502" t="str">
            <v>50*25</v>
          </cell>
          <cell r="C502">
            <v>1</v>
          </cell>
          <cell r="D502" t="str">
            <v>개</v>
          </cell>
          <cell r="E502">
            <v>2920</v>
          </cell>
          <cell r="F502">
            <v>2920</v>
          </cell>
          <cell r="K502">
            <v>2920</v>
          </cell>
        </row>
        <row r="503">
          <cell r="A503" t="str">
            <v>베 어 소 켓</v>
          </cell>
          <cell r="B503" t="str">
            <v>20</v>
          </cell>
          <cell r="C503">
            <v>1</v>
          </cell>
          <cell r="D503" t="str">
            <v>개</v>
          </cell>
          <cell r="E503">
            <v>420</v>
          </cell>
          <cell r="F503">
            <v>420</v>
          </cell>
          <cell r="K503">
            <v>420</v>
          </cell>
        </row>
        <row r="504">
          <cell r="A504" t="str">
            <v>베 어 소 켓</v>
          </cell>
          <cell r="B504" t="str">
            <v>25</v>
          </cell>
          <cell r="C504">
            <v>1</v>
          </cell>
          <cell r="D504" t="str">
            <v>개</v>
          </cell>
          <cell r="E504">
            <v>530</v>
          </cell>
          <cell r="F504">
            <v>530</v>
          </cell>
          <cell r="K504">
            <v>530</v>
          </cell>
        </row>
        <row r="505">
          <cell r="A505" t="str">
            <v>베 어 소 켓</v>
          </cell>
          <cell r="B505" t="str">
            <v>40</v>
          </cell>
          <cell r="C505">
            <v>3</v>
          </cell>
          <cell r="D505" t="str">
            <v>개</v>
          </cell>
          <cell r="E505">
            <v>3520</v>
          </cell>
          <cell r="F505">
            <v>10560</v>
          </cell>
          <cell r="K505">
            <v>10560</v>
          </cell>
        </row>
        <row r="506">
          <cell r="A506" t="str">
            <v>베 어 소 켓</v>
          </cell>
          <cell r="B506" t="str">
            <v>50</v>
          </cell>
          <cell r="C506">
            <v>2</v>
          </cell>
          <cell r="D506" t="str">
            <v>개</v>
          </cell>
          <cell r="E506">
            <v>4510</v>
          </cell>
          <cell r="F506">
            <v>9020</v>
          </cell>
          <cell r="K506">
            <v>9020</v>
          </cell>
        </row>
        <row r="507">
          <cell r="A507" t="str">
            <v>누수방지쌔들</v>
          </cell>
          <cell r="B507" t="str">
            <v>40*80</v>
          </cell>
          <cell r="C507">
            <v>1</v>
          </cell>
          <cell r="D507" t="str">
            <v>개</v>
          </cell>
          <cell r="E507">
            <v>4320</v>
          </cell>
          <cell r="F507">
            <v>4320</v>
          </cell>
          <cell r="K507">
            <v>4320</v>
          </cell>
        </row>
        <row r="508">
          <cell r="A508" t="str">
            <v>누수방지쌔들</v>
          </cell>
          <cell r="B508" t="str">
            <v>50*80</v>
          </cell>
          <cell r="C508">
            <v>1</v>
          </cell>
          <cell r="D508" t="str">
            <v>개</v>
          </cell>
          <cell r="E508">
            <v>4460</v>
          </cell>
          <cell r="F508">
            <v>4460</v>
          </cell>
          <cell r="K508">
            <v>4460</v>
          </cell>
        </row>
        <row r="509">
          <cell r="A509" t="str">
            <v>누수방지쌔들</v>
          </cell>
          <cell r="B509" t="str">
            <v>80*80</v>
          </cell>
          <cell r="C509">
            <v>2</v>
          </cell>
          <cell r="D509" t="str">
            <v>개</v>
          </cell>
          <cell r="E509">
            <v>8450</v>
          </cell>
          <cell r="F509">
            <v>16900</v>
          </cell>
          <cell r="K509">
            <v>16900</v>
          </cell>
        </row>
        <row r="510">
          <cell r="A510" t="str">
            <v>누수방지쌔들</v>
          </cell>
          <cell r="B510" t="str">
            <v>80*140</v>
          </cell>
          <cell r="C510">
            <v>2</v>
          </cell>
          <cell r="D510" t="str">
            <v>개</v>
          </cell>
          <cell r="E510">
            <v>20130</v>
          </cell>
          <cell r="F510">
            <v>40260</v>
          </cell>
          <cell r="K510">
            <v>40260</v>
          </cell>
        </row>
        <row r="511">
          <cell r="A511" t="str">
            <v>누수방지쌔들</v>
          </cell>
          <cell r="B511" t="str">
            <v>100*80</v>
          </cell>
          <cell r="C511">
            <v>1</v>
          </cell>
          <cell r="D511" t="str">
            <v>개</v>
          </cell>
          <cell r="E511">
            <v>9510</v>
          </cell>
          <cell r="F511">
            <v>9510</v>
          </cell>
          <cell r="K511">
            <v>9510</v>
          </cell>
        </row>
        <row r="512">
          <cell r="A512" t="str">
            <v>누수방지쌔들</v>
          </cell>
          <cell r="B512" t="str">
            <v>100*140</v>
          </cell>
          <cell r="C512">
            <v>1</v>
          </cell>
          <cell r="D512" t="str">
            <v>개</v>
          </cell>
          <cell r="E512">
            <v>24130</v>
          </cell>
          <cell r="F512">
            <v>24130</v>
          </cell>
          <cell r="K512">
            <v>24130</v>
          </cell>
        </row>
        <row r="513">
          <cell r="A513" t="str">
            <v>누수방지쌔들</v>
          </cell>
          <cell r="B513" t="str">
            <v>150*80</v>
          </cell>
          <cell r="C513">
            <v>1</v>
          </cell>
          <cell r="D513" t="str">
            <v>개</v>
          </cell>
          <cell r="E513">
            <v>10560</v>
          </cell>
          <cell r="F513">
            <v>10560</v>
          </cell>
          <cell r="K513">
            <v>10560</v>
          </cell>
        </row>
        <row r="514">
          <cell r="A514" t="str">
            <v>누수방지쌔들</v>
          </cell>
          <cell r="B514" t="str">
            <v>150*140</v>
          </cell>
          <cell r="C514">
            <v>1</v>
          </cell>
          <cell r="D514" t="str">
            <v>개</v>
          </cell>
          <cell r="E514">
            <v>26000</v>
          </cell>
          <cell r="F514">
            <v>26000</v>
          </cell>
          <cell r="K514">
            <v>26000</v>
          </cell>
        </row>
        <row r="515">
          <cell r="A515" t="str">
            <v>누수방지쌔들</v>
          </cell>
          <cell r="B515" t="str">
            <v>200*100</v>
          </cell>
          <cell r="C515">
            <v>1</v>
          </cell>
          <cell r="D515" t="str">
            <v>개</v>
          </cell>
          <cell r="E515">
            <v>4859</v>
          </cell>
          <cell r="F515">
            <v>4859</v>
          </cell>
          <cell r="K515">
            <v>4859</v>
          </cell>
        </row>
        <row r="516">
          <cell r="A516" t="str">
            <v>누수방지쌔들</v>
          </cell>
          <cell r="B516" t="str">
            <v>200*140</v>
          </cell>
          <cell r="C516">
            <v>1</v>
          </cell>
          <cell r="D516" t="str">
            <v>개</v>
          </cell>
          <cell r="E516">
            <v>9810</v>
          </cell>
          <cell r="F516">
            <v>9810</v>
          </cell>
          <cell r="K516">
            <v>9810</v>
          </cell>
        </row>
        <row r="517">
          <cell r="A517" t="str">
            <v>소 켓 트</v>
          </cell>
          <cell r="B517" t="str">
            <v>주철13</v>
          </cell>
          <cell r="C517">
            <v>1</v>
          </cell>
          <cell r="D517" t="str">
            <v>개</v>
          </cell>
          <cell r="E517">
            <v>170</v>
          </cell>
          <cell r="F517">
            <v>170</v>
          </cell>
          <cell r="K517">
            <v>170</v>
          </cell>
        </row>
        <row r="518">
          <cell r="A518" t="str">
            <v>소 켓 트</v>
          </cell>
          <cell r="B518" t="str">
            <v>주철20</v>
          </cell>
          <cell r="C518">
            <v>1</v>
          </cell>
          <cell r="D518" t="str">
            <v>개</v>
          </cell>
          <cell r="E518">
            <v>200</v>
          </cell>
          <cell r="F518">
            <v>200</v>
          </cell>
          <cell r="K518">
            <v>200</v>
          </cell>
        </row>
        <row r="519">
          <cell r="A519" t="str">
            <v>소 켓 트</v>
          </cell>
          <cell r="B519" t="str">
            <v>주철25</v>
          </cell>
          <cell r="C519">
            <v>1</v>
          </cell>
          <cell r="D519" t="str">
            <v>개</v>
          </cell>
          <cell r="E519">
            <v>330</v>
          </cell>
          <cell r="F519">
            <v>330</v>
          </cell>
          <cell r="K519">
            <v>330</v>
          </cell>
        </row>
        <row r="520">
          <cell r="A520" t="str">
            <v>소 켓 트</v>
          </cell>
          <cell r="B520" t="str">
            <v>주철30</v>
          </cell>
          <cell r="C520">
            <v>1</v>
          </cell>
          <cell r="D520" t="str">
            <v>개</v>
          </cell>
          <cell r="E520">
            <v>420</v>
          </cell>
          <cell r="F520">
            <v>420</v>
          </cell>
          <cell r="K520">
            <v>420</v>
          </cell>
        </row>
        <row r="521">
          <cell r="A521" t="str">
            <v>소 켓 트</v>
          </cell>
          <cell r="B521" t="str">
            <v>주철40</v>
          </cell>
          <cell r="C521">
            <v>1</v>
          </cell>
          <cell r="D521" t="str">
            <v>개</v>
          </cell>
          <cell r="E521">
            <v>500</v>
          </cell>
          <cell r="F521">
            <v>500</v>
          </cell>
          <cell r="K521">
            <v>500</v>
          </cell>
        </row>
        <row r="522">
          <cell r="A522" t="str">
            <v>소 켓 트</v>
          </cell>
          <cell r="B522" t="str">
            <v>주철50</v>
          </cell>
          <cell r="C522">
            <v>1</v>
          </cell>
          <cell r="D522" t="str">
            <v>개</v>
          </cell>
          <cell r="E522">
            <v>800</v>
          </cell>
          <cell r="F522">
            <v>800</v>
          </cell>
          <cell r="K522">
            <v>800</v>
          </cell>
        </row>
        <row r="523">
          <cell r="A523" t="str">
            <v>닛 블(강관)</v>
          </cell>
          <cell r="B523" t="str">
            <v>주철13</v>
          </cell>
          <cell r="C523">
            <v>1</v>
          </cell>
          <cell r="D523" t="str">
            <v>개</v>
          </cell>
          <cell r="E523">
            <v>200</v>
          </cell>
          <cell r="F523">
            <v>200</v>
          </cell>
          <cell r="K523">
            <v>200</v>
          </cell>
        </row>
        <row r="524">
          <cell r="A524" t="str">
            <v>닛 블(강관)</v>
          </cell>
          <cell r="B524" t="str">
            <v>주철20</v>
          </cell>
          <cell r="C524">
            <v>1</v>
          </cell>
          <cell r="D524" t="str">
            <v>개</v>
          </cell>
          <cell r="E524">
            <v>240</v>
          </cell>
          <cell r="F524">
            <v>240</v>
          </cell>
          <cell r="K524">
            <v>240</v>
          </cell>
        </row>
        <row r="525">
          <cell r="A525" t="str">
            <v>닛 블(강관)</v>
          </cell>
          <cell r="B525" t="str">
            <v>주철25</v>
          </cell>
          <cell r="C525">
            <v>1</v>
          </cell>
          <cell r="D525" t="str">
            <v>개</v>
          </cell>
          <cell r="E525">
            <v>340</v>
          </cell>
          <cell r="F525">
            <v>340</v>
          </cell>
          <cell r="K525">
            <v>340</v>
          </cell>
        </row>
        <row r="526">
          <cell r="A526" t="str">
            <v>닛 블(강관)</v>
          </cell>
          <cell r="B526" t="str">
            <v>주철30</v>
          </cell>
          <cell r="C526">
            <v>1</v>
          </cell>
          <cell r="D526" t="str">
            <v>개</v>
          </cell>
          <cell r="E526">
            <v>430</v>
          </cell>
          <cell r="F526">
            <v>430</v>
          </cell>
          <cell r="K526">
            <v>430</v>
          </cell>
        </row>
        <row r="527">
          <cell r="A527" t="str">
            <v>닛 블(강관)</v>
          </cell>
          <cell r="B527" t="str">
            <v>주철40</v>
          </cell>
          <cell r="C527">
            <v>1</v>
          </cell>
          <cell r="D527" t="str">
            <v>개</v>
          </cell>
          <cell r="E527">
            <v>620</v>
          </cell>
          <cell r="F527">
            <v>620</v>
          </cell>
          <cell r="K527">
            <v>620</v>
          </cell>
        </row>
        <row r="528">
          <cell r="A528" t="str">
            <v>닛 블(강관)</v>
          </cell>
          <cell r="B528" t="str">
            <v>주철50</v>
          </cell>
          <cell r="C528">
            <v>1</v>
          </cell>
          <cell r="D528" t="str">
            <v>개</v>
          </cell>
          <cell r="E528">
            <v>740</v>
          </cell>
          <cell r="F528">
            <v>740</v>
          </cell>
          <cell r="K528">
            <v>740</v>
          </cell>
        </row>
        <row r="529">
          <cell r="A529" t="str">
            <v>게이트밸브</v>
          </cell>
          <cell r="B529" t="str">
            <v>청동13</v>
          </cell>
          <cell r="C529">
            <v>20</v>
          </cell>
          <cell r="D529" t="str">
            <v>개</v>
          </cell>
          <cell r="E529">
            <v>3740</v>
          </cell>
          <cell r="F529">
            <v>74800</v>
          </cell>
          <cell r="K529">
            <v>74800</v>
          </cell>
        </row>
        <row r="530">
          <cell r="A530" t="str">
            <v>게이트밸브</v>
          </cell>
          <cell r="B530" t="str">
            <v>청동20</v>
          </cell>
          <cell r="C530">
            <v>10</v>
          </cell>
          <cell r="D530" t="str">
            <v>개</v>
          </cell>
          <cell r="E530">
            <v>5360</v>
          </cell>
          <cell r="F530">
            <v>53600</v>
          </cell>
          <cell r="K530">
            <v>53600</v>
          </cell>
        </row>
        <row r="531">
          <cell r="A531" t="str">
            <v>게이트밸브</v>
          </cell>
          <cell r="B531" t="str">
            <v>청동25</v>
          </cell>
          <cell r="C531">
            <v>4</v>
          </cell>
          <cell r="D531" t="str">
            <v>개</v>
          </cell>
          <cell r="E531">
            <v>8540</v>
          </cell>
          <cell r="F531">
            <v>34160</v>
          </cell>
          <cell r="K531">
            <v>34160</v>
          </cell>
        </row>
        <row r="532">
          <cell r="A532" t="str">
            <v>게이트밸브</v>
          </cell>
          <cell r="B532" t="str">
            <v>청동40</v>
          </cell>
          <cell r="C532">
            <v>4</v>
          </cell>
          <cell r="D532" t="str">
            <v>개</v>
          </cell>
          <cell r="E532">
            <v>16270</v>
          </cell>
          <cell r="F532">
            <v>65080</v>
          </cell>
          <cell r="K532">
            <v>65080</v>
          </cell>
        </row>
        <row r="533">
          <cell r="A533" t="str">
            <v>게이트밸브</v>
          </cell>
          <cell r="B533" t="str">
            <v>청동50</v>
          </cell>
          <cell r="C533">
            <v>2</v>
          </cell>
          <cell r="D533" t="str">
            <v>개</v>
          </cell>
          <cell r="E533">
            <v>25090</v>
          </cell>
          <cell r="F533">
            <v>50180</v>
          </cell>
          <cell r="K533">
            <v>50180</v>
          </cell>
        </row>
        <row r="534">
          <cell r="A534" t="str">
            <v>타이튼닥타일주철관</v>
          </cell>
          <cell r="B534" t="str">
            <v>80*4</v>
          </cell>
          <cell r="C534">
            <v>28</v>
          </cell>
          <cell r="D534" t="str">
            <v>본</v>
          </cell>
          <cell r="E534">
            <v>34790</v>
          </cell>
          <cell r="F534">
            <v>974120</v>
          </cell>
          <cell r="G534" t="str">
            <v/>
          </cell>
          <cell r="H534">
            <v>0</v>
          </cell>
          <cell r="K534">
            <v>974120</v>
          </cell>
          <cell r="M534">
            <v>0</v>
          </cell>
        </row>
        <row r="535">
          <cell r="A535" t="str">
            <v>타이튼닥타일주철관</v>
          </cell>
          <cell r="B535" t="str">
            <v>100*5</v>
          </cell>
          <cell r="C535">
            <v>8</v>
          </cell>
          <cell r="D535" t="str">
            <v>본</v>
          </cell>
          <cell r="E535">
            <v>51940</v>
          </cell>
          <cell r="F535">
            <v>415520</v>
          </cell>
          <cell r="K535">
            <v>415520</v>
          </cell>
        </row>
        <row r="536">
          <cell r="A536" t="str">
            <v>타이튼닥타일주철관</v>
          </cell>
          <cell r="B536" t="str">
            <v>150*5</v>
          </cell>
          <cell r="C536">
            <v>4</v>
          </cell>
          <cell r="D536" t="str">
            <v>본</v>
          </cell>
          <cell r="E536">
            <v>80190</v>
          </cell>
          <cell r="F536">
            <v>320760</v>
          </cell>
          <cell r="K536">
            <v>320760</v>
          </cell>
        </row>
        <row r="537">
          <cell r="A537" t="str">
            <v>타이튼닥타일주철관</v>
          </cell>
          <cell r="B537" t="str">
            <v>200*6</v>
          </cell>
          <cell r="C537">
            <v>4</v>
          </cell>
          <cell r="D537" t="str">
            <v>본</v>
          </cell>
          <cell r="E537">
            <v>127610</v>
          </cell>
          <cell r="F537">
            <v>510440</v>
          </cell>
          <cell r="K537">
            <v>510440</v>
          </cell>
        </row>
        <row r="538">
          <cell r="A538" t="str">
            <v>타이튼 고무링</v>
          </cell>
          <cell r="B538" t="str">
            <v>80</v>
          </cell>
          <cell r="C538">
            <v>22</v>
          </cell>
          <cell r="D538" t="str">
            <v>개</v>
          </cell>
          <cell r="E538">
            <v>460</v>
          </cell>
          <cell r="F538">
            <v>10120</v>
          </cell>
          <cell r="K538">
            <v>10120</v>
          </cell>
        </row>
        <row r="539">
          <cell r="A539" t="str">
            <v>타이튼 고무링</v>
          </cell>
          <cell r="B539" t="str">
            <v>100</v>
          </cell>
          <cell r="C539">
            <v>8</v>
          </cell>
          <cell r="D539" t="str">
            <v>개</v>
          </cell>
          <cell r="E539">
            <v>520</v>
          </cell>
          <cell r="F539">
            <v>4160</v>
          </cell>
          <cell r="K539">
            <v>4160</v>
          </cell>
        </row>
        <row r="540">
          <cell r="A540" t="str">
            <v>타이튼 고무링</v>
          </cell>
          <cell r="B540" t="str">
            <v>150</v>
          </cell>
          <cell r="C540">
            <v>4</v>
          </cell>
          <cell r="D540" t="str">
            <v>개</v>
          </cell>
          <cell r="E540">
            <v>740</v>
          </cell>
          <cell r="F540">
            <v>2960</v>
          </cell>
          <cell r="K540">
            <v>2960</v>
          </cell>
        </row>
        <row r="541">
          <cell r="A541" t="str">
            <v>타이튼 고무링</v>
          </cell>
          <cell r="B541" t="str">
            <v>200</v>
          </cell>
          <cell r="C541">
            <v>4</v>
          </cell>
          <cell r="D541" t="str">
            <v>개</v>
          </cell>
          <cell r="E541">
            <v>1160</v>
          </cell>
          <cell r="F541">
            <v>4640</v>
          </cell>
          <cell r="K541">
            <v>4640</v>
          </cell>
        </row>
        <row r="542">
          <cell r="A542" t="str">
            <v>KP 접합부속</v>
          </cell>
          <cell r="B542" t="str">
            <v>80</v>
          </cell>
          <cell r="C542">
            <v>14</v>
          </cell>
          <cell r="D542" t="str">
            <v>조</v>
          </cell>
          <cell r="E542">
            <v>6130</v>
          </cell>
          <cell r="F542">
            <v>85820</v>
          </cell>
          <cell r="K542">
            <v>85820</v>
          </cell>
        </row>
        <row r="543">
          <cell r="A543" t="str">
            <v>KP 접합부속</v>
          </cell>
          <cell r="B543" t="str">
            <v>100</v>
          </cell>
          <cell r="C543">
            <v>10</v>
          </cell>
          <cell r="D543" t="str">
            <v>조</v>
          </cell>
          <cell r="E543">
            <v>6890</v>
          </cell>
          <cell r="F543">
            <v>68900</v>
          </cell>
          <cell r="K543">
            <v>68900</v>
          </cell>
        </row>
        <row r="544">
          <cell r="A544" t="str">
            <v>KP 접합부속</v>
          </cell>
          <cell r="B544" t="str">
            <v>150</v>
          </cell>
          <cell r="C544">
            <v>6</v>
          </cell>
          <cell r="D544" t="str">
            <v>조</v>
          </cell>
          <cell r="E544">
            <v>9520</v>
          </cell>
          <cell r="F544">
            <v>57120</v>
          </cell>
          <cell r="K544">
            <v>57120</v>
          </cell>
        </row>
        <row r="545">
          <cell r="A545" t="str">
            <v>KP 접합부속</v>
          </cell>
          <cell r="B545" t="str">
            <v>200</v>
          </cell>
          <cell r="C545">
            <v>3</v>
          </cell>
          <cell r="D545" t="str">
            <v>조</v>
          </cell>
          <cell r="E545">
            <v>11820</v>
          </cell>
          <cell r="F545">
            <v>35460</v>
          </cell>
          <cell r="K545">
            <v>35460</v>
          </cell>
        </row>
        <row r="546">
          <cell r="A546" t="str">
            <v>플렌지 접합부속</v>
          </cell>
          <cell r="B546" t="str">
            <v>80</v>
          </cell>
          <cell r="C546">
            <v>21</v>
          </cell>
          <cell r="D546" t="str">
            <v>조</v>
          </cell>
          <cell r="E546">
            <v>2222</v>
          </cell>
          <cell r="F546">
            <v>46662</v>
          </cell>
          <cell r="K546">
            <v>46662</v>
          </cell>
        </row>
        <row r="547">
          <cell r="A547" t="str">
            <v>플렌지 접합부속</v>
          </cell>
          <cell r="B547" t="str">
            <v>100</v>
          </cell>
          <cell r="C547">
            <v>6</v>
          </cell>
          <cell r="D547" t="str">
            <v>조</v>
          </cell>
          <cell r="E547">
            <v>3751</v>
          </cell>
          <cell r="F547">
            <v>22506</v>
          </cell>
          <cell r="K547">
            <v>22506</v>
          </cell>
        </row>
        <row r="548">
          <cell r="A548" t="str">
            <v>플렌지 접합부속</v>
          </cell>
          <cell r="B548" t="str">
            <v>125</v>
          </cell>
          <cell r="C548">
            <v>3</v>
          </cell>
          <cell r="D548" t="str">
            <v>조</v>
          </cell>
          <cell r="E548">
            <v>3883</v>
          </cell>
          <cell r="F548">
            <v>11649</v>
          </cell>
          <cell r="K548">
            <v>11649</v>
          </cell>
        </row>
        <row r="549">
          <cell r="A549" t="str">
            <v>플렌지 접합부속</v>
          </cell>
          <cell r="B549" t="str">
            <v>150</v>
          </cell>
          <cell r="C549">
            <v>6</v>
          </cell>
          <cell r="D549" t="str">
            <v>조</v>
          </cell>
          <cell r="E549">
            <v>5225</v>
          </cell>
          <cell r="F549">
            <v>31350</v>
          </cell>
          <cell r="K549">
            <v>31350</v>
          </cell>
        </row>
        <row r="550">
          <cell r="A550" t="str">
            <v>플렌지 접합부속</v>
          </cell>
          <cell r="B550" t="str">
            <v>200</v>
          </cell>
          <cell r="C550">
            <v>1</v>
          </cell>
          <cell r="D550" t="str">
            <v>조</v>
          </cell>
          <cell r="E550">
            <v>4880</v>
          </cell>
          <cell r="F550">
            <v>4880</v>
          </cell>
          <cell r="K550">
            <v>4880</v>
          </cell>
        </row>
        <row r="551">
          <cell r="A551" t="str">
            <v>닥타일 주철이형관</v>
          </cell>
          <cell r="B551" t="str">
            <v>시멘트</v>
          </cell>
          <cell r="C551">
            <v>20</v>
          </cell>
          <cell r="D551" t="str">
            <v>Kg</v>
          </cell>
          <cell r="E551">
            <v>1060</v>
          </cell>
          <cell r="F551">
            <v>21200</v>
          </cell>
          <cell r="K551">
            <v>21200</v>
          </cell>
        </row>
        <row r="552">
          <cell r="A552" t="str">
            <v>닥타일 주철이형관</v>
          </cell>
          <cell r="B552" t="str">
            <v>흑페인트</v>
          </cell>
          <cell r="C552">
            <v>10</v>
          </cell>
          <cell r="D552" t="str">
            <v>Kg</v>
          </cell>
          <cell r="E552">
            <v>810</v>
          </cell>
          <cell r="F552">
            <v>8100</v>
          </cell>
          <cell r="K552">
            <v>8100</v>
          </cell>
        </row>
        <row r="553">
          <cell r="A553" t="str">
            <v>KP 이탈방지압륜</v>
          </cell>
          <cell r="B553" t="str">
            <v>80</v>
          </cell>
          <cell r="C553">
            <v>2</v>
          </cell>
          <cell r="D553" t="str">
            <v>조</v>
          </cell>
          <cell r="E553">
            <v>19850</v>
          </cell>
          <cell r="F553">
            <v>39700</v>
          </cell>
          <cell r="K553">
            <v>39700</v>
          </cell>
        </row>
        <row r="554">
          <cell r="A554" t="str">
            <v>KP 이탈방지압륜</v>
          </cell>
          <cell r="B554" t="str">
            <v>100</v>
          </cell>
          <cell r="C554">
            <v>1</v>
          </cell>
          <cell r="D554" t="str">
            <v>조</v>
          </cell>
          <cell r="E554">
            <v>20450</v>
          </cell>
          <cell r="F554">
            <v>20450</v>
          </cell>
          <cell r="K554">
            <v>20450</v>
          </cell>
        </row>
        <row r="555">
          <cell r="A555" t="str">
            <v>KP 이탈방지압륜</v>
          </cell>
          <cell r="B555" t="str">
            <v>150</v>
          </cell>
          <cell r="C555">
            <v>1</v>
          </cell>
          <cell r="D555" t="str">
            <v>조</v>
          </cell>
          <cell r="E555">
            <v>27250</v>
          </cell>
          <cell r="F555">
            <v>27250</v>
          </cell>
          <cell r="K555">
            <v>27250</v>
          </cell>
        </row>
        <row r="556">
          <cell r="A556" t="str">
            <v>KP 이탈방지압륜</v>
          </cell>
          <cell r="B556" t="str">
            <v>200</v>
          </cell>
          <cell r="C556">
            <v>1</v>
          </cell>
          <cell r="D556" t="str">
            <v>조</v>
          </cell>
          <cell r="E556">
            <v>34050</v>
          </cell>
          <cell r="F556">
            <v>34050</v>
          </cell>
          <cell r="K556">
            <v>34050</v>
          </cell>
        </row>
        <row r="557">
          <cell r="A557" t="str">
            <v>소프트실제수밸브</v>
          </cell>
          <cell r="B557" t="str">
            <v>80</v>
          </cell>
          <cell r="C557">
            <v>1</v>
          </cell>
          <cell r="D557" t="str">
            <v>개</v>
          </cell>
          <cell r="E557">
            <v>85400</v>
          </cell>
          <cell r="F557">
            <v>85400</v>
          </cell>
          <cell r="K557">
            <v>85400</v>
          </cell>
        </row>
        <row r="558">
          <cell r="A558" t="str">
            <v>소프트실제수밸브</v>
          </cell>
          <cell r="B558" t="str">
            <v>100</v>
          </cell>
          <cell r="C558">
            <v>1</v>
          </cell>
          <cell r="D558" t="str">
            <v>개</v>
          </cell>
          <cell r="E558">
            <v>95600</v>
          </cell>
          <cell r="F558">
            <v>95600</v>
          </cell>
          <cell r="K558">
            <v>95600</v>
          </cell>
        </row>
        <row r="559">
          <cell r="A559" t="str">
            <v>소프트실제수밸브</v>
          </cell>
          <cell r="B559" t="str">
            <v>150</v>
          </cell>
          <cell r="C559">
            <v>1</v>
          </cell>
          <cell r="D559" t="str">
            <v>개</v>
          </cell>
          <cell r="E559">
            <v>75430</v>
          </cell>
          <cell r="F559">
            <v>75430</v>
          </cell>
          <cell r="K559">
            <v>75430</v>
          </cell>
        </row>
        <row r="560">
          <cell r="A560" t="str">
            <v>소프트실제수밸브</v>
          </cell>
          <cell r="B560" t="str">
            <v>200</v>
          </cell>
          <cell r="C560">
            <v>1</v>
          </cell>
          <cell r="D560" t="str">
            <v>개</v>
          </cell>
          <cell r="E560">
            <v>85600</v>
          </cell>
          <cell r="F560">
            <v>85600</v>
          </cell>
          <cell r="K560">
            <v>85600</v>
          </cell>
        </row>
        <row r="561">
          <cell r="A561" t="str">
            <v>제수밸브</v>
          </cell>
          <cell r="B561" t="str">
            <v>수동80</v>
          </cell>
          <cell r="C561">
            <v>1</v>
          </cell>
          <cell r="D561" t="str">
            <v>개</v>
          </cell>
          <cell r="E561">
            <v>63200</v>
          </cell>
          <cell r="F561">
            <v>63200</v>
          </cell>
          <cell r="K561">
            <v>63200</v>
          </cell>
        </row>
        <row r="562">
          <cell r="A562" t="str">
            <v>제수밸브</v>
          </cell>
          <cell r="B562" t="str">
            <v>수동100</v>
          </cell>
          <cell r="C562">
            <v>1</v>
          </cell>
          <cell r="D562" t="str">
            <v>개</v>
          </cell>
          <cell r="E562">
            <v>70000</v>
          </cell>
          <cell r="F562">
            <v>70000</v>
          </cell>
          <cell r="K562">
            <v>70000</v>
          </cell>
        </row>
        <row r="563">
          <cell r="A563" t="str">
            <v>제수밸브</v>
          </cell>
          <cell r="B563" t="str">
            <v>수동150</v>
          </cell>
          <cell r="C563">
            <v>1</v>
          </cell>
          <cell r="D563" t="str">
            <v>개</v>
          </cell>
          <cell r="E563">
            <v>126200</v>
          </cell>
          <cell r="F563">
            <v>126200</v>
          </cell>
          <cell r="K563">
            <v>126200</v>
          </cell>
        </row>
        <row r="564">
          <cell r="A564" t="str">
            <v>제수밸브</v>
          </cell>
          <cell r="B564" t="str">
            <v>수동200</v>
          </cell>
          <cell r="C564">
            <v>1</v>
          </cell>
          <cell r="D564" t="str">
            <v>개</v>
          </cell>
          <cell r="E564">
            <v>56127</v>
          </cell>
          <cell r="F564">
            <v>56127</v>
          </cell>
          <cell r="K564">
            <v>56127</v>
          </cell>
        </row>
        <row r="565">
          <cell r="A565" t="str">
            <v>소화전(지하식F)</v>
          </cell>
          <cell r="B565" t="str">
            <v>100</v>
          </cell>
          <cell r="C565">
            <v>1</v>
          </cell>
          <cell r="D565" t="str">
            <v>개</v>
          </cell>
          <cell r="E565">
            <v>102000</v>
          </cell>
          <cell r="F565">
            <v>102000</v>
          </cell>
          <cell r="K565">
            <v>102000</v>
          </cell>
        </row>
        <row r="566">
          <cell r="A566" t="str">
            <v>소화전(지상식B)</v>
          </cell>
          <cell r="B566" t="str">
            <v>100</v>
          </cell>
          <cell r="C566">
            <v>1</v>
          </cell>
          <cell r="D566" t="str">
            <v>개</v>
          </cell>
          <cell r="E566">
            <v>1640</v>
          </cell>
          <cell r="F566">
            <v>1640</v>
          </cell>
          <cell r="K566">
            <v>1640</v>
          </cell>
        </row>
        <row r="567">
          <cell r="A567" t="str">
            <v>상수도용 철개</v>
          </cell>
          <cell r="B567" t="str">
            <v>648</v>
          </cell>
          <cell r="C567">
            <v>1</v>
          </cell>
          <cell r="D567" t="str">
            <v>조</v>
          </cell>
          <cell r="E567">
            <v>120000</v>
          </cell>
          <cell r="F567">
            <v>120000</v>
          </cell>
          <cell r="K567">
            <v>120000</v>
          </cell>
        </row>
        <row r="568">
          <cell r="A568" t="str">
            <v>상수도용 철개</v>
          </cell>
          <cell r="B568" t="str">
            <v>766</v>
          </cell>
          <cell r="C568">
            <v>1</v>
          </cell>
          <cell r="D568" t="str">
            <v>조</v>
          </cell>
          <cell r="E568">
            <v>130000</v>
          </cell>
          <cell r="F568">
            <v>130000</v>
          </cell>
          <cell r="K568">
            <v>130000</v>
          </cell>
        </row>
        <row r="569">
          <cell r="A569" t="str">
            <v>제수변보 호통</v>
          </cell>
          <cell r="B569" t="str">
            <v>200*265</v>
          </cell>
          <cell r="C569">
            <v>1</v>
          </cell>
          <cell r="D569" t="str">
            <v>개</v>
          </cell>
          <cell r="E569">
            <v>11206</v>
          </cell>
          <cell r="F569">
            <v>11206</v>
          </cell>
          <cell r="K569">
            <v>11206</v>
          </cell>
        </row>
        <row r="570">
          <cell r="A570" t="str">
            <v>제수변 받침통</v>
          </cell>
          <cell r="B570" t="str">
            <v>250*300</v>
          </cell>
          <cell r="C570">
            <v>1</v>
          </cell>
          <cell r="D570" t="str">
            <v>개</v>
          </cell>
          <cell r="E570">
            <v>10539</v>
          </cell>
          <cell r="F570">
            <v>10539</v>
          </cell>
          <cell r="K570">
            <v>10539</v>
          </cell>
        </row>
        <row r="571">
          <cell r="A571" t="str">
            <v>공기밸브</v>
          </cell>
          <cell r="B571" t="str">
            <v>급속80</v>
          </cell>
          <cell r="C571">
            <v>1</v>
          </cell>
          <cell r="D571" t="str">
            <v>개</v>
          </cell>
          <cell r="E571">
            <v>37142</v>
          </cell>
          <cell r="F571">
            <v>37142</v>
          </cell>
          <cell r="K571">
            <v>37142</v>
          </cell>
        </row>
        <row r="572">
          <cell r="A572" t="str">
            <v>공기밸브</v>
          </cell>
          <cell r="B572" t="str">
            <v>급속100</v>
          </cell>
          <cell r="C572">
            <v>1</v>
          </cell>
          <cell r="D572" t="str">
            <v>개</v>
          </cell>
          <cell r="E572">
            <v>45346</v>
          </cell>
          <cell r="F572">
            <v>45346</v>
          </cell>
          <cell r="K572">
            <v>45346</v>
          </cell>
        </row>
        <row r="573">
          <cell r="A573" t="str">
            <v>조립식원형맨홀</v>
          </cell>
          <cell r="B573" t="str">
            <v>80-100</v>
          </cell>
          <cell r="C573">
            <v>1</v>
          </cell>
          <cell r="D573" t="str">
            <v>조</v>
          </cell>
          <cell r="E573">
            <v>65230</v>
          </cell>
          <cell r="F573">
            <v>65230</v>
          </cell>
          <cell r="K573">
            <v>65230</v>
          </cell>
        </row>
        <row r="574">
          <cell r="A574" t="str">
            <v>조립식원형맨홀</v>
          </cell>
          <cell r="B574" t="str">
            <v>150</v>
          </cell>
          <cell r="C574">
            <v>1</v>
          </cell>
          <cell r="D574" t="str">
            <v>조</v>
          </cell>
          <cell r="E574">
            <v>73920</v>
          </cell>
          <cell r="F574">
            <v>73920</v>
          </cell>
          <cell r="K574">
            <v>73920</v>
          </cell>
        </row>
        <row r="575">
          <cell r="A575" t="str">
            <v>조립식원형맨홀</v>
          </cell>
          <cell r="B575" t="str">
            <v>200-250</v>
          </cell>
          <cell r="C575">
            <v>1</v>
          </cell>
          <cell r="D575" t="str">
            <v>조</v>
          </cell>
          <cell r="E575">
            <v>79860</v>
          </cell>
          <cell r="F575">
            <v>79860</v>
          </cell>
          <cell r="K575">
            <v>79860</v>
          </cell>
        </row>
        <row r="576">
          <cell r="A576" t="str">
            <v>부단수활정자관</v>
          </cell>
          <cell r="B576" t="str">
            <v>150*80</v>
          </cell>
          <cell r="C576">
            <v>1</v>
          </cell>
          <cell r="D576" t="str">
            <v>조</v>
          </cell>
          <cell r="E576">
            <v>28906</v>
          </cell>
          <cell r="F576">
            <v>28906</v>
          </cell>
          <cell r="K576">
            <v>28906</v>
          </cell>
        </row>
        <row r="577">
          <cell r="A577" t="str">
            <v>부단수활정자관</v>
          </cell>
          <cell r="B577" t="str">
            <v>150*100</v>
          </cell>
          <cell r="C577">
            <v>1</v>
          </cell>
          <cell r="D577" t="str">
            <v>조</v>
          </cell>
          <cell r="E577">
            <v>32400</v>
          </cell>
          <cell r="F577">
            <v>32400</v>
          </cell>
          <cell r="K577">
            <v>32400</v>
          </cell>
        </row>
        <row r="578">
          <cell r="A578" t="str">
            <v>부단수활정자관</v>
          </cell>
          <cell r="B578" t="str">
            <v>200*80</v>
          </cell>
          <cell r="C578">
            <v>1</v>
          </cell>
          <cell r="D578" t="str">
            <v>조</v>
          </cell>
          <cell r="E578">
            <v>38796</v>
          </cell>
          <cell r="F578">
            <v>38796</v>
          </cell>
          <cell r="K578">
            <v>38796</v>
          </cell>
        </row>
        <row r="579">
          <cell r="A579" t="str">
            <v>부단수활정자관</v>
          </cell>
          <cell r="B579" t="str">
            <v>200*100</v>
          </cell>
          <cell r="C579">
            <v>1</v>
          </cell>
          <cell r="D579" t="str">
            <v>조</v>
          </cell>
          <cell r="E579">
            <v>43560</v>
          </cell>
          <cell r="F579">
            <v>43560</v>
          </cell>
          <cell r="K579">
            <v>43560</v>
          </cell>
        </row>
        <row r="580">
          <cell r="A580" t="str">
            <v>부단수활정자관</v>
          </cell>
          <cell r="B580" t="str">
            <v>200*150</v>
          </cell>
          <cell r="C580">
            <v>1</v>
          </cell>
          <cell r="D580" t="str">
            <v>조</v>
          </cell>
          <cell r="E580">
            <v>40268</v>
          </cell>
          <cell r="F580">
            <v>40268</v>
          </cell>
          <cell r="K580">
            <v>40268</v>
          </cell>
        </row>
        <row r="581">
          <cell r="A581" t="str">
            <v>부단수활정자관</v>
          </cell>
          <cell r="B581" t="str">
            <v>300*80</v>
          </cell>
          <cell r="C581">
            <v>1</v>
          </cell>
          <cell r="D581" t="str">
            <v>조</v>
          </cell>
          <cell r="E581">
            <v>49143</v>
          </cell>
          <cell r="F581">
            <v>49143</v>
          </cell>
          <cell r="K581">
            <v>49143</v>
          </cell>
        </row>
        <row r="582">
          <cell r="A582" t="str">
            <v>부단수활정자관</v>
          </cell>
          <cell r="B582" t="str">
            <v>300*100</v>
          </cell>
          <cell r="C582">
            <v>1</v>
          </cell>
          <cell r="D582" t="str">
            <v>조</v>
          </cell>
          <cell r="E582">
            <v>52100</v>
          </cell>
          <cell r="F582">
            <v>52100</v>
          </cell>
          <cell r="K582">
            <v>52100</v>
          </cell>
        </row>
        <row r="583">
          <cell r="A583" t="str">
            <v>부단수활정자관</v>
          </cell>
          <cell r="B583" t="str">
            <v>300*150</v>
          </cell>
          <cell r="C583">
            <v>1</v>
          </cell>
          <cell r="D583" t="str">
            <v>조</v>
          </cell>
          <cell r="E583">
            <v>56747</v>
          </cell>
          <cell r="F583">
            <v>56747</v>
          </cell>
          <cell r="K583">
            <v>56747</v>
          </cell>
        </row>
        <row r="584">
          <cell r="A584" t="str">
            <v>부단수활정자관</v>
          </cell>
          <cell r="B584" t="str">
            <v>300*200</v>
          </cell>
          <cell r="C584">
            <v>1</v>
          </cell>
          <cell r="D584" t="str">
            <v>조</v>
          </cell>
          <cell r="E584">
            <v>54435</v>
          </cell>
          <cell r="F584">
            <v>54435</v>
          </cell>
          <cell r="K584">
            <v>54435</v>
          </cell>
        </row>
        <row r="585">
          <cell r="A585" t="str">
            <v>계</v>
          </cell>
          <cell r="B585" t="str">
            <v/>
          </cell>
          <cell r="D585" t="str">
            <v/>
          </cell>
          <cell r="E585" t="str">
            <v/>
          </cell>
          <cell r="F585">
            <v>4956951</v>
          </cell>
          <cell r="K585">
            <v>4956951</v>
          </cell>
        </row>
        <row r="586">
          <cell r="A586" t="str">
            <v>폐 기 물 처 리 비 내  역</v>
          </cell>
        </row>
        <row r="587">
          <cell r="A587" t="str">
            <v>콘크리트잔재처리비</v>
          </cell>
          <cell r="B587" t="str">
            <v>2.3*4=</v>
          </cell>
          <cell r="C587">
            <v>28</v>
          </cell>
          <cell r="D587" t="str">
            <v>톤</v>
          </cell>
          <cell r="E587">
            <v>8000</v>
          </cell>
          <cell r="F587">
            <v>224000</v>
          </cell>
          <cell r="G587" t="str">
            <v/>
          </cell>
          <cell r="H587">
            <v>0</v>
          </cell>
          <cell r="K587">
            <v>224000</v>
          </cell>
          <cell r="M587">
            <v>0</v>
          </cell>
        </row>
        <row r="588">
          <cell r="A588" t="str">
            <v>콘크리트잔재운반비</v>
          </cell>
          <cell r="C588">
            <v>8</v>
          </cell>
          <cell r="D588" t="str">
            <v>M^3</v>
          </cell>
          <cell r="E588">
            <v>12000</v>
          </cell>
          <cell r="F588">
            <v>96000</v>
          </cell>
          <cell r="K588">
            <v>96000</v>
          </cell>
        </row>
        <row r="589">
          <cell r="A589" t="str">
            <v>아스팔트잔재처리비</v>
          </cell>
          <cell r="B589" t="str">
            <v>2.2*5=</v>
          </cell>
          <cell r="C589">
            <v>4</v>
          </cell>
          <cell r="D589" t="str">
            <v>톤</v>
          </cell>
          <cell r="E589">
            <v>8000</v>
          </cell>
          <cell r="F589">
            <v>32000</v>
          </cell>
          <cell r="K589">
            <v>32000</v>
          </cell>
        </row>
        <row r="590">
          <cell r="A590" t="str">
            <v>아스팔트잔재운반비</v>
          </cell>
          <cell r="C590">
            <v>4</v>
          </cell>
          <cell r="D590" t="str">
            <v>M^3</v>
          </cell>
          <cell r="E590">
            <v>12000</v>
          </cell>
          <cell r="F590">
            <v>48000</v>
          </cell>
          <cell r="K590">
            <v>48000</v>
          </cell>
        </row>
        <row r="591">
          <cell r="A591" t="str">
            <v>기타잔재처리비</v>
          </cell>
          <cell r="B591" t="str">
            <v>1.4*6=</v>
          </cell>
          <cell r="C591">
            <v>22</v>
          </cell>
          <cell r="D591" t="str">
            <v>톤</v>
          </cell>
          <cell r="E591">
            <v>8000</v>
          </cell>
          <cell r="F591">
            <v>176000</v>
          </cell>
          <cell r="K591">
            <v>176000</v>
          </cell>
        </row>
        <row r="592">
          <cell r="A592" t="str">
            <v>기타잔재운반비</v>
          </cell>
          <cell r="C592">
            <v>1</v>
          </cell>
          <cell r="D592" t="str">
            <v>M^3</v>
          </cell>
          <cell r="E592">
            <v>12000</v>
          </cell>
          <cell r="F592">
            <v>12000</v>
          </cell>
          <cell r="K592">
            <v>12000</v>
          </cell>
        </row>
        <row r="593">
          <cell r="A593" t="str">
            <v>계</v>
          </cell>
          <cell r="F593">
            <v>588000</v>
          </cell>
          <cell r="K593">
            <v>588000</v>
          </cell>
        </row>
        <row r="594">
          <cell r="A594" t="str">
            <v>관  급  자  재  내  역</v>
          </cell>
        </row>
        <row r="595">
          <cell r="A595" t="str">
            <v>스테인레스 강관</v>
          </cell>
          <cell r="B595" t="str">
            <v>20</v>
          </cell>
          <cell r="C595">
            <v>2070</v>
          </cell>
          <cell r="D595" t="str">
            <v>M</v>
          </cell>
          <cell r="E595">
            <v>2021</v>
          </cell>
          <cell r="F595">
            <v>4183470</v>
          </cell>
          <cell r="K595">
            <v>4183470</v>
          </cell>
        </row>
        <row r="596">
          <cell r="A596" t="str">
            <v>스테인레스 강관</v>
          </cell>
          <cell r="B596" t="str">
            <v>25</v>
          </cell>
          <cell r="C596">
            <v>430</v>
          </cell>
          <cell r="D596" t="str">
            <v>M</v>
          </cell>
          <cell r="E596">
            <v>2525</v>
          </cell>
          <cell r="F596">
            <v>1085750</v>
          </cell>
          <cell r="K596">
            <v>1085750</v>
          </cell>
        </row>
        <row r="597">
          <cell r="A597" t="str">
            <v>스테인레스 강관</v>
          </cell>
          <cell r="B597" t="str">
            <v>30</v>
          </cell>
          <cell r="C597">
            <v>45</v>
          </cell>
          <cell r="D597" t="str">
            <v>M</v>
          </cell>
          <cell r="E597">
            <v>3471</v>
          </cell>
          <cell r="F597">
            <v>156195</v>
          </cell>
          <cell r="K597">
            <v>156195</v>
          </cell>
        </row>
        <row r="598">
          <cell r="A598" t="str">
            <v>스테인레스 강관</v>
          </cell>
          <cell r="B598" t="str">
            <v>40</v>
          </cell>
          <cell r="C598">
            <v>395</v>
          </cell>
          <cell r="D598" t="str">
            <v>M</v>
          </cell>
          <cell r="E598">
            <v>4224</v>
          </cell>
          <cell r="F598">
            <v>1668480</v>
          </cell>
          <cell r="K598">
            <v>1668480</v>
          </cell>
        </row>
        <row r="599">
          <cell r="A599" t="str">
            <v>스테인레스 강관</v>
          </cell>
          <cell r="B599" t="str">
            <v>50</v>
          </cell>
          <cell r="C599">
            <v>370</v>
          </cell>
          <cell r="D599" t="str">
            <v>M</v>
          </cell>
          <cell r="E599">
            <v>4739</v>
          </cell>
          <cell r="F599">
            <v>1753430</v>
          </cell>
          <cell r="K599">
            <v>1753430</v>
          </cell>
        </row>
        <row r="600">
          <cell r="A600" t="str">
            <v>수도계량기보호통</v>
          </cell>
          <cell r="B600" t="str">
            <v>13*110</v>
          </cell>
          <cell r="C600">
            <v>140</v>
          </cell>
          <cell r="D600" t="str">
            <v>개</v>
          </cell>
          <cell r="E600">
            <v>33363</v>
          </cell>
          <cell r="F600">
            <v>4670820</v>
          </cell>
          <cell r="K600">
            <v>4670820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수시트"/>
      <sheetName val="원가계산서"/>
      <sheetName val="공토공단위당"/>
      <sheetName val="내역서01"/>
      <sheetName val="단가"/>
      <sheetName val="원가"/>
      <sheetName val="설비"/>
      <sheetName val="토사(PE)"/>
      <sheetName val="파일의이용"/>
      <sheetName val="중기"/>
      <sheetName val="구조물공집계"/>
    </sheetNames>
    <sheetDataSet>
      <sheetData sheetId="0" refreshError="1">
        <row r="31">
          <cell r="B31">
            <v>481</v>
          </cell>
        </row>
        <row r="32">
          <cell r="B32">
            <v>578</v>
          </cell>
        </row>
        <row r="33">
          <cell r="B33">
            <v>688</v>
          </cell>
        </row>
        <row r="34">
          <cell r="B34">
            <v>803</v>
          </cell>
        </row>
        <row r="35">
          <cell r="B35">
            <v>1156</v>
          </cell>
        </row>
        <row r="37">
          <cell r="B37">
            <v>1606</v>
          </cell>
        </row>
        <row r="39">
          <cell r="B39">
            <v>18</v>
          </cell>
        </row>
        <row r="42">
          <cell r="B42">
            <v>72</v>
          </cell>
        </row>
        <row r="43">
          <cell r="B43">
            <v>115</v>
          </cell>
        </row>
        <row r="45">
          <cell r="B45">
            <v>127</v>
          </cell>
        </row>
        <row r="46">
          <cell r="B46">
            <v>153</v>
          </cell>
        </row>
        <row r="47">
          <cell r="B47">
            <v>182</v>
          </cell>
        </row>
        <row r="48">
          <cell r="B48">
            <v>213</v>
          </cell>
        </row>
        <row r="49">
          <cell r="B49">
            <v>306</v>
          </cell>
        </row>
        <row r="51">
          <cell r="B51">
            <v>426</v>
          </cell>
        </row>
        <row r="53">
          <cell r="B53">
            <v>4</v>
          </cell>
        </row>
        <row r="56">
          <cell r="B56">
            <v>19</v>
          </cell>
        </row>
        <row r="57">
          <cell r="B57">
            <v>30</v>
          </cell>
        </row>
        <row r="59">
          <cell r="B59">
            <v>92</v>
          </cell>
        </row>
        <row r="60">
          <cell r="B60">
            <v>111</v>
          </cell>
        </row>
        <row r="61">
          <cell r="B61">
            <v>132</v>
          </cell>
        </row>
        <row r="62">
          <cell r="B62">
            <v>154</v>
          </cell>
        </row>
        <row r="63">
          <cell r="B63">
            <v>222</v>
          </cell>
        </row>
        <row r="65">
          <cell r="B65">
            <v>309</v>
          </cell>
        </row>
        <row r="67">
          <cell r="B67">
            <v>3</v>
          </cell>
        </row>
        <row r="70">
          <cell r="B70">
            <v>13</v>
          </cell>
        </row>
        <row r="71">
          <cell r="B71">
            <v>22</v>
          </cell>
        </row>
        <row r="86">
          <cell r="B86">
            <v>30114</v>
          </cell>
        </row>
        <row r="87">
          <cell r="B87">
            <v>400</v>
          </cell>
        </row>
        <row r="88">
          <cell r="B88">
            <v>124</v>
          </cell>
        </row>
        <row r="89">
          <cell r="B89">
            <v>89224</v>
          </cell>
        </row>
        <row r="90">
          <cell r="B90">
            <v>1778</v>
          </cell>
        </row>
        <row r="91">
          <cell r="B91">
            <v>2100</v>
          </cell>
        </row>
        <row r="92">
          <cell r="B92">
            <v>184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물량"/>
      <sheetName val="파일의이용"/>
      <sheetName val="시설물"/>
      <sheetName val="식재출력용"/>
      <sheetName val="유지관리"/>
      <sheetName val="자재단가"/>
      <sheetName val="내역서01"/>
      <sheetName val="효성CB 1P기초"/>
      <sheetName val="노임"/>
      <sheetName val="Total"/>
      <sheetName val="조도계산서 (도서)"/>
      <sheetName val="CTEMCOST"/>
      <sheetName val="기계경비(시간당)"/>
      <sheetName val="램머"/>
      <sheetName val="1호인버트수량"/>
      <sheetName val="단가조사"/>
      <sheetName val="관로토공"/>
      <sheetName val="내역"/>
      <sheetName val="관급_File"/>
      <sheetName val="공량산출서"/>
      <sheetName val="DATE"/>
      <sheetName val="관로부문"/>
      <sheetName val="교사기준면적(초등)"/>
      <sheetName val="2000년1차"/>
      <sheetName val="2000전체분"/>
      <sheetName val="관급총괄"/>
      <sheetName val="총괄집계표"/>
      <sheetName val="부하계산서"/>
      <sheetName val="Customer Databas"/>
      <sheetName val="임대견적서"/>
      <sheetName val="당사"/>
      <sheetName val="22신설수량"/>
      <sheetName val="견적의뢰"/>
      <sheetName val="설계명세서"/>
      <sheetName val="일위목록"/>
      <sheetName val="공종"/>
      <sheetName val="토사(PE)"/>
      <sheetName val="토목공사일반"/>
      <sheetName val="프랜트면허"/>
      <sheetName val="전기"/>
      <sheetName val="평가데이터"/>
      <sheetName val="단가"/>
      <sheetName val="내역서관로"/>
      <sheetName val="내역서설비"/>
      <sheetName val="내역서케이블"/>
      <sheetName val="6.관급자재조서"/>
      <sheetName val="계수시트"/>
      <sheetName val="공사비산출서"/>
      <sheetName val="#REF"/>
      <sheetName val="성곽내역서"/>
      <sheetName val="내역서"/>
      <sheetName val="원가+내역"/>
      <sheetName val="수량산출"/>
      <sheetName val="자재"/>
      <sheetName val="예비"/>
      <sheetName val="옥외외등집계표"/>
      <sheetName val="Y-WORK"/>
      <sheetName val="조명율표"/>
      <sheetName val="투찰금액"/>
      <sheetName val="내역(토목)"/>
      <sheetName val="관급자재"/>
      <sheetName val="변경관급자재"/>
      <sheetName val="빌딩 안내"/>
      <sheetName val="경상"/>
      <sheetName val="가설"/>
      <sheetName val="단위수량"/>
      <sheetName val="홍보비디오"/>
      <sheetName val="내역서2안"/>
      <sheetName val="직노"/>
      <sheetName val="원가계산서"/>
      <sheetName val="전선 및 전선관"/>
      <sheetName val="노임단가"/>
      <sheetName val="단가비교표"/>
      <sheetName val="노무비"/>
      <sheetName val="데이타"/>
      <sheetName val="21301동"/>
      <sheetName val="오수토공"/>
      <sheetName val="도급내역"/>
      <sheetName val="일산실행내역"/>
      <sheetName val="공사개요"/>
      <sheetName val="설명"/>
      <sheetName val="전력구구조물산근"/>
      <sheetName val="공정집계"/>
      <sheetName val="수량집계"/>
      <sheetName val="예산조서"/>
      <sheetName val="물품구매"/>
      <sheetName val="XL4Poppy"/>
      <sheetName val="일위대가"/>
      <sheetName val="재료"/>
      <sheetName val="wall"/>
      <sheetName val="작성"/>
      <sheetName val="단가산출"/>
      <sheetName val="정부노임단가"/>
      <sheetName val="Baby일위대가"/>
      <sheetName val="2.고용보험료산출근거"/>
      <sheetName val="한일양산"/>
      <sheetName val="일위대가 "/>
      <sheetName val="한전일위"/>
      <sheetName val="총괄내역서"/>
      <sheetName val="관급자재내역서"/>
      <sheetName val="설계예산내역서"/>
      <sheetName val="일 위 대 가 표"/>
      <sheetName val="data"/>
      <sheetName val="공통가설"/>
      <sheetName val="단가 및 재료비"/>
      <sheetName val="중기사용료산출근거"/>
      <sheetName val="도급"/>
      <sheetName val="1-최종안"/>
      <sheetName val="사업분석-분양가결정"/>
      <sheetName val="단가설계"/>
      <sheetName val="투찰가"/>
      <sheetName val="투찰내역"/>
      <sheetName val="공사원가계산서"/>
      <sheetName val="토공"/>
      <sheetName val="경산"/>
      <sheetName val="도로구조공사비"/>
      <sheetName val="도로토공공사비"/>
      <sheetName val="여수토공사비"/>
      <sheetName val="기계경비_시간당_"/>
      <sheetName val="여과지동"/>
      <sheetName val="기초자료"/>
      <sheetName val="기초입력 DATA"/>
      <sheetName val="참조"/>
      <sheetName val="인건비"/>
      <sheetName val="부하(성남)"/>
      <sheetName val="2009년설계(안)"/>
      <sheetName val="기둥(원형)"/>
      <sheetName val="총괄표"/>
      <sheetName val="표지"/>
      <sheetName val="수주추정"/>
      <sheetName val="익산-"/>
      <sheetName val="Sheet5"/>
      <sheetName val="2-5. 예산조서"/>
      <sheetName val="주요자재단가"/>
      <sheetName val="01"/>
      <sheetName val="도급기성"/>
      <sheetName val="단위단가"/>
      <sheetName val="판매시설"/>
      <sheetName val="주민복지관"/>
      <sheetName val="지하주차장"/>
      <sheetName val="청천내"/>
      <sheetName val="실행간접비용"/>
      <sheetName val="요율"/>
      <sheetName val="1"/>
      <sheetName val="증감대비"/>
      <sheetName val="관급단가"/>
      <sheetName val="가로등내역서"/>
      <sheetName val="부대공"/>
      <sheetName val="포장공"/>
      <sheetName val="관접합및부설"/>
      <sheetName val="기초단가"/>
      <sheetName val="(C)원내역"/>
      <sheetName val="하조서"/>
      <sheetName val="갑지"/>
      <sheetName val="굴착현장"/>
      <sheetName val="연장(직관)"/>
      <sheetName val="설비"/>
      <sheetName val="010101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Sheet1"/>
      <sheetName val="Sheet2"/>
      <sheetName val="Sheet3"/>
      <sheetName val="RAMP B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본변경화일"/>
      <sheetName val="전문하도급"/>
      <sheetName val="일위대가"/>
      <sheetName val="MOTOR"/>
      <sheetName val="#REF"/>
      <sheetName val="교량전기"/>
      <sheetName val="평가데이터"/>
      <sheetName val="내역"/>
      <sheetName val="현장관리비 산출내역"/>
      <sheetName val="경상비"/>
      <sheetName val="DANGA"/>
      <sheetName val="단가표"/>
      <sheetName val="단가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구조물"/>
      <sheetName val="총집계표"/>
      <sheetName val="Y-WORK"/>
      <sheetName val="조건표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일위대가(1)"/>
      <sheetName val="계수시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_ 원가계산서"/>
      <sheetName val="한전수탁비"/>
      <sheetName val="=========================== (2)"/>
      <sheetName val="2011 한전인입비샘플"/>
      <sheetName val="2011 사용전 검사비 샘플"/>
      <sheetName val="============================"/>
      <sheetName val="02_한전-부발차량기지"/>
      <sheetName val="02_ 한전인입공사비"/>
      <sheetName val="관급자재"/>
      <sheetName val="======"/>
      <sheetName val="부가세포함여부"/>
    </sheetNames>
    <sheetDataSet>
      <sheetData sheetId="0">
        <row r="3">
          <cell r="G3">
            <v>1328511629</v>
          </cell>
        </row>
        <row r="5">
          <cell r="G5">
            <v>6433121</v>
          </cell>
        </row>
        <row r="8">
          <cell r="B8">
            <v>267998593.80000001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_x0000_ÿ"/>
      <sheetName val="총괄내역서"/>
      <sheetName val="내역서"/>
      <sheetName val="일위대가총괄"/>
      <sheetName val="일위대가"/>
      <sheetName val="단가대비표"/>
      <sheetName val="단가산출"/>
      <sheetName val="99노임기준"/>
      <sheetName val="노무비단가"/>
      <sheetName val="단가"/>
      <sheetName val="자재단가비교표"/>
      <sheetName val="식재일위대가"/>
      <sheetName val="설비"/>
      <sheetName val="****"/>
      <sheetName val="노임"/>
      <sheetName val="밸브설치"/>
      <sheetName val="9509"/>
      <sheetName val="옥수동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성토단가"/>
      <sheetName val="중기단가산출근거"/>
      <sheetName val="중기조종사 단위단가"/>
      <sheetName val="99노임기준"/>
      <sheetName val="일위대가"/>
      <sheetName val="노무비단가"/>
      <sheetName val="중기조종사_단위단가"/>
      <sheetName val="단가"/>
      <sheetName val="중기조종사_단위단가1"/>
      <sheetName val="목록"/>
      <sheetName val="중기"/>
      <sheetName val="2003상반기노임기준"/>
      <sheetName val="토목"/>
    </sheetNames>
    <sheetDataSet>
      <sheetData sheetId="0" refreshError="1"/>
      <sheetData sheetId="1" refreshError="1"/>
      <sheetData sheetId="2" refreshError="1">
        <row r="1">
          <cell r="B1">
            <v>52927</v>
          </cell>
        </row>
        <row r="2">
          <cell r="B2">
            <v>39004</v>
          </cell>
        </row>
        <row r="4">
          <cell r="B4">
            <v>41899</v>
          </cell>
        </row>
        <row r="5">
          <cell r="B5">
            <v>43017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YES"/>
      <sheetName val="노임"/>
      <sheetName val="설계내역일위"/>
    </sheetNames>
    <definedNames>
      <definedName name="Macro10"/>
    </defined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개요"/>
      <sheetName val="내역서"/>
      <sheetName val="설치비"/>
      <sheetName val="계산서"/>
      <sheetName val="일반시방서"/>
      <sheetName val="기술시방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노임단가"/>
      <sheetName val="일위목록"/>
      <sheetName val="일 위 대 가 표"/>
      <sheetName val="물가대비표"/>
      <sheetName val="기자재대비표"/>
      <sheetName val="총괄집계표"/>
      <sheetName val="집계표"/>
      <sheetName val="예산서"/>
      <sheetName val="잡비산출근거"/>
      <sheetName val="공사원가계산서"/>
    </sheetNames>
    <sheetDataSet>
      <sheetData sheetId="0" refreshError="1"/>
      <sheetData sheetId="1" refreshError="1"/>
      <sheetData sheetId="2" refreshError="1">
        <row r="5">
          <cell r="A5" t="str">
            <v>#1</v>
          </cell>
          <cell r="B5">
            <v>1</v>
          </cell>
          <cell r="C5" t="str">
            <v>철근가공조립</v>
          </cell>
          <cell r="D5" t="str">
            <v>간단</v>
          </cell>
          <cell r="E5" t="str">
            <v>ton</v>
          </cell>
          <cell r="F5">
            <v>415398</v>
          </cell>
          <cell r="G5">
            <v>354802</v>
          </cell>
          <cell r="H5">
            <v>2962</v>
          </cell>
          <cell r="I5">
            <v>773162</v>
          </cell>
          <cell r="K5" t="str">
            <v>제1호표</v>
          </cell>
        </row>
        <row r="6">
          <cell r="A6" t="str">
            <v>#2</v>
          </cell>
          <cell r="B6">
            <v>2</v>
          </cell>
          <cell r="C6" t="str">
            <v>합판거푸집</v>
          </cell>
          <cell r="D6" t="str">
            <v>4회</v>
          </cell>
          <cell r="E6" t="str">
            <v>㎡</v>
          </cell>
          <cell r="F6">
            <v>14918</v>
          </cell>
          <cell r="G6">
            <v>4445</v>
          </cell>
          <cell r="H6">
            <v>0</v>
          </cell>
          <cell r="I6">
            <v>19363</v>
          </cell>
          <cell r="K6" t="str">
            <v>제2호표</v>
          </cell>
        </row>
        <row r="7">
          <cell r="A7" t="str">
            <v>#3</v>
          </cell>
          <cell r="B7">
            <v>3</v>
          </cell>
          <cell r="C7" t="str">
            <v>잔토처리</v>
          </cell>
          <cell r="D7" t="str">
            <v>인력</v>
          </cell>
          <cell r="E7" t="str">
            <v>㎥</v>
          </cell>
          <cell r="F7">
            <v>10239</v>
          </cell>
          <cell r="G7">
            <v>0</v>
          </cell>
          <cell r="H7">
            <v>0</v>
          </cell>
          <cell r="I7">
            <v>10239</v>
          </cell>
          <cell r="K7" t="str">
            <v>제3호표</v>
          </cell>
        </row>
        <row r="8">
          <cell r="A8" t="str">
            <v>#4</v>
          </cell>
          <cell r="B8">
            <v>4</v>
          </cell>
          <cell r="C8" t="str">
            <v>잡철물제작설치</v>
          </cell>
          <cell r="D8" t="str">
            <v>간단</v>
          </cell>
          <cell r="E8" t="str">
            <v>ton</v>
          </cell>
          <cell r="F8">
            <v>3102145</v>
          </cell>
          <cell r="G8">
            <v>101899</v>
          </cell>
          <cell r="H8">
            <v>94543</v>
          </cell>
          <cell r="I8">
            <v>3298587</v>
          </cell>
          <cell r="K8" t="str">
            <v>제4호표</v>
          </cell>
        </row>
        <row r="9">
          <cell r="A9" t="str">
            <v>#5</v>
          </cell>
          <cell r="B9">
            <v>5</v>
          </cell>
          <cell r="C9" t="str">
            <v>모래부설</v>
          </cell>
          <cell r="D9" t="str">
            <v>강사</v>
          </cell>
          <cell r="E9" t="str">
            <v>㎥</v>
          </cell>
          <cell r="F9">
            <v>13306</v>
          </cell>
          <cell r="G9">
            <v>1145</v>
          </cell>
          <cell r="H9">
            <v>2735</v>
          </cell>
          <cell r="I9">
            <v>17186</v>
          </cell>
          <cell r="K9" t="str">
            <v>제5호표</v>
          </cell>
        </row>
        <row r="10">
          <cell r="A10" t="str">
            <v>#6</v>
          </cell>
          <cell r="B10">
            <v>6</v>
          </cell>
          <cell r="C10" t="str">
            <v>터파기</v>
          </cell>
          <cell r="D10" t="str">
            <v>기계+인력</v>
          </cell>
          <cell r="E10" t="str">
            <v>㎥</v>
          </cell>
          <cell r="F10">
            <v>3321</v>
          </cell>
          <cell r="G10">
            <v>1202</v>
          </cell>
          <cell r="H10">
            <v>977</v>
          </cell>
          <cell r="I10">
            <v>5500</v>
          </cell>
          <cell r="K10" t="str">
            <v>제6호표</v>
          </cell>
        </row>
        <row r="11">
          <cell r="A11" t="str">
            <v>#7</v>
          </cell>
          <cell r="B11">
            <v>7</v>
          </cell>
          <cell r="C11" t="str">
            <v>되메우기 및 다짐</v>
          </cell>
          <cell r="D11" t="str">
            <v>기계+인력</v>
          </cell>
          <cell r="E11" t="str">
            <v>㎥</v>
          </cell>
          <cell r="F11">
            <v>4743</v>
          </cell>
          <cell r="G11">
            <v>13186</v>
          </cell>
          <cell r="H11">
            <v>893</v>
          </cell>
          <cell r="I11">
            <v>18822</v>
          </cell>
          <cell r="K11" t="str">
            <v>제7호표</v>
          </cell>
        </row>
        <row r="12">
          <cell r="A12" t="str">
            <v>#8</v>
          </cell>
          <cell r="B12">
            <v>8</v>
          </cell>
          <cell r="C12" t="str">
            <v>잡석부설</v>
          </cell>
          <cell r="D12" t="str">
            <v>기계</v>
          </cell>
          <cell r="E12" t="str">
            <v>㎥</v>
          </cell>
          <cell r="F12">
            <v>12057</v>
          </cell>
          <cell r="G12">
            <v>875</v>
          </cell>
          <cell r="H12">
            <v>822</v>
          </cell>
          <cell r="I12">
            <v>13754</v>
          </cell>
          <cell r="K12" t="str">
            <v>제8호표</v>
          </cell>
        </row>
        <row r="13">
          <cell r="A13" t="str">
            <v>#9</v>
          </cell>
          <cell r="B13">
            <v>9</v>
          </cell>
          <cell r="C13" t="str">
            <v>시멘트액체방수</v>
          </cell>
          <cell r="D13" t="str">
            <v>고점도</v>
          </cell>
          <cell r="E13" t="str">
            <v>㎥</v>
          </cell>
          <cell r="F13">
            <v>11037</v>
          </cell>
          <cell r="G13">
            <v>5979</v>
          </cell>
          <cell r="H13">
            <v>15</v>
          </cell>
          <cell r="I13">
            <v>17031</v>
          </cell>
          <cell r="K13" t="str">
            <v>제9호표</v>
          </cell>
        </row>
        <row r="14">
          <cell r="A14" t="str">
            <v>#10</v>
          </cell>
          <cell r="B14">
            <v>10</v>
          </cell>
          <cell r="C14" t="str">
            <v>무근콘크리트타설</v>
          </cell>
          <cell r="D14" t="str">
            <v>40-180-8</v>
          </cell>
          <cell r="E14" t="str">
            <v>㎥</v>
          </cell>
          <cell r="F14">
            <v>8135</v>
          </cell>
          <cell r="G14">
            <v>42365</v>
          </cell>
          <cell r="H14">
            <v>4040</v>
          </cell>
          <cell r="I14">
            <v>54540</v>
          </cell>
          <cell r="K14" t="str">
            <v>제10호표</v>
          </cell>
        </row>
        <row r="15">
          <cell r="A15" t="str">
            <v>#11</v>
          </cell>
          <cell r="B15">
            <v>11</v>
          </cell>
          <cell r="C15" t="str">
            <v>무근콘크리트타설</v>
          </cell>
          <cell r="D15" t="str">
            <v>40-210-8</v>
          </cell>
          <cell r="E15" t="str">
            <v>㎥</v>
          </cell>
          <cell r="F15">
            <v>8135</v>
          </cell>
          <cell r="G15">
            <v>47094</v>
          </cell>
          <cell r="H15">
            <v>4040</v>
          </cell>
          <cell r="I15">
            <v>59269</v>
          </cell>
          <cell r="K15" t="str">
            <v>제11호표</v>
          </cell>
        </row>
        <row r="16">
          <cell r="A16" t="str">
            <v>#12</v>
          </cell>
          <cell r="B16">
            <v>12</v>
          </cell>
          <cell r="C16" t="str">
            <v>케이블</v>
          </cell>
          <cell r="D16" t="str">
            <v>600V CV 3.5㎟/2C</v>
          </cell>
          <cell r="E16" t="str">
            <v>M</v>
          </cell>
          <cell r="F16">
            <v>1279</v>
          </cell>
          <cell r="G16">
            <v>366</v>
          </cell>
          <cell r="H16">
            <v>0</v>
          </cell>
          <cell r="I16">
            <v>1645</v>
          </cell>
          <cell r="K16" t="str">
            <v>제12호표</v>
          </cell>
        </row>
        <row r="17">
          <cell r="A17" t="str">
            <v>#13</v>
          </cell>
          <cell r="B17">
            <v>13</v>
          </cell>
          <cell r="C17" t="str">
            <v>케이블</v>
          </cell>
          <cell r="D17" t="str">
            <v>600V CV 8㎟/2C</v>
          </cell>
          <cell r="E17" t="str">
            <v>M</v>
          </cell>
          <cell r="F17">
            <v>1598</v>
          </cell>
          <cell r="G17">
            <v>626</v>
          </cell>
          <cell r="H17">
            <v>0</v>
          </cell>
          <cell r="I17">
            <v>2224</v>
          </cell>
          <cell r="K17" t="str">
            <v>제13호표</v>
          </cell>
        </row>
        <row r="18">
          <cell r="A18" t="str">
            <v>#14</v>
          </cell>
          <cell r="B18">
            <v>14</v>
          </cell>
          <cell r="C18" t="str">
            <v>케이블</v>
          </cell>
          <cell r="D18" t="str">
            <v>600V CV 14㎟/2C</v>
          </cell>
          <cell r="E18" t="str">
            <v>M</v>
          </cell>
          <cell r="F18">
            <v>2238</v>
          </cell>
          <cell r="G18">
            <v>1014</v>
          </cell>
          <cell r="H18">
            <v>0</v>
          </cell>
          <cell r="I18">
            <v>3252</v>
          </cell>
          <cell r="K18" t="str">
            <v>제14호표</v>
          </cell>
        </row>
        <row r="19">
          <cell r="A19" t="str">
            <v>#15</v>
          </cell>
          <cell r="B19">
            <v>15</v>
          </cell>
          <cell r="C19" t="str">
            <v>제어케이블</v>
          </cell>
          <cell r="D19" t="str">
            <v>CVV 2.0㎟x2/C</v>
          </cell>
          <cell r="E19" t="str">
            <v>M</v>
          </cell>
          <cell r="F19">
            <v>1119</v>
          </cell>
          <cell r="G19">
            <v>455</v>
          </cell>
          <cell r="H19">
            <v>0</v>
          </cell>
          <cell r="I19">
            <v>1574</v>
          </cell>
          <cell r="K19" t="str">
            <v>제15호표</v>
          </cell>
        </row>
        <row r="20">
          <cell r="A20" t="str">
            <v>#16</v>
          </cell>
          <cell r="B20">
            <v>16</v>
          </cell>
          <cell r="C20" t="str">
            <v>제어케이블</v>
          </cell>
          <cell r="D20" t="str">
            <v>CVV-S 2.0㎟x6/C</v>
          </cell>
          <cell r="E20" t="str">
            <v>M</v>
          </cell>
          <cell r="F20">
            <v>3357</v>
          </cell>
          <cell r="G20">
            <v>862</v>
          </cell>
          <cell r="H20">
            <v>0</v>
          </cell>
          <cell r="I20">
            <v>4219</v>
          </cell>
          <cell r="K20" t="str">
            <v>제16호표</v>
          </cell>
        </row>
        <row r="21">
          <cell r="A21" t="str">
            <v>#17</v>
          </cell>
          <cell r="B21">
            <v>17</v>
          </cell>
          <cell r="C21" t="str">
            <v>제어케이블</v>
          </cell>
          <cell r="D21" t="str">
            <v>CVV-S 2.0㎟x10/C</v>
          </cell>
          <cell r="E21" t="str">
            <v>M</v>
          </cell>
          <cell r="F21">
            <v>4636</v>
          </cell>
          <cell r="G21">
            <v>1258</v>
          </cell>
          <cell r="H21">
            <v>0</v>
          </cell>
          <cell r="I21">
            <v>5894</v>
          </cell>
          <cell r="K21" t="str">
            <v>제17호표</v>
          </cell>
        </row>
        <row r="22">
          <cell r="A22" t="str">
            <v>#18</v>
          </cell>
          <cell r="B22">
            <v>18</v>
          </cell>
          <cell r="C22" t="str">
            <v>통신케이블</v>
          </cell>
          <cell r="D22" t="str">
            <v>RS-422 4Pr.</v>
          </cell>
          <cell r="E22" t="str">
            <v>M</v>
          </cell>
          <cell r="F22">
            <v>2063</v>
          </cell>
          <cell r="G22">
            <v>4762</v>
          </cell>
          <cell r="H22">
            <v>0</v>
          </cell>
          <cell r="I22">
            <v>6825</v>
          </cell>
          <cell r="K22" t="str">
            <v>제18호표</v>
          </cell>
        </row>
        <row r="23">
          <cell r="A23" t="str">
            <v>#19</v>
          </cell>
          <cell r="B23">
            <v>19</v>
          </cell>
          <cell r="C23" t="str">
            <v>통신케이블</v>
          </cell>
          <cell r="D23" t="str">
            <v>RS-232c 4Pr.</v>
          </cell>
          <cell r="E23" t="str">
            <v>M</v>
          </cell>
          <cell r="F23">
            <v>2063</v>
          </cell>
          <cell r="G23">
            <v>4976</v>
          </cell>
          <cell r="H23">
            <v>0</v>
          </cell>
          <cell r="I23">
            <v>7039</v>
          </cell>
          <cell r="K23" t="str">
            <v>제19호표</v>
          </cell>
        </row>
        <row r="24">
          <cell r="A24" t="str">
            <v>#20</v>
          </cell>
          <cell r="B24">
            <v>20</v>
          </cell>
          <cell r="C24" t="str">
            <v>광통신케이블</v>
          </cell>
          <cell r="D24" t="str">
            <v>OPTICAL FIBER SM 2/C</v>
          </cell>
          <cell r="E24" t="str">
            <v>M</v>
          </cell>
          <cell r="F24">
            <v>2469</v>
          </cell>
          <cell r="G24">
            <v>1134</v>
          </cell>
          <cell r="H24">
            <v>74</v>
          </cell>
          <cell r="I24">
            <v>3677</v>
          </cell>
          <cell r="K24" t="str">
            <v>제20호표</v>
          </cell>
        </row>
        <row r="25">
          <cell r="A25" t="str">
            <v>#21</v>
          </cell>
          <cell r="B25">
            <v>21</v>
          </cell>
          <cell r="C25" t="str">
            <v>광통신케이블</v>
          </cell>
          <cell r="D25" t="str">
            <v>OPTICAL FIBER SM 4/C</v>
          </cell>
          <cell r="E25" t="str">
            <v>M</v>
          </cell>
          <cell r="F25">
            <v>186</v>
          </cell>
          <cell r="G25">
            <v>2682</v>
          </cell>
          <cell r="H25">
            <v>5</v>
          </cell>
          <cell r="I25">
            <v>2873</v>
          </cell>
          <cell r="J25" t="str">
            <v>가공포설</v>
          </cell>
          <cell r="K25" t="str">
            <v>제21호표</v>
          </cell>
        </row>
        <row r="26">
          <cell r="A26" t="str">
            <v>#22</v>
          </cell>
          <cell r="B26">
            <v>22</v>
          </cell>
          <cell r="C26" t="str">
            <v>접지선</v>
          </cell>
          <cell r="D26" t="str">
            <v>GV 5.5㎟</v>
          </cell>
          <cell r="E26" t="str">
            <v>M</v>
          </cell>
          <cell r="F26">
            <v>1117</v>
          </cell>
          <cell r="G26">
            <v>385</v>
          </cell>
          <cell r="H26">
            <v>33</v>
          </cell>
          <cell r="I26">
            <v>1535</v>
          </cell>
          <cell r="K26" t="str">
            <v>제22호표</v>
          </cell>
        </row>
        <row r="27">
          <cell r="A27" t="str">
            <v>#23</v>
          </cell>
          <cell r="B27">
            <v>23</v>
          </cell>
          <cell r="C27" t="str">
            <v>접지선</v>
          </cell>
          <cell r="D27" t="str">
            <v>GV 38㎟</v>
          </cell>
          <cell r="E27" t="str">
            <v>M</v>
          </cell>
          <cell r="F27">
            <v>1340</v>
          </cell>
          <cell r="G27">
            <v>1231</v>
          </cell>
          <cell r="H27">
            <v>0</v>
          </cell>
          <cell r="I27">
            <v>2571</v>
          </cell>
          <cell r="K27" t="str">
            <v>제23호표</v>
          </cell>
        </row>
        <row r="28">
          <cell r="A28" t="str">
            <v>#24</v>
          </cell>
          <cell r="B28">
            <v>24</v>
          </cell>
          <cell r="C28" t="str">
            <v>접지선</v>
          </cell>
          <cell r="D28" t="str">
            <v>GV 60㎟</v>
          </cell>
          <cell r="E28" t="str">
            <v>M</v>
          </cell>
          <cell r="F28">
            <v>1676</v>
          </cell>
          <cell r="G28">
            <v>2134</v>
          </cell>
          <cell r="H28">
            <v>0</v>
          </cell>
          <cell r="I28">
            <v>3810</v>
          </cell>
          <cell r="K28" t="str">
            <v>제24호표</v>
          </cell>
        </row>
        <row r="29">
          <cell r="A29" t="str">
            <v>#25</v>
          </cell>
          <cell r="B29">
            <v>25</v>
          </cell>
          <cell r="C29" t="str">
            <v>전선</v>
          </cell>
          <cell r="D29" t="str">
            <v>IV 1.6㎜</v>
          </cell>
          <cell r="E29" t="str">
            <v>M</v>
          </cell>
          <cell r="F29">
            <v>722</v>
          </cell>
          <cell r="G29">
            <v>86</v>
          </cell>
          <cell r="H29">
            <v>0</v>
          </cell>
          <cell r="I29">
            <v>808</v>
          </cell>
          <cell r="K29" t="str">
            <v>제25호표</v>
          </cell>
        </row>
        <row r="30">
          <cell r="A30" t="str">
            <v>#26</v>
          </cell>
          <cell r="B30">
            <v>26</v>
          </cell>
          <cell r="C30" t="str">
            <v>전선</v>
          </cell>
          <cell r="D30" t="str">
            <v>IV 2.0㎜</v>
          </cell>
          <cell r="E30" t="str">
            <v>M</v>
          </cell>
          <cell r="F30">
            <v>722</v>
          </cell>
          <cell r="G30">
            <v>112</v>
          </cell>
          <cell r="H30">
            <v>0</v>
          </cell>
          <cell r="I30">
            <v>834</v>
          </cell>
          <cell r="K30" t="str">
            <v>제26호표</v>
          </cell>
        </row>
        <row r="31">
          <cell r="A31" t="str">
            <v>#27</v>
          </cell>
          <cell r="B31">
            <v>27</v>
          </cell>
          <cell r="C31" t="str">
            <v>전선관</v>
          </cell>
          <cell r="D31" t="str">
            <v>ST 16C</v>
          </cell>
          <cell r="E31" t="str">
            <v>M</v>
          </cell>
          <cell r="F31">
            <v>6076</v>
          </cell>
          <cell r="G31">
            <v>1166</v>
          </cell>
          <cell r="H31">
            <v>0</v>
          </cell>
          <cell r="I31">
            <v>7242</v>
          </cell>
          <cell r="K31" t="str">
            <v>제27호표</v>
          </cell>
        </row>
        <row r="32">
          <cell r="A32" t="str">
            <v>#28</v>
          </cell>
          <cell r="B32">
            <v>28</v>
          </cell>
          <cell r="C32" t="str">
            <v>전선관</v>
          </cell>
          <cell r="D32" t="str">
            <v>ST 22C</v>
          </cell>
          <cell r="E32" t="str">
            <v>M</v>
          </cell>
          <cell r="F32">
            <v>8355</v>
          </cell>
          <cell r="G32">
            <v>1513</v>
          </cell>
          <cell r="H32">
            <v>0</v>
          </cell>
          <cell r="I32">
            <v>9868</v>
          </cell>
          <cell r="K32" t="str">
            <v>제28호표</v>
          </cell>
        </row>
        <row r="33">
          <cell r="A33" t="str">
            <v>#29</v>
          </cell>
          <cell r="B33">
            <v>29</v>
          </cell>
          <cell r="C33" t="str">
            <v>전선관</v>
          </cell>
          <cell r="D33" t="str">
            <v>ST 28C</v>
          </cell>
          <cell r="E33" t="str">
            <v>M</v>
          </cell>
          <cell r="F33">
            <v>10633</v>
          </cell>
          <cell r="G33">
            <v>1968</v>
          </cell>
          <cell r="H33">
            <v>0</v>
          </cell>
          <cell r="I33">
            <v>12601</v>
          </cell>
          <cell r="K33" t="str">
            <v>제29호표</v>
          </cell>
        </row>
        <row r="34">
          <cell r="A34" t="str">
            <v>#30</v>
          </cell>
          <cell r="B34">
            <v>30</v>
          </cell>
          <cell r="C34" t="str">
            <v>전선관</v>
          </cell>
          <cell r="D34" t="str">
            <v>ST 28C</v>
          </cell>
          <cell r="E34" t="str">
            <v>M</v>
          </cell>
          <cell r="F34">
            <v>12760</v>
          </cell>
          <cell r="G34">
            <v>2031</v>
          </cell>
          <cell r="H34">
            <v>0</v>
          </cell>
          <cell r="I34">
            <v>14791</v>
          </cell>
          <cell r="J34" t="str">
            <v>노출공사</v>
          </cell>
          <cell r="K34" t="str">
            <v>제30호표</v>
          </cell>
        </row>
        <row r="35">
          <cell r="A35" t="str">
            <v>#31</v>
          </cell>
          <cell r="B35">
            <v>31</v>
          </cell>
          <cell r="C35" t="str">
            <v>전선관</v>
          </cell>
          <cell r="D35" t="str">
            <v>ST 36C</v>
          </cell>
          <cell r="E35" t="str">
            <v>M</v>
          </cell>
          <cell r="F35">
            <v>15191</v>
          </cell>
          <cell r="G35">
            <v>2478</v>
          </cell>
          <cell r="H35">
            <v>0</v>
          </cell>
          <cell r="I35">
            <v>17669</v>
          </cell>
          <cell r="K35" t="str">
            <v>제31호표</v>
          </cell>
        </row>
        <row r="36">
          <cell r="A36" t="str">
            <v>#32</v>
          </cell>
          <cell r="B36">
            <v>32</v>
          </cell>
          <cell r="C36" t="str">
            <v>전선관</v>
          </cell>
          <cell r="D36" t="str">
            <v>HI-PVC 16C</v>
          </cell>
          <cell r="E36" t="str">
            <v>M</v>
          </cell>
          <cell r="F36">
            <v>3797</v>
          </cell>
          <cell r="G36">
            <v>376</v>
          </cell>
          <cell r="H36">
            <v>0</v>
          </cell>
          <cell r="I36">
            <v>4173</v>
          </cell>
          <cell r="K36" t="str">
            <v>제32호표</v>
          </cell>
        </row>
        <row r="37">
          <cell r="A37" t="str">
            <v>#33</v>
          </cell>
          <cell r="B37">
            <v>33</v>
          </cell>
          <cell r="C37" t="str">
            <v>전선관</v>
          </cell>
          <cell r="D37" t="str">
            <v>HI-PVC 22C</v>
          </cell>
          <cell r="E37" t="str">
            <v>M</v>
          </cell>
          <cell r="F37">
            <v>4557</v>
          </cell>
          <cell r="G37">
            <v>452</v>
          </cell>
          <cell r="H37">
            <v>0</v>
          </cell>
          <cell r="I37">
            <v>5009</v>
          </cell>
          <cell r="K37" t="str">
            <v>제33호표</v>
          </cell>
        </row>
        <row r="38">
          <cell r="A38" t="str">
            <v>#34</v>
          </cell>
          <cell r="B38">
            <v>34</v>
          </cell>
          <cell r="C38" t="str">
            <v>전선관</v>
          </cell>
          <cell r="D38" t="str">
            <v>HI-PVC 28C</v>
          </cell>
          <cell r="E38" t="str">
            <v>M</v>
          </cell>
          <cell r="F38">
            <v>6076</v>
          </cell>
          <cell r="G38">
            <v>795</v>
          </cell>
          <cell r="H38">
            <v>0</v>
          </cell>
          <cell r="I38">
            <v>6871</v>
          </cell>
          <cell r="K38" t="str">
            <v>제34호표</v>
          </cell>
        </row>
        <row r="39">
          <cell r="A39" t="str">
            <v>#35</v>
          </cell>
          <cell r="B39">
            <v>35</v>
          </cell>
          <cell r="C39" t="str">
            <v>전선관</v>
          </cell>
          <cell r="D39" t="str">
            <v>PE 16C</v>
          </cell>
          <cell r="E39" t="str">
            <v>M</v>
          </cell>
          <cell r="F39">
            <v>3038</v>
          </cell>
          <cell r="G39">
            <v>313</v>
          </cell>
          <cell r="H39">
            <v>0</v>
          </cell>
          <cell r="I39">
            <v>3351</v>
          </cell>
          <cell r="K39" t="str">
            <v>제35호표</v>
          </cell>
        </row>
        <row r="40">
          <cell r="A40" t="str">
            <v>#36</v>
          </cell>
          <cell r="B40">
            <v>36</v>
          </cell>
          <cell r="C40" t="str">
            <v>전선관</v>
          </cell>
          <cell r="D40" t="str">
            <v>PE 22C</v>
          </cell>
          <cell r="E40" t="str">
            <v>M</v>
          </cell>
          <cell r="F40">
            <v>3645</v>
          </cell>
          <cell r="G40">
            <v>433</v>
          </cell>
          <cell r="H40">
            <v>0</v>
          </cell>
          <cell r="I40">
            <v>4078</v>
          </cell>
          <cell r="K40" t="str">
            <v>제36호표</v>
          </cell>
        </row>
        <row r="41">
          <cell r="A41" t="str">
            <v>#37</v>
          </cell>
          <cell r="B41">
            <v>37</v>
          </cell>
          <cell r="C41" t="str">
            <v>전선관</v>
          </cell>
          <cell r="D41" t="str">
            <v>PE 28C</v>
          </cell>
          <cell r="E41" t="str">
            <v>M</v>
          </cell>
          <cell r="F41">
            <v>4861</v>
          </cell>
          <cell r="G41">
            <v>609</v>
          </cell>
          <cell r="H41">
            <v>0</v>
          </cell>
          <cell r="I41">
            <v>5470</v>
          </cell>
          <cell r="K41" t="str">
            <v>제37호표</v>
          </cell>
        </row>
        <row r="42">
          <cell r="A42" t="str">
            <v>#38</v>
          </cell>
          <cell r="B42">
            <v>38</v>
          </cell>
          <cell r="C42" t="str">
            <v>전선관</v>
          </cell>
          <cell r="D42" t="str">
            <v>PE 36C</v>
          </cell>
          <cell r="E42" t="str">
            <v>M</v>
          </cell>
          <cell r="F42">
            <v>6076</v>
          </cell>
          <cell r="G42">
            <v>711</v>
          </cell>
          <cell r="H42">
            <v>0</v>
          </cell>
          <cell r="I42">
            <v>6787</v>
          </cell>
          <cell r="K42" t="str">
            <v>제38호표</v>
          </cell>
        </row>
        <row r="43">
          <cell r="A43" t="str">
            <v>#39</v>
          </cell>
          <cell r="B43">
            <v>39</v>
          </cell>
          <cell r="C43" t="str">
            <v>전선관</v>
          </cell>
          <cell r="D43" t="str">
            <v>PE 54C</v>
          </cell>
          <cell r="E43" t="str">
            <v>M</v>
          </cell>
          <cell r="F43">
            <v>11545</v>
          </cell>
          <cell r="G43">
            <v>1337</v>
          </cell>
          <cell r="H43">
            <v>0</v>
          </cell>
          <cell r="I43">
            <v>12882</v>
          </cell>
          <cell r="K43" t="str">
            <v>제39호표</v>
          </cell>
        </row>
        <row r="44">
          <cell r="A44" t="str">
            <v>#40</v>
          </cell>
          <cell r="B44">
            <v>40</v>
          </cell>
          <cell r="C44" t="str">
            <v>전선관</v>
          </cell>
          <cell r="D44" t="str">
            <v>PE 70C</v>
          </cell>
          <cell r="E44" t="str">
            <v>M</v>
          </cell>
          <cell r="F44">
            <v>17014</v>
          </cell>
          <cell r="G44">
            <v>1662</v>
          </cell>
          <cell r="H44">
            <v>510</v>
          </cell>
          <cell r="I44">
            <v>19186</v>
          </cell>
          <cell r="K44" t="str">
            <v>제40호표</v>
          </cell>
        </row>
        <row r="45">
          <cell r="A45" t="str">
            <v>#41</v>
          </cell>
          <cell r="B45">
            <v>41</v>
          </cell>
          <cell r="C45" t="str">
            <v>전선관</v>
          </cell>
          <cell r="D45" t="str">
            <v>PE 104C</v>
          </cell>
          <cell r="E45" t="str">
            <v>M</v>
          </cell>
          <cell r="F45">
            <v>27952</v>
          </cell>
          <cell r="G45">
            <v>3644</v>
          </cell>
          <cell r="H45">
            <v>838</v>
          </cell>
          <cell r="I45">
            <v>32434</v>
          </cell>
          <cell r="K45" t="str">
            <v>제41호표</v>
          </cell>
        </row>
        <row r="46">
          <cell r="A46" t="str">
            <v>#42</v>
          </cell>
          <cell r="B46">
            <v>42</v>
          </cell>
          <cell r="C46" t="str">
            <v>전선관</v>
          </cell>
          <cell r="D46" t="str">
            <v>FEP Φ30</v>
          </cell>
          <cell r="E46" t="str">
            <v>M</v>
          </cell>
          <cell r="F46">
            <v>2391</v>
          </cell>
          <cell r="G46">
            <v>330</v>
          </cell>
          <cell r="H46">
            <v>0</v>
          </cell>
          <cell r="I46">
            <v>2721</v>
          </cell>
          <cell r="K46" t="str">
            <v>제42호표</v>
          </cell>
        </row>
        <row r="47">
          <cell r="A47" t="str">
            <v>#43</v>
          </cell>
          <cell r="B47">
            <v>43</v>
          </cell>
          <cell r="C47" t="str">
            <v>전선관</v>
          </cell>
          <cell r="D47" t="str">
            <v>FEP Φ40</v>
          </cell>
          <cell r="E47" t="str">
            <v>M</v>
          </cell>
          <cell r="F47">
            <v>2391</v>
          </cell>
          <cell r="G47">
            <v>459</v>
          </cell>
          <cell r="H47">
            <v>0</v>
          </cell>
          <cell r="I47">
            <v>2850</v>
          </cell>
          <cell r="K47" t="str">
            <v>제43호표</v>
          </cell>
        </row>
        <row r="48">
          <cell r="A48" t="str">
            <v>#44</v>
          </cell>
          <cell r="B48">
            <v>44</v>
          </cell>
          <cell r="C48" t="str">
            <v>전선관</v>
          </cell>
          <cell r="D48" t="str">
            <v>FEP Φ100</v>
          </cell>
          <cell r="E48" t="str">
            <v>M</v>
          </cell>
          <cell r="F48">
            <v>4271</v>
          </cell>
          <cell r="G48">
            <v>1644</v>
          </cell>
          <cell r="H48">
            <v>0</v>
          </cell>
          <cell r="I48">
            <v>5915</v>
          </cell>
          <cell r="K48" t="str">
            <v>제44호표</v>
          </cell>
        </row>
        <row r="49">
          <cell r="A49" t="str">
            <v>#45</v>
          </cell>
          <cell r="B49">
            <v>45</v>
          </cell>
          <cell r="C49" t="str">
            <v>압착단자</v>
          </cell>
          <cell r="D49" t="str">
            <v>38㎟용</v>
          </cell>
          <cell r="E49" t="str">
            <v>EA</v>
          </cell>
          <cell r="F49">
            <v>16761</v>
          </cell>
          <cell r="G49">
            <v>598</v>
          </cell>
          <cell r="H49">
            <v>0</v>
          </cell>
          <cell r="I49">
            <v>17359</v>
          </cell>
          <cell r="K49" t="str">
            <v>제45호표</v>
          </cell>
        </row>
        <row r="50">
          <cell r="A50" t="str">
            <v>#46</v>
          </cell>
          <cell r="B50">
            <v>46</v>
          </cell>
          <cell r="C50" t="str">
            <v>압착단자</v>
          </cell>
          <cell r="D50" t="str">
            <v>60㎟용</v>
          </cell>
          <cell r="E50" t="str">
            <v>EA</v>
          </cell>
          <cell r="F50">
            <v>16761</v>
          </cell>
          <cell r="G50">
            <v>1252</v>
          </cell>
          <cell r="H50">
            <v>0</v>
          </cell>
          <cell r="I50">
            <v>18013</v>
          </cell>
          <cell r="K50" t="str">
            <v>제46호표</v>
          </cell>
        </row>
        <row r="51">
          <cell r="A51" t="str">
            <v>#47</v>
          </cell>
          <cell r="B51">
            <v>47</v>
          </cell>
          <cell r="C51" t="str">
            <v>노말밴드</v>
          </cell>
          <cell r="D51" t="str">
            <v>ST 28C</v>
          </cell>
          <cell r="E51" t="str">
            <v>EA</v>
          </cell>
          <cell r="F51">
            <v>3038</v>
          </cell>
          <cell r="G51">
            <v>1291</v>
          </cell>
          <cell r="H51">
            <v>0</v>
          </cell>
          <cell r="I51">
            <v>4329</v>
          </cell>
          <cell r="K51" t="str">
            <v>제47호표</v>
          </cell>
        </row>
        <row r="52">
          <cell r="A52" t="str">
            <v>#48</v>
          </cell>
          <cell r="B52">
            <v>48</v>
          </cell>
          <cell r="C52" t="str">
            <v>노말밴드</v>
          </cell>
          <cell r="D52" t="str">
            <v>ST 36C</v>
          </cell>
          <cell r="E52" t="str">
            <v>EA</v>
          </cell>
          <cell r="F52">
            <v>3038</v>
          </cell>
          <cell r="G52">
            <v>1691</v>
          </cell>
          <cell r="H52">
            <v>0</v>
          </cell>
          <cell r="I52">
            <v>4729</v>
          </cell>
          <cell r="K52" t="str">
            <v>제48호표</v>
          </cell>
        </row>
        <row r="53">
          <cell r="A53" t="str">
            <v>#49</v>
          </cell>
          <cell r="B53">
            <v>49</v>
          </cell>
          <cell r="C53" t="str">
            <v>노말밴드</v>
          </cell>
          <cell r="D53" t="str">
            <v>PVC 28C</v>
          </cell>
          <cell r="E53" t="str">
            <v>EA</v>
          </cell>
          <cell r="F53">
            <v>3038</v>
          </cell>
          <cell r="G53">
            <v>960</v>
          </cell>
          <cell r="H53">
            <v>91</v>
          </cell>
          <cell r="I53">
            <v>4089</v>
          </cell>
          <cell r="K53" t="str">
            <v>제49호표</v>
          </cell>
        </row>
        <row r="54">
          <cell r="A54" t="str">
            <v>#50</v>
          </cell>
          <cell r="B54">
            <v>50</v>
          </cell>
          <cell r="C54" t="str">
            <v>풀박스</v>
          </cell>
          <cell r="D54" t="str">
            <v>200x200x200</v>
          </cell>
          <cell r="E54" t="str">
            <v>EA</v>
          </cell>
          <cell r="F54">
            <v>26584</v>
          </cell>
          <cell r="G54">
            <v>4125</v>
          </cell>
          <cell r="H54">
            <v>0</v>
          </cell>
          <cell r="I54">
            <v>30709</v>
          </cell>
          <cell r="K54" t="str">
            <v>제50호표</v>
          </cell>
        </row>
        <row r="55">
          <cell r="A55" t="str">
            <v>#51</v>
          </cell>
          <cell r="B55">
            <v>51</v>
          </cell>
          <cell r="C55" t="str">
            <v>풀박스</v>
          </cell>
          <cell r="D55" t="str">
            <v>300x300x200</v>
          </cell>
          <cell r="E55" t="str">
            <v>EA</v>
          </cell>
          <cell r="F55">
            <v>26584</v>
          </cell>
          <cell r="G55">
            <v>5917</v>
          </cell>
          <cell r="H55">
            <v>0</v>
          </cell>
          <cell r="I55">
            <v>32501</v>
          </cell>
          <cell r="K55" t="str">
            <v>제51호표</v>
          </cell>
        </row>
        <row r="56">
          <cell r="A56" t="str">
            <v>#52</v>
          </cell>
          <cell r="B56">
            <v>52</v>
          </cell>
          <cell r="C56" t="str">
            <v>CABLE TRAY</v>
          </cell>
          <cell r="D56" t="str">
            <v>200Wx100H</v>
          </cell>
          <cell r="E56" t="str">
            <v>EA</v>
          </cell>
          <cell r="F56">
            <v>12001</v>
          </cell>
          <cell r="G56">
            <v>4920</v>
          </cell>
          <cell r="H56">
            <v>0</v>
          </cell>
          <cell r="I56">
            <v>16921</v>
          </cell>
          <cell r="K56" t="str">
            <v>제52호표</v>
          </cell>
        </row>
        <row r="57">
          <cell r="A57" t="str">
            <v>#53</v>
          </cell>
          <cell r="B57">
            <v>53</v>
          </cell>
          <cell r="C57" t="str">
            <v>CABLE TRAY 지지금구</v>
          </cell>
          <cell r="D57" t="str">
            <v>W200xH100</v>
          </cell>
          <cell r="E57" t="str">
            <v>개소</v>
          </cell>
          <cell r="F57">
            <v>17470</v>
          </cell>
          <cell r="G57">
            <v>2702</v>
          </cell>
          <cell r="H57">
            <v>0</v>
          </cell>
          <cell r="I57">
            <v>20172</v>
          </cell>
          <cell r="K57" t="str">
            <v>제53호표</v>
          </cell>
        </row>
        <row r="58">
          <cell r="A58" t="str">
            <v>#54</v>
          </cell>
          <cell r="B58">
            <v>54</v>
          </cell>
          <cell r="C58" t="str">
            <v>아울렛 박스</v>
          </cell>
          <cell r="D58" t="str">
            <v>8각 54C</v>
          </cell>
          <cell r="E58" t="str">
            <v>EA</v>
          </cell>
          <cell r="F58">
            <v>15191</v>
          </cell>
          <cell r="G58">
            <v>839</v>
          </cell>
          <cell r="H58">
            <v>0</v>
          </cell>
          <cell r="I58">
            <v>16030</v>
          </cell>
          <cell r="K58" t="str">
            <v>제54호표</v>
          </cell>
        </row>
        <row r="59">
          <cell r="A59" t="str">
            <v>#55</v>
          </cell>
          <cell r="B59">
            <v>55</v>
          </cell>
          <cell r="C59" t="str">
            <v>스위치박스</v>
          </cell>
          <cell r="D59" t="str">
            <v>44C (커버없는것)</v>
          </cell>
          <cell r="E59" t="str">
            <v>EA</v>
          </cell>
          <cell r="F59">
            <v>15191</v>
          </cell>
          <cell r="G59">
            <v>791</v>
          </cell>
          <cell r="H59">
            <v>0</v>
          </cell>
          <cell r="I59">
            <v>15982</v>
          </cell>
          <cell r="K59" t="str">
            <v>제55호표</v>
          </cell>
        </row>
        <row r="60">
          <cell r="A60" t="str">
            <v>#56</v>
          </cell>
          <cell r="B60">
            <v>56</v>
          </cell>
          <cell r="C60" t="str">
            <v>박스커버</v>
          </cell>
          <cell r="D60" t="str">
            <v>8각 오목형</v>
          </cell>
          <cell r="E60" t="str">
            <v>EA</v>
          </cell>
          <cell r="F60">
            <v>2278</v>
          </cell>
          <cell r="G60">
            <v>228</v>
          </cell>
          <cell r="H60">
            <v>0</v>
          </cell>
          <cell r="I60">
            <v>2506</v>
          </cell>
          <cell r="K60" t="str">
            <v>제56호표</v>
          </cell>
        </row>
        <row r="61">
          <cell r="A61" t="str">
            <v>#57</v>
          </cell>
          <cell r="B61">
            <v>57</v>
          </cell>
          <cell r="C61" t="str">
            <v>박스커버</v>
          </cell>
          <cell r="D61" t="str">
            <v>평형 44C</v>
          </cell>
          <cell r="E61" t="str">
            <v>EA</v>
          </cell>
          <cell r="F61">
            <v>2278</v>
          </cell>
          <cell r="G61">
            <v>196</v>
          </cell>
          <cell r="H61">
            <v>0</v>
          </cell>
          <cell r="I61">
            <v>2474</v>
          </cell>
          <cell r="K61" t="str">
            <v>제57호표</v>
          </cell>
        </row>
        <row r="62">
          <cell r="A62" t="str">
            <v>#58</v>
          </cell>
          <cell r="B62">
            <v>58</v>
          </cell>
          <cell r="C62" t="str">
            <v>조명등기구</v>
          </cell>
          <cell r="D62" t="str">
            <v>FL 2/20W용</v>
          </cell>
          <cell r="E62" t="str">
            <v>EA</v>
          </cell>
          <cell r="F62">
            <v>14092</v>
          </cell>
          <cell r="G62">
            <v>39282</v>
          </cell>
          <cell r="H62">
            <v>0</v>
          </cell>
          <cell r="I62">
            <v>53374</v>
          </cell>
          <cell r="K62" t="str">
            <v>제58호표</v>
          </cell>
        </row>
        <row r="63">
          <cell r="A63" t="str">
            <v>#59</v>
          </cell>
          <cell r="B63">
            <v>59</v>
          </cell>
          <cell r="C63" t="str">
            <v>콘센트</v>
          </cell>
          <cell r="D63" t="str">
            <v>2P 250V 15A (2구용)</v>
          </cell>
          <cell r="E63" t="str">
            <v>EA</v>
          </cell>
          <cell r="F63">
            <v>5781</v>
          </cell>
          <cell r="G63">
            <v>1493</v>
          </cell>
          <cell r="H63">
            <v>0</v>
          </cell>
          <cell r="I63">
            <v>7274</v>
          </cell>
          <cell r="K63" t="str">
            <v>제59호표</v>
          </cell>
        </row>
        <row r="64">
          <cell r="A64" t="str">
            <v>#60</v>
          </cell>
          <cell r="B64">
            <v>60</v>
          </cell>
          <cell r="C64" t="str">
            <v>스위치</v>
          </cell>
          <cell r="D64" t="str">
            <v>단로 (칼라배선기구)</v>
          </cell>
          <cell r="E64" t="str">
            <v>EA</v>
          </cell>
          <cell r="F64">
            <v>4697</v>
          </cell>
          <cell r="G64">
            <v>3071</v>
          </cell>
          <cell r="H64">
            <v>0</v>
          </cell>
          <cell r="I64">
            <v>7768</v>
          </cell>
          <cell r="K64" t="str">
            <v>제60호표</v>
          </cell>
        </row>
        <row r="65">
          <cell r="A65" t="str">
            <v>#61</v>
          </cell>
          <cell r="B65">
            <v>61</v>
          </cell>
          <cell r="C65" t="str">
            <v>CAD WELD</v>
          </cell>
          <cell r="D65" t="str">
            <v/>
          </cell>
          <cell r="E65" t="str">
            <v>EA</v>
          </cell>
          <cell r="F65">
            <v>21231</v>
          </cell>
          <cell r="G65">
            <v>15596</v>
          </cell>
          <cell r="H65">
            <v>0</v>
          </cell>
          <cell r="I65">
            <v>36827</v>
          </cell>
          <cell r="K65" t="str">
            <v>제61호표</v>
          </cell>
        </row>
        <row r="66">
          <cell r="A66" t="str">
            <v>#62</v>
          </cell>
          <cell r="B66">
            <v>62</v>
          </cell>
          <cell r="C66" t="str">
            <v>접지단자함</v>
          </cell>
          <cell r="D66" t="str">
            <v>3CCT</v>
          </cell>
          <cell r="E66" t="str">
            <v>EA</v>
          </cell>
          <cell r="F66">
            <v>67045</v>
          </cell>
          <cell r="G66">
            <v>46011</v>
          </cell>
          <cell r="H66">
            <v>0</v>
          </cell>
          <cell r="I66">
            <v>113056</v>
          </cell>
          <cell r="K66" t="str">
            <v>제62호표</v>
          </cell>
        </row>
        <row r="67">
          <cell r="A67" t="str">
            <v>#63</v>
          </cell>
          <cell r="B67">
            <v>63</v>
          </cell>
          <cell r="C67" t="str">
            <v>조가선</v>
          </cell>
          <cell r="D67" t="str">
            <v>30㎟</v>
          </cell>
          <cell r="E67" t="str">
            <v>EA</v>
          </cell>
          <cell r="F67">
            <v>771</v>
          </cell>
          <cell r="G67">
            <v>112</v>
          </cell>
          <cell r="H67">
            <v>0</v>
          </cell>
          <cell r="I67">
            <v>883</v>
          </cell>
          <cell r="K67" t="str">
            <v>제63호표</v>
          </cell>
        </row>
        <row r="68">
          <cell r="A68" t="str">
            <v>#64</v>
          </cell>
          <cell r="B68">
            <v>64</v>
          </cell>
          <cell r="C68" t="str">
            <v>접지동봉</v>
          </cell>
          <cell r="D68" t="str">
            <v>19Φ×2,400L</v>
          </cell>
          <cell r="E68" t="str">
            <v>EA</v>
          </cell>
          <cell r="F68">
            <v>27416</v>
          </cell>
          <cell r="G68">
            <v>8782</v>
          </cell>
          <cell r="H68">
            <v>0</v>
          </cell>
          <cell r="I68">
            <v>36198</v>
          </cell>
          <cell r="K68" t="str">
            <v>제64호표</v>
          </cell>
        </row>
        <row r="69">
          <cell r="A69" t="str">
            <v>#65</v>
          </cell>
          <cell r="B69">
            <v>65</v>
          </cell>
          <cell r="C69" t="str">
            <v>한전맨홀뚜껑</v>
          </cell>
          <cell r="D69" t="str">
            <v>인공철개 750㎜ 한전규격</v>
          </cell>
          <cell r="E69" t="str">
            <v>EA</v>
          </cell>
          <cell r="F69">
            <v>58779</v>
          </cell>
          <cell r="G69">
            <v>292763</v>
          </cell>
          <cell r="H69">
            <v>0</v>
          </cell>
          <cell r="I69">
            <v>351542</v>
          </cell>
          <cell r="K69" t="str">
            <v>제65호표</v>
          </cell>
        </row>
        <row r="70">
          <cell r="A70" t="str">
            <v>#66</v>
          </cell>
          <cell r="B70">
            <v>66</v>
          </cell>
          <cell r="C70" t="str">
            <v>발판볼트</v>
          </cell>
          <cell r="D70" t="str">
            <v>200x300</v>
          </cell>
          <cell r="E70" t="str">
            <v>EA</v>
          </cell>
          <cell r="F70">
            <v>3918</v>
          </cell>
          <cell r="G70">
            <v>2117</v>
          </cell>
          <cell r="H70">
            <v>0</v>
          </cell>
          <cell r="I70">
            <v>6035</v>
          </cell>
          <cell r="K70" t="str">
            <v>제66호표</v>
          </cell>
        </row>
        <row r="71">
          <cell r="A71" t="str">
            <v>#67</v>
          </cell>
          <cell r="B71">
            <v>67</v>
          </cell>
          <cell r="C71" t="str">
            <v>통신맨홀뚜껑</v>
          </cell>
          <cell r="D71" t="str">
            <v>수공철개 1200X620</v>
          </cell>
          <cell r="E71" t="str">
            <v>EA</v>
          </cell>
          <cell r="F71">
            <v>13727</v>
          </cell>
          <cell r="G71">
            <v>297411</v>
          </cell>
          <cell r="H71">
            <v>0</v>
          </cell>
          <cell r="I71">
            <v>311138</v>
          </cell>
          <cell r="K71" t="str">
            <v>제67호표</v>
          </cell>
        </row>
        <row r="72">
          <cell r="A72" t="str">
            <v>#68</v>
          </cell>
          <cell r="B72">
            <v>68</v>
          </cell>
          <cell r="C72" t="str">
            <v>경고테이프</v>
          </cell>
          <cell r="D72" t="str">
            <v>200x250</v>
          </cell>
          <cell r="E72" t="str">
            <v>EA</v>
          </cell>
          <cell r="F72">
            <v>101</v>
          </cell>
          <cell r="G72">
            <v>176</v>
          </cell>
          <cell r="H72">
            <v>0</v>
          </cell>
          <cell r="I72">
            <v>277</v>
          </cell>
          <cell r="K72" t="str">
            <v>제68호표</v>
          </cell>
        </row>
        <row r="73">
          <cell r="A73" t="str">
            <v>#69</v>
          </cell>
          <cell r="B73">
            <v>69</v>
          </cell>
          <cell r="C73" t="str">
            <v>핸드홀</v>
          </cell>
          <cell r="D73" t="str">
            <v>900*900*900</v>
          </cell>
          <cell r="E73" t="str">
            <v>EA</v>
          </cell>
          <cell r="F73">
            <v>170415</v>
          </cell>
          <cell r="G73">
            <v>469000</v>
          </cell>
          <cell r="H73">
            <v>6019</v>
          </cell>
          <cell r="I73">
            <v>645434</v>
          </cell>
          <cell r="K73" t="str">
            <v>제69호표</v>
          </cell>
        </row>
        <row r="74">
          <cell r="A74" t="str">
            <v>#70</v>
          </cell>
          <cell r="B74">
            <v>70</v>
          </cell>
          <cell r="C74" t="str">
            <v>수공1호</v>
          </cell>
          <cell r="D74" t="str">
            <v>750x450x950</v>
          </cell>
          <cell r="E74" t="str">
            <v>EA</v>
          </cell>
          <cell r="F74">
            <v>80684</v>
          </cell>
          <cell r="G74">
            <v>528362</v>
          </cell>
          <cell r="H74">
            <v>0</v>
          </cell>
          <cell r="I74">
            <v>609046</v>
          </cell>
          <cell r="K74" t="str">
            <v>제70호표</v>
          </cell>
        </row>
        <row r="75">
          <cell r="A75" t="str">
            <v>#71</v>
          </cell>
          <cell r="B75">
            <v>71</v>
          </cell>
          <cell r="C75" t="str">
            <v>수공2호</v>
          </cell>
          <cell r="D75" t="str">
            <v>1700*800*1100</v>
          </cell>
          <cell r="E75" t="str">
            <v>EA</v>
          </cell>
          <cell r="F75">
            <v>80684</v>
          </cell>
          <cell r="G75">
            <v>988362</v>
          </cell>
          <cell r="H75">
            <v>0</v>
          </cell>
          <cell r="I75">
            <v>1069046</v>
          </cell>
          <cell r="K75" t="str">
            <v>제71호표</v>
          </cell>
        </row>
        <row r="76">
          <cell r="A76" t="str">
            <v>#72</v>
          </cell>
          <cell r="B76">
            <v>72</v>
          </cell>
          <cell r="C76" t="str">
            <v>CCTV 카메라 기초</v>
          </cell>
          <cell r="D76" t="str">
            <v/>
          </cell>
          <cell r="E76" t="str">
            <v>EA</v>
          </cell>
          <cell r="F76">
            <v>180524</v>
          </cell>
          <cell r="G76">
            <v>165926</v>
          </cell>
          <cell r="H76">
            <v>7798</v>
          </cell>
          <cell r="I76">
            <v>354248</v>
          </cell>
          <cell r="K76" t="str">
            <v>제72호표</v>
          </cell>
        </row>
        <row r="77">
          <cell r="A77" t="str">
            <v>#73</v>
          </cell>
          <cell r="B77">
            <v>73</v>
          </cell>
          <cell r="C77" t="str">
            <v>TOWER 지선근가 기초</v>
          </cell>
          <cell r="D77" t="str">
            <v>10M</v>
          </cell>
          <cell r="E77" t="str">
            <v>EA</v>
          </cell>
          <cell r="F77">
            <v>261519</v>
          </cell>
          <cell r="G77">
            <v>215119</v>
          </cell>
          <cell r="H77">
            <v>19090</v>
          </cell>
          <cell r="I77">
            <v>495728</v>
          </cell>
          <cell r="K77" t="str">
            <v>제73호표</v>
          </cell>
        </row>
        <row r="78">
          <cell r="A78" t="str">
            <v>#74</v>
          </cell>
          <cell r="B78">
            <v>74</v>
          </cell>
          <cell r="C78" t="str">
            <v>TOWER 베이스 기초</v>
          </cell>
          <cell r="D78" t="str">
            <v>10M</v>
          </cell>
          <cell r="E78" t="str">
            <v>EA</v>
          </cell>
          <cell r="F78">
            <v>22288</v>
          </cell>
          <cell r="G78">
            <v>13746</v>
          </cell>
          <cell r="H78">
            <v>980</v>
          </cell>
          <cell r="I78">
            <v>37014</v>
          </cell>
          <cell r="K78" t="str">
            <v>제74호표</v>
          </cell>
        </row>
        <row r="79">
          <cell r="A79" t="str">
            <v>#75</v>
          </cell>
          <cell r="B79">
            <v>75</v>
          </cell>
          <cell r="C79" t="str">
            <v>위성안테나기초</v>
          </cell>
          <cell r="D79" t="str">
            <v/>
          </cell>
          <cell r="E79" t="str">
            <v>EA</v>
          </cell>
          <cell r="F79">
            <v>59293</v>
          </cell>
          <cell r="G79">
            <v>45050</v>
          </cell>
          <cell r="H79">
            <v>4101</v>
          </cell>
          <cell r="I79">
            <v>108444</v>
          </cell>
          <cell r="K79" t="str">
            <v>제75호표</v>
          </cell>
        </row>
        <row r="80">
          <cell r="A80" t="str">
            <v>#76</v>
          </cell>
          <cell r="B80">
            <v>76</v>
          </cell>
          <cell r="C80" t="str">
            <v>인입전주설치</v>
          </cell>
          <cell r="D80" t="str">
            <v>특고압</v>
          </cell>
          <cell r="E80" t="str">
            <v>EA</v>
          </cell>
          <cell r="F80">
            <v>1544492</v>
          </cell>
          <cell r="G80">
            <v>802005</v>
          </cell>
          <cell r="H80">
            <v>0</v>
          </cell>
          <cell r="I80">
            <v>2346497</v>
          </cell>
          <cell r="K80" t="str">
            <v>제76호표</v>
          </cell>
        </row>
        <row r="81">
          <cell r="A81" t="str">
            <v>#77</v>
          </cell>
          <cell r="B81">
            <v>77</v>
          </cell>
          <cell r="C81" t="str">
            <v>T/M 주/경보감시장치</v>
          </cell>
          <cell r="D81" t="str">
            <v>600x750x2200</v>
          </cell>
          <cell r="E81" t="str">
            <v>SET</v>
          </cell>
          <cell r="F81">
            <v>749318</v>
          </cell>
          <cell r="G81">
            <v>22479</v>
          </cell>
          <cell r="H81">
            <v>0</v>
          </cell>
          <cell r="I81">
            <v>771797</v>
          </cell>
          <cell r="K81" t="str">
            <v>제77호표</v>
          </cell>
        </row>
        <row r="82">
          <cell r="A82" t="str">
            <v>#78</v>
          </cell>
          <cell r="B82">
            <v>78</v>
          </cell>
          <cell r="C82" t="str">
            <v>관측 및 제어장치</v>
          </cell>
          <cell r="D82" t="str">
            <v>600x600x1400</v>
          </cell>
          <cell r="E82" t="str">
            <v>SET</v>
          </cell>
          <cell r="F82">
            <v>749318</v>
          </cell>
          <cell r="G82">
            <v>22479</v>
          </cell>
          <cell r="H82">
            <v>0</v>
          </cell>
          <cell r="I82">
            <v>771797</v>
          </cell>
          <cell r="K82" t="str">
            <v>제78호표</v>
          </cell>
        </row>
        <row r="83">
          <cell r="A83" t="str">
            <v>#79</v>
          </cell>
          <cell r="B83">
            <v>79</v>
          </cell>
          <cell r="C83" t="str">
            <v>위성ANT. 설치</v>
          </cell>
          <cell r="D83" t="str">
            <v>Φ2400mm</v>
          </cell>
          <cell r="E83" t="str">
            <v>SET</v>
          </cell>
          <cell r="F83">
            <v>248954</v>
          </cell>
          <cell r="G83">
            <v>7468</v>
          </cell>
          <cell r="H83">
            <v>0</v>
          </cell>
          <cell r="I83">
            <v>256422</v>
          </cell>
          <cell r="K83" t="str">
            <v>제79호표</v>
          </cell>
        </row>
        <row r="84">
          <cell r="A84" t="str">
            <v>#80</v>
          </cell>
          <cell r="B84">
            <v>80</v>
          </cell>
          <cell r="C84" t="str">
            <v>컴퓨터설치</v>
          </cell>
          <cell r="D84" t="str">
            <v/>
          </cell>
          <cell r="E84" t="str">
            <v>대</v>
          </cell>
          <cell r="F84">
            <v>248439</v>
          </cell>
          <cell r="G84">
            <v>7453</v>
          </cell>
          <cell r="H84">
            <v>0</v>
          </cell>
          <cell r="I84">
            <v>255892</v>
          </cell>
          <cell r="K84" t="str">
            <v>제80호표</v>
          </cell>
        </row>
        <row r="85">
          <cell r="A85" t="str">
            <v>#81</v>
          </cell>
          <cell r="B85">
            <v>81</v>
          </cell>
          <cell r="C85" t="str">
            <v>프린터설치</v>
          </cell>
          <cell r="D85" t="str">
            <v/>
          </cell>
          <cell r="E85" t="str">
            <v>대</v>
          </cell>
          <cell r="F85">
            <v>26061</v>
          </cell>
          <cell r="G85">
            <v>781</v>
          </cell>
          <cell r="H85">
            <v>0</v>
          </cell>
          <cell r="I85">
            <v>26842</v>
          </cell>
          <cell r="K85" t="str">
            <v>제81호표</v>
          </cell>
        </row>
        <row r="86">
          <cell r="A86" t="str">
            <v>#82</v>
          </cell>
          <cell r="B86">
            <v>82</v>
          </cell>
          <cell r="C86" t="str">
            <v>UPS 설치</v>
          </cell>
          <cell r="D86" t="str">
            <v>1OkVA</v>
          </cell>
          <cell r="E86" t="str">
            <v>대</v>
          </cell>
          <cell r="F86">
            <v>488951</v>
          </cell>
          <cell r="G86">
            <v>14668</v>
          </cell>
          <cell r="H86">
            <v>0</v>
          </cell>
          <cell r="I86">
            <v>503619</v>
          </cell>
          <cell r="K86" t="str">
            <v>제82호표</v>
          </cell>
        </row>
        <row r="87">
          <cell r="A87" t="str">
            <v>#83</v>
          </cell>
          <cell r="B87">
            <v>83</v>
          </cell>
          <cell r="C87" t="str">
            <v>축전지함설치</v>
          </cell>
          <cell r="D87" t="str">
            <v>600*600*1400</v>
          </cell>
          <cell r="E87" t="str">
            <v>대</v>
          </cell>
          <cell r="F87">
            <v>488951</v>
          </cell>
          <cell r="G87">
            <v>334668</v>
          </cell>
          <cell r="H87">
            <v>0</v>
          </cell>
          <cell r="I87">
            <v>823619</v>
          </cell>
          <cell r="K87" t="str">
            <v>제83호표</v>
          </cell>
        </row>
        <row r="88">
          <cell r="A88" t="str">
            <v>#84</v>
          </cell>
          <cell r="B88">
            <v>84</v>
          </cell>
          <cell r="C88" t="str">
            <v>PDP 설치</v>
          </cell>
          <cell r="D88" t="str">
            <v/>
          </cell>
          <cell r="E88" t="str">
            <v>대</v>
          </cell>
          <cell r="F88">
            <v>303593</v>
          </cell>
          <cell r="G88">
            <v>9107</v>
          </cell>
          <cell r="H88">
            <v>0</v>
          </cell>
          <cell r="I88">
            <v>312700</v>
          </cell>
          <cell r="K88" t="str">
            <v>제84호표</v>
          </cell>
        </row>
        <row r="89">
          <cell r="A89" t="str">
            <v>#85</v>
          </cell>
          <cell r="B89">
            <v>85</v>
          </cell>
          <cell r="C89" t="str">
            <v>댐수문현황판</v>
          </cell>
          <cell r="D89" t="str">
            <v/>
          </cell>
          <cell r="E89" t="str">
            <v>대</v>
          </cell>
          <cell r="F89">
            <v>50131</v>
          </cell>
          <cell r="G89">
            <v>1503</v>
          </cell>
          <cell r="H89">
            <v>0</v>
          </cell>
          <cell r="I89">
            <v>51634</v>
          </cell>
          <cell r="K89" t="str">
            <v>제85호표</v>
          </cell>
        </row>
        <row r="90">
          <cell r="A90" t="str">
            <v>#86</v>
          </cell>
          <cell r="B90">
            <v>86</v>
          </cell>
          <cell r="C90" t="str">
            <v>LCD PROJECTOR</v>
          </cell>
          <cell r="D90" t="str">
            <v>100" SCREEN</v>
          </cell>
          <cell r="E90" t="str">
            <v>대</v>
          </cell>
          <cell r="F90">
            <v>1268692</v>
          </cell>
          <cell r="G90">
            <v>38060</v>
          </cell>
          <cell r="H90">
            <v>0</v>
          </cell>
          <cell r="I90">
            <v>1306752</v>
          </cell>
          <cell r="K90" t="str">
            <v>제86호표</v>
          </cell>
        </row>
        <row r="91">
          <cell r="A91" t="str">
            <v>#87</v>
          </cell>
          <cell r="B91">
            <v>87</v>
          </cell>
          <cell r="C91" t="str">
            <v>프로젝션 TV</v>
          </cell>
          <cell r="D91" t="str">
            <v/>
          </cell>
          <cell r="E91" t="str">
            <v>대</v>
          </cell>
          <cell r="F91">
            <v>132524</v>
          </cell>
          <cell r="G91">
            <v>3975</v>
          </cell>
          <cell r="H91">
            <v>0</v>
          </cell>
          <cell r="I91">
            <v>136499</v>
          </cell>
          <cell r="K91" t="str">
            <v>제87호표</v>
          </cell>
        </row>
        <row r="92">
          <cell r="A92" t="str">
            <v>#88</v>
          </cell>
          <cell r="B92">
            <v>88</v>
          </cell>
          <cell r="C92" t="str">
            <v>위성ANT. 설치</v>
          </cell>
          <cell r="D92" t="str">
            <v>Φ1200mm</v>
          </cell>
          <cell r="E92" t="str">
            <v>SET</v>
          </cell>
          <cell r="F92">
            <v>110546</v>
          </cell>
          <cell r="G92">
            <v>3316</v>
          </cell>
          <cell r="H92">
            <v>0</v>
          </cell>
          <cell r="I92">
            <v>113862</v>
          </cell>
          <cell r="K92" t="str">
            <v>제88호표</v>
          </cell>
        </row>
        <row r="93">
          <cell r="A93" t="str">
            <v>#89</v>
          </cell>
          <cell r="B93">
            <v>89</v>
          </cell>
          <cell r="C93" t="str">
            <v>계기설치</v>
          </cell>
          <cell r="D93" t="str">
            <v>각종</v>
          </cell>
          <cell r="E93" t="str">
            <v>SET</v>
          </cell>
          <cell r="F93">
            <v>43598</v>
          </cell>
          <cell r="G93">
            <v>1307</v>
          </cell>
          <cell r="H93">
            <v>0</v>
          </cell>
          <cell r="I93">
            <v>44905</v>
          </cell>
          <cell r="K93" t="str">
            <v>제89호표</v>
          </cell>
        </row>
        <row r="94">
          <cell r="A94" t="str">
            <v>#90</v>
          </cell>
          <cell r="B94">
            <v>90</v>
          </cell>
          <cell r="C94" t="str">
            <v>피뢰침설치(일반)</v>
          </cell>
          <cell r="D94" t="str">
            <v>충전전하분사형</v>
          </cell>
          <cell r="E94" t="str">
            <v>SET</v>
          </cell>
          <cell r="F94">
            <v>170544</v>
          </cell>
          <cell r="G94">
            <v>5116</v>
          </cell>
          <cell r="H94">
            <v>0</v>
          </cell>
          <cell r="I94">
            <v>175660</v>
          </cell>
          <cell r="K94" t="str">
            <v>제90호표</v>
          </cell>
        </row>
        <row r="95">
          <cell r="A95" t="str">
            <v>#91</v>
          </cell>
          <cell r="B95">
            <v>91</v>
          </cell>
          <cell r="C95" t="str">
            <v>피뢰침설치(철탑)</v>
          </cell>
          <cell r="D95" t="str">
            <v>충전전하분사형</v>
          </cell>
          <cell r="E95" t="str">
            <v>SET</v>
          </cell>
          <cell r="F95">
            <v>409611</v>
          </cell>
          <cell r="G95">
            <v>12288</v>
          </cell>
          <cell r="H95">
            <v>0</v>
          </cell>
          <cell r="I95">
            <v>421899</v>
          </cell>
          <cell r="K95" t="str">
            <v>제91호표</v>
          </cell>
        </row>
        <row r="96">
          <cell r="A96" t="str">
            <v>#92</v>
          </cell>
          <cell r="B96">
            <v>92</v>
          </cell>
          <cell r="C96" t="str">
            <v>분전반설치</v>
          </cell>
          <cell r="D96" t="str">
            <v>5회로</v>
          </cell>
          <cell r="E96" t="str">
            <v>SET</v>
          </cell>
          <cell r="F96">
            <v>121193</v>
          </cell>
          <cell r="G96">
            <v>3635</v>
          </cell>
          <cell r="H96">
            <v>0</v>
          </cell>
          <cell r="I96">
            <v>124828</v>
          </cell>
          <cell r="K96" t="str">
            <v>제92호표</v>
          </cell>
        </row>
        <row r="97">
          <cell r="A97" t="str">
            <v>#93</v>
          </cell>
          <cell r="B97">
            <v>93</v>
          </cell>
          <cell r="C97" t="str">
            <v>우설량계 바람막이</v>
          </cell>
          <cell r="D97" t="str">
            <v/>
          </cell>
          <cell r="E97" t="str">
            <v>SET</v>
          </cell>
          <cell r="F97">
            <v>142686</v>
          </cell>
          <cell r="G97">
            <v>4280</v>
          </cell>
          <cell r="H97">
            <v>0</v>
          </cell>
          <cell r="I97">
            <v>146966</v>
          </cell>
          <cell r="K97" t="str">
            <v>제93호표</v>
          </cell>
        </row>
        <row r="98">
          <cell r="A98" t="str">
            <v>#94</v>
          </cell>
          <cell r="B98">
            <v>94</v>
          </cell>
          <cell r="C98" t="str">
            <v>RACK 설치</v>
          </cell>
          <cell r="D98" t="str">
            <v>19"</v>
          </cell>
          <cell r="E98" t="str">
            <v>SET</v>
          </cell>
          <cell r="F98">
            <v>190329</v>
          </cell>
          <cell r="G98">
            <v>5709</v>
          </cell>
          <cell r="H98">
            <v>0</v>
          </cell>
          <cell r="I98">
            <v>196038</v>
          </cell>
          <cell r="K98" t="str">
            <v>제94호표</v>
          </cell>
        </row>
        <row r="99">
          <cell r="A99" t="str">
            <v>#95</v>
          </cell>
          <cell r="B99">
            <v>95</v>
          </cell>
          <cell r="C99" t="str">
            <v>스피커설치</v>
          </cell>
          <cell r="D99" t="str">
            <v/>
          </cell>
          <cell r="E99" t="str">
            <v>SET</v>
          </cell>
          <cell r="F99">
            <v>116617</v>
          </cell>
          <cell r="G99">
            <v>3498</v>
          </cell>
          <cell r="H99">
            <v>0</v>
          </cell>
          <cell r="I99">
            <v>120115</v>
          </cell>
          <cell r="K99" t="str">
            <v>제95호표</v>
          </cell>
        </row>
        <row r="100">
          <cell r="A100" t="str">
            <v>#96</v>
          </cell>
          <cell r="B100">
            <v>96</v>
          </cell>
          <cell r="C100" t="str">
            <v>데이타로거설치</v>
          </cell>
          <cell r="D100" t="str">
            <v/>
          </cell>
          <cell r="E100" t="str">
            <v>SET</v>
          </cell>
          <cell r="F100">
            <v>749318</v>
          </cell>
          <cell r="G100">
            <v>22479</v>
          </cell>
          <cell r="H100">
            <v>0</v>
          </cell>
          <cell r="I100">
            <v>771797</v>
          </cell>
          <cell r="K100" t="str">
            <v>제96호표</v>
          </cell>
        </row>
        <row r="101">
          <cell r="A101" t="str">
            <v>#97</v>
          </cell>
          <cell r="B101">
            <v>97</v>
          </cell>
          <cell r="C101" t="str">
            <v>타워설치</v>
          </cell>
          <cell r="D101" t="str">
            <v>10M 철탑</v>
          </cell>
          <cell r="E101" t="str">
            <v>SET</v>
          </cell>
          <cell r="F101">
            <v>790240</v>
          </cell>
          <cell r="G101">
            <v>23707</v>
          </cell>
          <cell r="H101">
            <v>0</v>
          </cell>
          <cell r="I101">
            <v>813947</v>
          </cell>
          <cell r="K101" t="str">
            <v>제97호표</v>
          </cell>
        </row>
        <row r="102">
          <cell r="A102" t="str">
            <v>#98</v>
          </cell>
          <cell r="B102">
            <v>98</v>
          </cell>
          <cell r="C102" t="str">
            <v>BC WIRE 설치</v>
          </cell>
          <cell r="D102" t="str">
            <v>BC 100㎟</v>
          </cell>
          <cell r="E102" t="str">
            <v>M</v>
          </cell>
          <cell r="F102">
            <v>8385</v>
          </cell>
          <cell r="G102">
            <v>9588</v>
          </cell>
          <cell r="H102">
            <v>1272</v>
          </cell>
          <cell r="I102">
            <v>19245</v>
          </cell>
          <cell r="K102" t="str">
            <v>제98호표</v>
          </cell>
        </row>
        <row r="103">
          <cell r="A103" t="str">
            <v>#99</v>
          </cell>
          <cell r="B103">
            <v>99</v>
          </cell>
          <cell r="C103" t="str">
            <v>화학접지봉설치</v>
          </cell>
          <cell r="D103" t="str">
            <v/>
          </cell>
          <cell r="E103" t="str">
            <v>개소</v>
          </cell>
          <cell r="F103">
            <v>35169</v>
          </cell>
          <cell r="G103">
            <v>12817</v>
          </cell>
          <cell r="H103">
            <v>1602</v>
          </cell>
          <cell r="I103">
            <v>49588</v>
          </cell>
          <cell r="K103" t="str">
            <v>제99호표</v>
          </cell>
        </row>
        <row r="104">
          <cell r="A104" t="str">
            <v>#100</v>
          </cell>
          <cell r="B104">
            <v>100</v>
          </cell>
          <cell r="C104" t="str">
            <v>광통신케이블</v>
          </cell>
          <cell r="D104" t="str">
            <v>OPTICAL FIBER SM 2/C</v>
          </cell>
          <cell r="E104" t="str">
            <v>M</v>
          </cell>
          <cell r="F104">
            <v>2053</v>
          </cell>
          <cell r="G104">
            <v>1195</v>
          </cell>
          <cell r="H104">
            <v>0</v>
          </cell>
          <cell r="I104">
            <v>3248</v>
          </cell>
          <cell r="J104" t="str">
            <v>지중포설</v>
          </cell>
          <cell r="K104" t="str">
            <v>제100호표</v>
          </cell>
        </row>
        <row r="105">
          <cell r="A105" t="str">
            <v>#101</v>
          </cell>
          <cell r="B105">
            <v>101</v>
          </cell>
          <cell r="C105" t="str">
            <v>접지슬리브</v>
          </cell>
          <cell r="D105" t="str">
            <v>38-38㎟</v>
          </cell>
          <cell r="E105" t="str">
            <v>EA</v>
          </cell>
          <cell r="F105">
            <v>20113</v>
          </cell>
          <cell r="G105">
            <v>1803</v>
          </cell>
          <cell r="H105">
            <v>0</v>
          </cell>
          <cell r="I105">
            <v>21916</v>
          </cell>
          <cell r="K105" t="str">
            <v>제101호표</v>
          </cell>
        </row>
        <row r="106">
          <cell r="A106" t="str">
            <v>#102</v>
          </cell>
          <cell r="B106">
            <v>102</v>
          </cell>
          <cell r="C106" t="str">
            <v>접지슬리브</v>
          </cell>
          <cell r="D106" t="str">
            <v>60-60㎟</v>
          </cell>
          <cell r="E106" t="str">
            <v>EA</v>
          </cell>
          <cell r="F106">
            <v>20113</v>
          </cell>
          <cell r="G106">
            <v>1500</v>
          </cell>
          <cell r="H106">
            <v>603</v>
          </cell>
          <cell r="I106">
            <v>22216</v>
          </cell>
          <cell r="K106" t="str">
            <v>제102호표</v>
          </cell>
        </row>
        <row r="107">
          <cell r="A107" t="str">
            <v>#103</v>
          </cell>
          <cell r="B107">
            <v>103</v>
          </cell>
          <cell r="C107" t="str">
            <v>케이블</v>
          </cell>
          <cell r="D107" t="str">
            <v>600V CV 5.5㎟/2C</v>
          </cell>
          <cell r="E107" t="str">
            <v>M</v>
          </cell>
          <cell r="F107">
            <v>1438</v>
          </cell>
          <cell r="G107">
            <v>483</v>
          </cell>
          <cell r="H107">
            <v>0</v>
          </cell>
          <cell r="I107">
            <v>1921</v>
          </cell>
          <cell r="K107" t="str">
            <v>제103호표</v>
          </cell>
        </row>
        <row r="108">
          <cell r="A108" t="str">
            <v>#104</v>
          </cell>
          <cell r="B108">
            <v>104</v>
          </cell>
          <cell r="C108" t="str">
            <v>경보감시장치</v>
          </cell>
          <cell r="E108" t="str">
            <v>SET</v>
          </cell>
          <cell r="F108">
            <v>749318</v>
          </cell>
          <cell r="G108">
            <v>22479</v>
          </cell>
          <cell r="H108">
            <v>0</v>
          </cell>
          <cell r="I108">
            <v>771797</v>
          </cell>
          <cell r="K108" t="str">
            <v>제104호표</v>
          </cell>
        </row>
        <row r="109">
          <cell r="A109" t="str">
            <v>#105</v>
          </cell>
          <cell r="B109">
            <v>105</v>
          </cell>
          <cell r="C109" t="str">
            <v>축전지설치</v>
          </cell>
          <cell r="D109" t="str">
            <v>12V 50AH</v>
          </cell>
          <cell r="E109" t="str">
            <v>조</v>
          </cell>
          <cell r="F109">
            <v>640777</v>
          </cell>
          <cell r="G109">
            <v>19223</v>
          </cell>
          <cell r="H109">
            <v>0</v>
          </cell>
          <cell r="I109">
            <v>660000</v>
          </cell>
          <cell r="K109" t="str">
            <v>제105호표</v>
          </cell>
        </row>
        <row r="110">
          <cell r="A110" t="str">
            <v>#106</v>
          </cell>
          <cell r="B110">
            <v>106</v>
          </cell>
          <cell r="C110" t="str">
            <v>축전지설치</v>
          </cell>
          <cell r="D110" t="str">
            <v>12V 100AH</v>
          </cell>
          <cell r="E110" t="str">
            <v>조</v>
          </cell>
          <cell r="F110">
            <v>640777</v>
          </cell>
          <cell r="G110">
            <v>19223</v>
          </cell>
          <cell r="H110">
            <v>0</v>
          </cell>
          <cell r="I110">
            <v>660000</v>
          </cell>
          <cell r="K110" t="str">
            <v>제106호표</v>
          </cell>
        </row>
        <row r="111">
          <cell r="A111" t="str">
            <v>#107</v>
          </cell>
          <cell r="B111">
            <v>107</v>
          </cell>
          <cell r="C111" t="str">
            <v>축전지설치</v>
          </cell>
          <cell r="D111" t="str">
            <v>12V 200AH</v>
          </cell>
          <cell r="E111" t="str">
            <v>조</v>
          </cell>
          <cell r="F111">
            <v>668866</v>
          </cell>
          <cell r="G111">
            <v>20066</v>
          </cell>
          <cell r="H111">
            <v>0</v>
          </cell>
          <cell r="I111">
            <v>688932</v>
          </cell>
          <cell r="K111" t="str">
            <v>제107호표</v>
          </cell>
        </row>
        <row r="112">
          <cell r="A112" t="str">
            <v>#108</v>
          </cell>
          <cell r="B112">
            <v>108</v>
          </cell>
          <cell r="C112" t="str">
            <v>POWER AMP설치</v>
          </cell>
          <cell r="E112" t="str">
            <v>대</v>
          </cell>
          <cell r="F112">
            <v>285520</v>
          </cell>
          <cell r="G112">
            <v>8565</v>
          </cell>
          <cell r="H112">
            <v>0</v>
          </cell>
          <cell r="I112">
            <v>294085</v>
          </cell>
          <cell r="K112" t="str">
            <v>제108호표</v>
          </cell>
        </row>
        <row r="113">
          <cell r="A113" t="str">
            <v>#109</v>
          </cell>
          <cell r="B113">
            <v>109</v>
          </cell>
          <cell r="C113" t="str">
            <v>스피커 POLE설치</v>
          </cell>
          <cell r="E113" t="str">
            <v>대</v>
          </cell>
          <cell r="F113">
            <v>101118</v>
          </cell>
          <cell r="G113">
            <v>3033</v>
          </cell>
          <cell r="H113">
            <v>0</v>
          </cell>
          <cell r="I113">
            <v>104151</v>
          </cell>
          <cell r="K113" t="str">
            <v>제109호표</v>
          </cell>
        </row>
        <row r="114">
          <cell r="A114" t="str">
            <v>#110</v>
          </cell>
          <cell r="B114">
            <v>110</v>
          </cell>
          <cell r="C114" t="str">
            <v>VSAT 설치</v>
          </cell>
          <cell r="E114" t="str">
            <v>대</v>
          </cell>
          <cell r="F114">
            <v>2498525</v>
          </cell>
          <cell r="G114">
            <v>74955</v>
          </cell>
          <cell r="H114">
            <v>0</v>
          </cell>
          <cell r="I114">
            <v>2573480</v>
          </cell>
          <cell r="K114" t="str">
            <v>제110호표</v>
          </cell>
        </row>
      </sheetData>
      <sheetData sheetId="3" refreshError="1"/>
      <sheetData sheetId="4" refreshError="1"/>
      <sheetData sheetId="5" refreshError="1">
        <row r="4">
          <cell r="A4">
            <v>100601</v>
          </cell>
          <cell r="B4">
            <v>1</v>
          </cell>
          <cell r="C4" t="str">
            <v>경보감시제어장비(통제국)</v>
          </cell>
          <cell r="E4" t="str">
            <v>대</v>
          </cell>
          <cell r="F4">
            <v>25000000</v>
          </cell>
          <cell r="G4">
            <v>25000000</v>
          </cell>
          <cell r="H4">
            <v>27300000</v>
          </cell>
          <cell r="I4">
            <v>30000000</v>
          </cell>
          <cell r="J4">
            <v>25000000</v>
          </cell>
        </row>
        <row r="5">
          <cell r="A5">
            <v>100602</v>
          </cell>
          <cell r="B5">
            <v>2</v>
          </cell>
          <cell r="C5" t="str">
            <v>T/M주장치(집합형MODEM, HUB, MULTIPORT)</v>
          </cell>
          <cell r="E5" t="str">
            <v>대</v>
          </cell>
          <cell r="F5">
            <v>15000000</v>
          </cell>
          <cell r="G5">
            <v>15000000</v>
          </cell>
          <cell r="H5">
            <v>16000000</v>
          </cell>
          <cell r="I5">
            <v>25000000</v>
          </cell>
          <cell r="J5">
            <v>15000000</v>
          </cell>
        </row>
        <row r="6">
          <cell r="A6">
            <v>100603</v>
          </cell>
          <cell r="B6">
            <v>3</v>
          </cell>
          <cell r="C6" t="str">
            <v>위성단말기(2.4m)</v>
          </cell>
          <cell r="E6" t="str">
            <v>대</v>
          </cell>
          <cell r="F6">
            <v>15000000</v>
          </cell>
          <cell r="G6">
            <v>15000000</v>
          </cell>
          <cell r="H6">
            <v>16300000</v>
          </cell>
          <cell r="I6">
            <v>15000000</v>
          </cell>
          <cell r="J6">
            <v>15000000</v>
          </cell>
        </row>
        <row r="7">
          <cell r="A7">
            <v>100604</v>
          </cell>
          <cell r="B7">
            <v>4</v>
          </cell>
          <cell r="C7" t="str">
            <v>OFFSET ANT Φ2.4M</v>
          </cell>
          <cell r="E7" t="str">
            <v>대</v>
          </cell>
          <cell r="F7">
            <v>10000000</v>
          </cell>
          <cell r="G7">
            <v>10000000</v>
          </cell>
          <cell r="H7">
            <v>11500000</v>
          </cell>
          <cell r="I7">
            <v>10000000</v>
          </cell>
          <cell r="J7">
            <v>10000000</v>
          </cell>
        </row>
        <row r="8">
          <cell r="A8">
            <v>100605</v>
          </cell>
          <cell r="B8">
            <v>5</v>
          </cell>
          <cell r="C8" t="str">
            <v>해빙장치</v>
          </cell>
          <cell r="E8" t="str">
            <v>대</v>
          </cell>
          <cell r="F8">
            <v>5000000</v>
          </cell>
          <cell r="G8">
            <v>5000000</v>
          </cell>
          <cell r="H8">
            <v>6300000</v>
          </cell>
          <cell r="I8">
            <v>5000000</v>
          </cell>
          <cell r="J8">
            <v>5000000</v>
          </cell>
        </row>
        <row r="9">
          <cell r="A9">
            <v>100606</v>
          </cell>
          <cell r="B9">
            <v>6</v>
          </cell>
          <cell r="C9" t="str">
            <v>PDP</v>
          </cell>
          <cell r="E9" t="str">
            <v>대</v>
          </cell>
          <cell r="F9">
            <v>1100000</v>
          </cell>
          <cell r="G9">
            <v>1300000</v>
          </cell>
          <cell r="H9">
            <v>1100000</v>
          </cell>
          <cell r="I9">
            <v>1300000</v>
          </cell>
          <cell r="J9">
            <v>1100000</v>
          </cell>
        </row>
        <row r="10">
          <cell r="A10">
            <v>100608</v>
          </cell>
          <cell r="B10">
            <v>7</v>
          </cell>
          <cell r="C10" t="str">
            <v>pole &amp; bace 140Φ, 1500mm</v>
          </cell>
          <cell r="E10" t="str">
            <v>식</v>
          </cell>
          <cell r="F10">
            <v>2000000</v>
          </cell>
          <cell r="G10">
            <v>2200000</v>
          </cell>
          <cell r="H10">
            <v>2000000</v>
          </cell>
          <cell r="I10">
            <v>2200000</v>
          </cell>
          <cell r="J10">
            <v>2000000</v>
          </cell>
        </row>
        <row r="11">
          <cell r="A11">
            <v>100609</v>
          </cell>
          <cell r="B11">
            <v>8</v>
          </cell>
          <cell r="C11" t="str">
            <v>실시간물관리 SERVER</v>
          </cell>
          <cell r="E11" t="str">
            <v>대</v>
          </cell>
          <cell r="F11">
            <v>29600000</v>
          </cell>
          <cell r="G11">
            <v>30610000</v>
          </cell>
          <cell r="H11">
            <v>29600000</v>
          </cell>
          <cell r="I11">
            <v>36610000</v>
          </cell>
          <cell r="J11">
            <v>29600000</v>
          </cell>
        </row>
        <row r="12">
          <cell r="A12">
            <v>100610</v>
          </cell>
          <cell r="B12">
            <v>9</v>
          </cell>
          <cell r="C12" t="str">
            <v>T/M SERVER</v>
          </cell>
          <cell r="E12" t="str">
            <v>대</v>
          </cell>
          <cell r="F12">
            <v>31200000</v>
          </cell>
          <cell r="G12">
            <v>31610000</v>
          </cell>
          <cell r="H12">
            <v>31200000</v>
          </cell>
          <cell r="I12">
            <v>33610000</v>
          </cell>
          <cell r="J12">
            <v>31200000</v>
          </cell>
        </row>
        <row r="13">
          <cell r="A13">
            <v>100611</v>
          </cell>
          <cell r="B13">
            <v>10</v>
          </cell>
          <cell r="C13" t="str">
            <v>기상관측용 컴퓨터-Pⅳ 2.0GH, 512</v>
          </cell>
          <cell r="E13" t="str">
            <v>대</v>
          </cell>
          <cell r="F13">
            <v>2128000</v>
          </cell>
          <cell r="G13">
            <v>4224000</v>
          </cell>
          <cell r="H13">
            <v>4150000</v>
          </cell>
          <cell r="I13">
            <v>4224000</v>
          </cell>
          <cell r="J13">
            <v>2128000</v>
          </cell>
        </row>
        <row r="14">
          <cell r="A14">
            <v>100612</v>
          </cell>
          <cell r="B14">
            <v>11</v>
          </cell>
          <cell r="C14" t="str">
            <v>운영컴퓨터-Pⅳ 2.0GH, 512</v>
          </cell>
          <cell r="E14" t="str">
            <v>대</v>
          </cell>
          <cell r="F14">
            <v>2128000</v>
          </cell>
          <cell r="G14">
            <v>4224000</v>
          </cell>
          <cell r="H14">
            <v>4150000</v>
          </cell>
          <cell r="I14">
            <v>4224000</v>
          </cell>
          <cell r="J14">
            <v>2128000</v>
          </cell>
        </row>
        <row r="15">
          <cell r="A15">
            <v>100613</v>
          </cell>
          <cell r="B15">
            <v>12</v>
          </cell>
          <cell r="C15" t="str">
            <v>CLIENT 컴퓨터-Pⅳ 2.0GH, 512</v>
          </cell>
          <cell r="E15" t="str">
            <v>대</v>
          </cell>
          <cell r="F15">
            <v>2128000</v>
          </cell>
          <cell r="G15">
            <v>4224000</v>
          </cell>
          <cell r="H15">
            <v>4150000</v>
          </cell>
          <cell r="I15">
            <v>4224000</v>
          </cell>
          <cell r="J15">
            <v>2128000</v>
          </cell>
        </row>
        <row r="16">
          <cell r="A16">
            <v>100614</v>
          </cell>
          <cell r="B16">
            <v>13</v>
          </cell>
          <cell r="C16" t="str">
            <v>모니터-TFT 18"(컴퓨터에 포함)</v>
          </cell>
          <cell r="E16" t="str">
            <v>대</v>
          </cell>
        </row>
        <row r="17">
          <cell r="A17">
            <v>100615</v>
          </cell>
          <cell r="B17">
            <v>14</v>
          </cell>
          <cell r="C17" t="str">
            <v>프린터-INKJET 136COLUMN</v>
          </cell>
          <cell r="E17" t="str">
            <v>대</v>
          </cell>
          <cell r="F17">
            <v>4136000</v>
          </cell>
          <cell r="G17">
            <v>790000</v>
          </cell>
          <cell r="H17">
            <v>750000</v>
          </cell>
          <cell r="I17">
            <v>790000</v>
          </cell>
          <cell r="J17">
            <v>4136000</v>
          </cell>
        </row>
        <row r="18">
          <cell r="A18">
            <v>100616</v>
          </cell>
          <cell r="B18">
            <v>15</v>
          </cell>
          <cell r="C18" t="str">
            <v>프린터-LASER A3</v>
          </cell>
          <cell r="E18" t="str">
            <v>대</v>
          </cell>
          <cell r="F18">
            <v>1500000</v>
          </cell>
          <cell r="G18">
            <v>1562000</v>
          </cell>
          <cell r="H18">
            <v>1500000</v>
          </cell>
          <cell r="I18">
            <v>1562000</v>
          </cell>
          <cell r="J18">
            <v>1500000</v>
          </cell>
        </row>
        <row r="19">
          <cell r="A19">
            <v>100617</v>
          </cell>
          <cell r="B19">
            <v>16</v>
          </cell>
          <cell r="C19" t="str">
            <v>CDMA 모뎀</v>
          </cell>
          <cell r="E19" t="str">
            <v>EA</v>
          </cell>
          <cell r="F19">
            <v>500000</v>
          </cell>
          <cell r="G19">
            <v>500000</v>
          </cell>
          <cell r="H19">
            <v>600000</v>
          </cell>
          <cell r="I19">
            <v>500000</v>
          </cell>
          <cell r="J19">
            <v>500000</v>
          </cell>
        </row>
        <row r="20">
          <cell r="A20">
            <v>100618</v>
          </cell>
          <cell r="B20">
            <v>17</v>
          </cell>
          <cell r="C20" t="str">
            <v>T/M,실시간 SOFTWARE</v>
          </cell>
          <cell r="E20" t="str">
            <v>식</v>
          </cell>
          <cell r="F20">
            <v>30000000</v>
          </cell>
          <cell r="G20">
            <v>30000000</v>
          </cell>
          <cell r="H20">
            <v>33000000</v>
          </cell>
          <cell r="I20">
            <v>30000000</v>
          </cell>
          <cell r="J20">
            <v>30000000</v>
          </cell>
        </row>
        <row r="21">
          <cell r="A21">
            <v>100619</v>
          </cell>
          <cell r="B21">
            <v>18</v>
          </cell>
          <cell r="C21" t="str">
            <v>수질측정 SOFT WARE</v>
          </cell>
          <cell r="E21" t="str">
            <v>식</v>
          </cell>
          <cell r="F21">
            <v>7000000</v>
          </cell>
          <cell r="G21">
            <v>7000000</v>
          </cell>
          <cell r="H21">
            <v>7000000</v>
          </cell>
          <cell r="I21">
            <v>10000000</v>
          </cell>
          <cell r="J21">
            <v>7000000</v>
          </cell>
        </row>
        <row r="22">
          <cell r="A22">
            <v>100620</v>
          </cell>
          <cell r="B22">
            <v>19</v>
          </cell>
          <cell r="C22" t="str">
            <v>기상관측 SOFT WARE</v>
          </cell>
          <cell r="E22" t="str">
            <v>식</v>
          </cell>
          <cell r="F22">
            <v>3000000</v>
          </cell>
          <cell r="G22">
            <v>3000000</v>
          </cell>
          <cell r="H22">
            <v>3500000</v>
          </cell>
          <cell r="I22">
            <v>4000000</v>
          </cell>
          <cell r="J22">
            <v>3000000</v>
          </cell>
        </row>
        <row r="23">
          <cell r="A23">
            <v>100621</v>
          </cell>
          <cell r="B23">
            <v>20</v>
          </cell>
          <cell r="C23" t="str">
            <v>UPS-10KVA</v>
          </cell>
          <cell r="E23" t="str">
            <v>EA</v>
          </cell>
          <cell r="F23">
            <v>7595000</v>
          </cell>
          <cell r="G23">
            <v>14000000</v>
          </cell>
          <cell r="H23">
            <v>14300000</v>
          </cell>
          <cell r="I23">
            <v>14000000</v>
          </cell>
          <cell r="J23">
            <v>7595000</v>
          </cell>
        </row>
        <row r="24">
          <cell r="A24">
            <v>100622</v>
          </cell>
          <cell r="B24">
            <v>21</v>
          </cell>
          <cell r="C24" t="str">
            <v>축전지-50AH 12V</v>
          </cell>
          <cell r="E24" t="str">
            <v>CELL</v>
          </cell>
          <cell r="F24">
            <v>23800</v>
          </cell>
          <cell r="G24">
            <v>128000</v>
          </cell>
          <cell r="H24">
            <v>130000</v>
          </cell>
          <cell r="I24">
            <v>128000</v>
          </cell>
          <cell r="J24">
            <v>23800</v>
          </cell>
        </row>
        <row r="25">
          <cell r="A25">
            <v>100623</v>
          </cell>
          <cell r="B25">
            <v>22</v>
          </cell>
          <cell r="C25" t="str">
            <v>축전지함-16개용</v>
          </cell>
          <cell r="E25" t="str">
            <v>EA</v>
          </cell>
          <cell r="F25">
            <v>500000</v>
          </cell>
          <cell r="G25">
            <v>550000</v>
          </cell>
          <cell r="H25">
            <v>500000</v>
          </cell>
          <cell r="I25">
            <v>550000</v>
          </cell>
          <cell r="J25">
            <v>500000</v>
          </cell>
        </row>
        <row r="26">
          <cell r="A26">
            <v>100624</v>
          </cell>
          <cell r="B26">
            <v>23</v>
          </cell>
          <cell r="C26" t="str">
            <v>콘솔</v>
          </cell>
          <cell r="E26" t="str">
            <v>EA</v>
          </cell>
          <cell r="F26">
            <v>1342000</v>
          </cell>
          <cell r="G26">
            <v>3300000</v>
          </cell>
          <cell r="H26">
            <v>3000000</v>
          </cell>
          <cell r="I26">
            <v>3300000</v>
          </cell>
          <cell r="J26">
            <v>1342000</v>
          </cell>
        </row>
        <row r="27">
          <cell r="A27">
            <v>100625</v>
          </cell>
          <cell r="B27">
            <v>24</v>
          </cell>
          <cell r="C27" t="str">
            <v>댐수문현황판-단장실, 부장실</v>
          </cell>
          <cell r="E27" t="str">
            <v>EA</v>
          </cell>
          <cell r="F27">
            <v>2500000</v>
          </cell>
          <cell r="G27">
            <v>2500000</v>
          </cell>
          <cell r="H27">
            <v>2800000</v>
          </cell>
          <cell r="I27">
            <v>3000000</v>
          </cell>
          <cell r="J27">
            <v>2500000</v>
          </cell>
        </row>
        <row r="28">
          <cell r="A28">
            <v>100626</v>
          </cell>
          <cell r="B28">
            <v>25</v>
          </cell>
          <cell r="C28" t="str">
            <v>LCD PROJECTOR-100"(후면투과방식)</v>
          </cell>
          <cell r="E28" t="str">
            <v>EA</v>
          </cell>
          <cell r="F28">
            <v>109500000</v>
          </cell>
          <cell r="G28">
            <v>114230000</v>
          </cell>
          <cell r="H28">
            <v>116700000</v>
          </cell>
          <cell r="I28">
            <v>118500000</v>
          </cell>
          <cell r="J28">
            <v>109500000</v>
          </cell>
        </row>
        <row r="29">
          <cell r="A29">
            <v>100627</v>
          </cell>
          <cell r="B29">
            <v>26</v>
          </cell>
          <cell r="C29" t="str">
            <v>프로젝션 TV</v>
          </cell>
          <cell r="E29" t="str">
            <v>EA</v>
          </cell>
          <cell r="F29">
            <v>4000000</v>
          </cell>
          <cell r="G29">
            <v>4000000</v>
          </cell>
          <cell r="H29">
            <v>4300000</v>
          </cell>
          <cell r="I29">
            <v>4000000</v>
          </cell>
          <cell r="J29">
            <v>4000000</v>
          </cell>
        </row>
        <row r="30">
          <cell r="A30">
            <v>100628</v>
          </cell>
          <cell r="B30">
            <v>27</v>
          </cell>
          <cell r="C30" t="str">
            <v>스캐너</v>
          </cell>
          <cell r="E30" t="str">
            <v>EA</v>
          </cell>
          <cell r="F30">
            <v>179850</v>
          </cell>
          <cell r="G30">
            <v>3800000</v>
          </cell>
          <cell r="H30">
            <v>4000000</v>
          </cell>
          <cell r="I30">
            <v>3800000</v>
          </cell>
          <cell r="J30">
            <v>179850</v>
          </cell>
        </row>
        <row r="31">
          <cell r="A31">
            <v>100629</v>
          </cell>
          <cell r="B31">
            <v>28</v>
          </cell>
          <cell r="C31" t="str">
            <v>PRINTER SERVER(3PORT)</v>
          </cell>
          <cell r="E31" t="str">
            <v>EA</v>
          </cell>
          <cell r="F31">
            <v>250000</v>
          </cell>
          <cell r="G31">
            <v>250000</v>
          </cell>
          <cell r="H31">
            <v>760000</v>
          </cell>
          <cell r="I31">
            <v>250000</v>
          </cell>
          <cell r="J31">
            <v>250000</v>
          </cell>
        </row>
        <row r="32">
          <cell r="A32">
            <v>100630</v>
          </cell>
          <cell r="B32">
            <v>29</v>
          </cell>
          <cell r="C32" t="str">
            <v>M.S OFFICE XP</v>
          </cell>
          <cell r="E32" t="str">
            <v>EA</v>
          </cell>
          <cell r="F32">
            <v>49170</v>
          </cell>
          <cell r="G32">
            <v>610000</v>
          </cell>
          <cell r="H32">
            <v>600000</v>
          </cell>
          <cell r="I32">
            <v>610000</v>
          </cell>
          <cell r="J32">
            <v>49170</v>
          </cell>
        </row>
        <row r="33">
          <cell r="A33">
            <v>100631</v>
          </cell>
          <cell r="B33">
            <v>30</v>
          </cell>
          <cell r="C33" t="str">
            <v>아래한글</v>
          </cell>
          <cell r="E33" t="str">
            <v>EA</v>
          </cell>
          <cell r="F33">
            <v>75000</v>
          </cell>
          <cell r="G33">
            <v>75000</v>
          </cell>
          <cell r="H33">
            <v>80000</v>
          </cell>
          <cell r="I33">
            <v>75000</v>
          </cell>
          <cell r="J33">
            <v>75000</v>
          </cell>
        </row>
        <row r="34">
          <cell r="A34">
            <v>100632</v>
          </cell>
          <cell r="B34">
            <v>31</v>
          </cell>
          <cell r="C34" t="str">
            <v>나모에딥터</v>
          </cell>
          <cell r="E34" t="str">
            <v>EA</v>
          </cell>
          <cell r="F34">
            <v>70000</v>
          </cell>
          <cell r="G34">
            <v>70000</v>
          </cell>
          <cell r="H34">
            <v>80000</v>
          </cell>
          <cell r="I34">
            <v>70000</v>
          </cell>
          <cell r="J34">
            <v>70000</v>
          </cell>
        </row>
        <row r="35">
          <cell r="A35">
            <v>100633</v>
          </cell>
          <cell r="B35">
            <v>32</v>
          </cell>
          <cell r="C35" t="str">
            <v>바이러스백신(v3서버용)</v>
          </cell>
          <cell r="E35" t="str">
            <v>EA</v>
          </cell>
          <cell r="F35">
            <v>425040</v>
          </cell>
          <cell r="G35">
            <v>600000</v>
          </cell>
          <cell r="H35">
            <v>600000</v>
          </cell>
          <cell r="I35">
            <v>600000</v>
          </cell>
          <cell r="J35">
            <v>425040</v>
          </cell>
        </row>
        <row r="36">
          <cell r="A36">
            <v>100634</v>
          </cell>
          <cell r="B36">
            <v>33</v>
          </cell>
          <cell r="C36" t="str">
            <v>바이러스백신</v>
          </cell>
          <cell r="E36" t="str">
            <v>EA</v>
          </cell>
          <cell r="F36">
            <v>23430</v>
          </cell>
          <cell r="G36">
            <v>30000</v>
          </cell>
          <cell r="H36">
            <v>28000</v>
          </cell>
          <cell r="I36">
            <v>30000</v>
          </cell>
          <cell r="J36">
            <v>23430</v>
          </cell>
        </row>
        <row r="37">
          <cell r="A37">
            <v>100635</v>
          </cell>
          <cell r="B37">
            <v>34</v>
          </cell>
          <cell r="C37" t="str">
            <v>RTU(우설량계용)</v>
          </cell>
          <cell r="E37" t="str">
            <v>식</v>
          </cell>
          <cell r="F37">
            <v>9800000</v>
          </cell>
          <cell r="G37">
            <v>9800000</v>
          </cell>
          <cell r="H37">
            <v>11500000</v>
          </cell>
          <cell r="I37">
            <v>9800000</v>
          </cell>
          <cell r="J37">
            <v>9800000</v>
          </cell>
        </row>
        <row r="38">
          <cell r="A38">
            <v>100636</v>
          </cell>
          <cell r="B38">
            <v>35</v>
          </cell>
          <cell r="C38" t="str">
            <v>우설량계(1mm 전도형)</v>
          </cell>
          <cell r="E38" t="str">
            <v>대</v>
          </cell>
          <cell r="F38">
            <v>1200000</v>
          </cell>
          <cell r="G38">
            <v>1200000</v>
          </cell>
          <cell r="H38">
            <v>1200000</v>
          </cell>
          <cell r="I38">
            <v>1200000</v>
          </cell>
          <cell r="J38">
            <v>1200000</v>
          </cell>
        </row>
        <row r="39">
          <cell r="A39">
            <v>100637</v>
          </cell>
          <cell r="B39">
            <v>36</v>
          </cell>
          <cell r="C39" t="str">
            <v>우설량계 바람막이</v>
          </cell>
          <cell r="E39" t="str">
            <v>대</v>
          </cell>
          <cell r="F39">
            <v>250000</v>
          </cell>
          <cell r="G39">
            <v>250000</v>
          </cell>
          <cell r="H39">
            <v>300000</v>
          </cell>
          <cell r="I39">
            <v>250000</v>
          </cell>
          <cell r="J39">
            <v>250000</v>
          </cell>
        </row>
        <row r="40">
          <cell r="A40">
            <v>100638</v>
          </cell>
          <cell r="B40">
            <v>37</v>
          </cell>
          <cell r="C40" t="str">
            <v>광모뎀</v>
          </cell>
          <cell r="E40" t="str">
            <v>대</v>
          </cell>
          <cell r="F40">
            <v>600000</v>
          </cell>
          <cell r="G40">
            <v>650000</v>
          </cell>
          <cell r="H40">
            <v>600000</v>
          </cell>
          <cell r="I40">
            <v>650000</v>
          </cell>
          <cell r="J40">
            <v>600000</v>
          </cell>
        </row>
        <row r="41">
          <cell r="A41">
            <v>100639</v>
          </cell>
          <cell r="B41">
            <v>38</v>
          </cell>
          <cell r="C41" t="str">
            <v>노트북 PC</v>
          </cell>
          <cell r="E41" t="str">
            <v>대</v>
          </cell>
          <cell r="F41">
            <v>2260000</v>
          </cell>
          <cell r="G41">
            <v>3630000</v>
          </cell>
          <cell r="H41">
            <v>3500000</v>
          </cell>
          <cell r="I41">
            <v>3730000</v>
          </cell>
          <cell r="J41">
            <v>2260000</v>
          </cell>
        </row>
        <row r="42">
          <cell r="A42">
            <v>100640</v>
          </cell>
          <cell r="B42">
            <v>39</v>
          </cell>
          <cell r="C42" t="str">
            <v>접지저항 측정기</v>
          </cell>
          <cell r="E42" t="str">
            <v>대</v>
          </cell>
          <cell r="F42">
            <v>545000</v>
          </cell>
          <cell r="G42">
            <v>2600000</v>
          </cell>
          <cell r="H42">
            <v>2500000</v>
          </cell>
          <cell r="I42">
            <v>3600000</v>
          </cell>
          <cell r="J42">
            <v>545000</v>
          </cell>
        </row>
        <row r="43">
          <cell r="A43">
            <v>100641</v>
          </cell>
          <cell r="B43">
            <v>40</v>
          </cell>
          <cell r="C43" t="str">
            <v>SOUND LEVEL METER</v>
          </cell>
          <cell r="E43" t="str">
            <v>대</v>
          </cell>
          <cell r="F43">
            <v>3500000</v>
          </cell>
          <cell r="G43">
            <v>3500000</v>
          </cell>
          <cell r="H43">
            <v>3600000</v>
          </cell>
          <cell r="I43">
            <v>3700000</v>
          </cell>
          <cell r="J43">
            <v>3500000</v>
          </cell>
        </row>
        <row r="44">
          <cell r="A44">
            <v>100642</v>
          </cell>
          <cell r="B44">
            <v>41</v>
          </cell>
          <cell r="C44" t="str">
            <v>Spectrum Analyzer</v>
          </cell>
          <cell r="E44" t="str">
            <v>대</v>
          </cell>
          <cell r="F44">
            <v>16524000</v>
          </cell>
          <cell r="G44">
            <v>40000000</v>
          </cell>
          <cell r="H44">
            <v>42000000</v>
          </cell>
          <cell r="I44">
            <v>40000000</v>
          </cell>
          <cell r="J44">
            <v>16524000</v>
          </cell>
        </row>
        <row r="45">
          <cell r="A45">
            <v>100643</v>
          </cell>
          <cell r="B45">
            <v>42</v>
          </cell>
          <cell r="C45" t="str">
            <v>Protocol Analyzer</v>
          </cell>
          <cell r="E45" t="str">
            <v>대</v>
          </cell>
          <cell r="F45">
            <v>9200000</v>
          </cell>
          <cell r="G45">
            <v>10000000</v>
          </cell>
          <cell r="H45">
            <v>9200000</v>
          </cell>
          <cell r="I45">
            <v>10000000</v>
          </cell>
          <cell r="J45">
            <v>9200000</v>
          </cell>
        </row>
        <row r="46">
          <cell r="A46">
            <v>100</v>
          </cell>
          <cell r="B46">
            <v>43</v>
          </cell>
          <cell r="C46" t="str">
            <v>LAN CHECKER</v>
          </cell>
          <cell r="E46" t="str">
            <v>대</v>
          </cell>
          <cell r="F46">
            <v>11000000</v>
          </cell>
          <cell r="G46">
            <v>11000000</v>
          </cell>
          <cell r="H46">
            <v>11000000</v>
          </cell>
          <cell r="I46">
            <v>11000000</v>
          </cell>
          <cell r="J46">
            <v>11000000</v>
          </cell>
        </row>
        <row r="47">
          <cell r="A47">
            <v>101</v>
          </cell>
          <cell r="B47">
            <v>44</v>
          </cell>
          <cell r="C47" t="str">
            <v>레벨메타</v>
          </cell>
          <cell r="E47" t="str">
            <v>대</v>
          </cell>
          <cell r="F47">
            <v>2000000</v>
          </cell>
          <cell r="G47">
            <v>2000000</v>
          </cell>
          <cell r="H47">
            <v>2400000</v>
          </cell>
          <cell r="I47">
            <v>2000000</v>
          </cell>
          <cell r="J47">
            <v>2000000</v>
          </cell>
        </row>
        <row r="48">
          <cell r="A48">
            <v>102</v>
          </cell>
          <cell r="B48">
            <v>45</v>
          </cell>
          <cell r="C48" t="str">
            <v>DIGITAL MULTIMETER</v>
          </cell>
          <cell r="E48" t="str">
            <v>대</v>
          </cell>
          <cell r="F48">
            <v>105000</v>
          </cell>
          <cell r="G48">
            <v>500000</v>
          </cell>
          <cell r="H48">
            <v>620000</v>
          </cell>
          <cell r="I48">
            <v>500000</v>
          </cell>
          <cell r="J48">
            <v>105000</v>
          </cell>
        </row>
        <row r="49">
          <cell r="A49">
            <v>103</v>
          </cell>
          <cell r="B49">
            <v>46</v>
          </cell>
          <cell r="C49" t="str">
            <v xml:space="preserve">공구셋트  </v>
          </cell>
          <cell r="E49" t="str">
            <v>SET</v>
          </cell>
          <cell r="F49">
            <v>300000</v>
          </cell>
          <cell r="G49">
            <v>300000</v>
          </cell>
          <cell r="H49">
            <v>300000</v>
          </cell>
          <cell r="I49">
            <v>300000</v>
          </cell>
          <cell r="J49">
            <v>300000</v>
          </cell>
        </row>
        <row r="50">
          <cell r="A50">
            <v>104</v>
          </cell>
          <cell r="B50">
            <v>47</v>
          </cell>
          <cell r="C50" t="str">
            <v>VSAT</v>
          </cell>
          <cell r="E50" t="str">
            <v>대</v>
          </cell>
          <cell r="F50">
            <v>13000000</v>
          </cell>
          <cell r="G50">
            <v>13000000</v>
          </cell>
          <cell r="H50">
            <v>15000000</v>
          </cell>
          <cell r="I50">
            <v>15000000</v>
          </cell>
          <cell r="J50">
            <v>13000000</v>
          </cell>
        </row>
        <row r="51">
          <cell r="A51">
            <v>105</v>
          </cell>
          <cell r="B51">
            <v>48</v>
          </cell>
          <cell r="C51" t="str">
            <v>수위계</v>
          </cell>
          <cell r="E51" t="str">
            <v>대</v>
          </cell>
          <cell r="F51">
            <v>5000000</v>
          </cell>
          <cell r="G51">
            <v>5000000</v>
          </cell>
          <cell r="H51">
            <v>5500000</v>
          </cell>
          <cell r="I51">
            <v>5000000</v>
          </cell>
          <cell r="J51">
            <v>5000000</v>
          </cell>
        </row>
        <row r="52">
          <cell r="A52">
            <v>107</v>
          </cell>
          <cell r="B52">
            <v>49</v>
          </cell>
          <cell r="C52" t="str">
            <v>CPU CARD</v>
          </cell>
          <cell r="E52" t="str">
            <v>EA</v>
          </cell>
          <cell r="F52">
            <v>3300000</v>
          </cell>
          <cell r="G52">
            <v>3300000</v>
          </cell>
          <cell r="H52">
            <v>3500000</v>
          </cell>
          <cell r="I52">
            <v>4000000</v>
          </cell>
          <cell r="J52">
            <v>3300000</v>
          </cell>
        </row>
        <row r="53">
          <cell r="A53">
            <v>108</v>
          </cell>
          <cell r="B53">
            <v>50</v>
          </cell>
          <cell r="C53" t="str">
            <v>I/O CARD</v>
          </cell>
          <cell r="E53" t="str">
            <v>EA</v>
          </cell>
          <cell r="F53">
            <v>2500000</v>
          </cell>
          <cell r="G53">
            <v>2500000</v>
          </cell>
          <cell r="H53">
            <v>2500000</v>
          </cell>
          <cell r="I53">
            <v>3000000</v>
          </cell>
          <cell r="J53">
            <v>2500000</v>
          </cell>
        </row>
        <row r="54">
          <cell r="A54">
            <v>109</v>
          </cell>
          <cell r="B54">
            <v>51</v>
          </cell>
          <cell r="C54" t="str">
            <v>MIX CARD</v>
          </cell>
          <cell r="E54" t="str">
            <v>EA</v>
          </cell>
          <cell r="F54">
            <v>2500000</v>
          </cell>
          <cell r="G54">
            <v>2500000</v>
          </cell>
          <cell r="H54">
            <v>2700000</v>
          </cell>
          <cell r="I54">
            <v>3000000</v>
          </cell>
          <cell r="J54">
            <v>2500000</v>
          </cell>
        </row>
        <row r="55">
          <cell r="A55">
            <v>110</v>
          </cell>
          <cell r="B55">
            <v>52</v>
          </cell>
          <cell r="C55" t="str">
            <v>VM CARD</v>
          </cell>
          <cell r="E55" t="str">
            <v>EA</v>
          </cell>
          <cell r="F55">
            <v>3000000</v>
          </cell>
          <cell r="G55">
            <v>3000000</v>
          </cell>
          <cell r="H55">
            <v>3300000</v>
          </cell>
          <cell r="I55">
            <v>3000000</v>
          </cell>
          <cell r="J55">
            <v>3000000</v>
          </cell>
        </row>
        <row r="56">
          <cell r="A56">
            <v>111</v>
          </cell>
          <cell r="B56">
            <v>53</v>
          </cell>
          <cell r="C56" t="str">
            <v>모뎀(전용회선)</v>
          </cell>
          <cell r="E56" t="str">
            <v>EA</v>
          </cell>
          <cell r="F56">
            <v>400000</v>
          </cell>
          <cell r="G56">
            <v>400000</v>
          </cell>
          <cell r="H56">
            <v>550000</v>
          </cell>
          <cell r="I56">
            <v>400000</v>
          </cell>
          <cell r="J56">
            <v>400000</v>
          </cell>
        </row>
        <row r="57">
          <cell r="A57">
            <v>1</v>
          </cell>
          <cell r="B57">
            <v>54</v>
          </cell>
          <cell r="C57" t="str">
            <v>주파수COUNTER</v>
          </cell>
          <cell r="E57" t="str">
            <v>SET</v>
          </cell>
          <cell r="F57">
            <v>700000</v>
          </cell>
          <cell r="G57">
            <v>7500000</v>
          </cell>
          <cell r="H57">
            <v>700000</v>
          </cell>
          <cell r="I57">
            <v>7500000</v>
          </cell>
          <cell r="J57">
            <v>700000</v>
          </cell>
        </row>
        <row r="58">
          <cell r="A58">
            <v>2</v>
          </cell>
          <cell r="B58">
            <v>55</v>
          </cell>
          <cell r="C58" t="str">
            <v>휴대용발전기(5Kw)</v>
          </cell>
          <cell r="E58" t="str">
            <v>SET</v>
          </cell>
          <cell r="F58">
            <v>1200000</v>
          </cell>
          <cell r="G58">
            <v>1200000</v>
          </cell>
          <cell r="H58">
            <v>2000000</v>
          </cell>
          <cell r="I58">
            <v>1200000</v>
          </cell>
          <cell r="J58">
            <v>1200000</v>
          </cell>
        </row>
        <row r="59">
          <cell r="A59">
            <v>3</v>
          </cell>
          <cell r="B59">
            <v>56</v>
          </cell>
          <cell r="C59" t="str">
            <v>휴대용압축기(최소형)</v>
          </cell>
          <cell r="E59" t="str">
            <v>SET</v>
          </cell>
          <cell r="F59">
            <v>200000</v>
          </cell>
          <cell r="G59">
            <v>200000</v>
          </cell>
          <cell r="H59">
            <v>550000</v>
          </cell>
          <cell r="I59">
            <v>200000</v>
          </cell>
          <cell r="J59">
            <v>200000</v>
          </cell>
        </row>
        <row r="60">
          <cell r="A60">
            <v>5</v>
          </cell>
          <cell r="B60">
            <v>57</v>
          </cell>
          <cell r="C60" t="str">
            <v>오실로스코프</v>
          </cell>
          <cell r="E60" t="str">
            <v>SET</v>
          </cell>
          <cell r="F60">
            <v>890000</v>
          </cell>
          <cell r="G60">
            <v>1400000</v>
          </cell>
          <cell r="H60">
            <v>12500000</v>
          </cell>
          <cell r="I60">
            <v>1400000</v>
          </cell>
          <cell r="J60">
            <v>890000</v>
          </cell>
        </row>
        <row r="61">
          <cell r="A61">
            <v>6</v>
          </cell>
          <cell r="B61">
            <v>58</v>
          </cell>
          <cell r="C61" t="str">
            <v>프린터소모품(잉크, 카트리지, 토너)</v>
          </cell>
          <cell r="E61" t="str">
            <v>SET</v>
          </cell>
          <cell r="F61">
            <v>246000</v>
          </cell>
          <cell r="G61">
            <v>2600000</v>
          </cell>
          <cell r="H61">
            <v>500000</v>
          </cell>
          <cell r="J61">
            <v>246000</v>
          </cell>
        </row>
        <row r="62">
          <cell r="A62">
            <v>7</v>
          </cell>
          <cell r="B62">
            <v>59</v>
          </cell>
          <cell r="C62" t="str">
            <v>외장형 저장장치(USB)-20~40GB</v>
          </cell>
          <cell r="E62" t="str">
            <v>SET</v>
          </cell>
          <cell r="F62">
            <v>270000</v>
          </cell>
          <cell r="G62">
            <v>270000</v>
          </cell>
          <cell r="H62">
            <v>420000</v>
          </cell>
          <cell r="I62">
            <v>270000</v>
          </cell>
          <cell r="J62">
            <v>270000</v>
          </cell>
        </row>
        <row r="63">
          <cell r="A63">
            <v>100644</v>
          </cell>
          <cell r="B63">
            <v>60</v>
          </cell>
          <cell r="C63" t="str">
            <v>화북댐 전용 모니터 PC-Pⅳ 2.0GH, 512</v>
          </cell>
          <cell r="E63" t="str">
            <v>대</v>
          </cell>
          <cell r="F63">
            <v>2550000</v>
          </cell>
          <cell r="G63">
            <v>2614000</v>
          </cell>
          <cell r="H63">
            <v>2550000</v>
          </cell>
          <cell r="I63">
            <v>2614000</v>
          </cell>
          <cell r="J63">
            <v>2550000</v>
          </cell>
        </row>
        <row r="64">
          <cell r="A64">
            <v>100645</v>
          </cell>
          <cell r="B64">
            <v>61</v>
          </cell>
          <cell r="C64" t="str">
            <v>COM SERVER</v>
          </cell>
          <cell r="E64" t="str">
            <v>대</v>
          </cell>
          <cell r="F64">
            <v>3500000</v>
          </cell>
          <cell r="G64">
            <v>3500000</v>
          </cell>
          <cell r="H64">
            <v>3800000</v>
          </cell>
          <cell r="I64">
            <v>3500000</v>
          </cell>
          <cell r="J64">
            <v>3500000</v>
          </cell>
        </row>
        <row r="65">
          <cell r="A65">
            <v>112</v>
          </cell>
          <cell r="B65">
            <v>62</v>
          </cell>
          <cell r="C65" t="str">
            <v>낙동강홍수통제소 (SOFTWARE 개조)</v>
          </cell>
          <cell r="E65" t="str">
            <v>식</v>
          </cell>
          <cell r="F65">
            <v>4000000</v>
          </cell>
          <cell r="G65">
            <v>4000000</v>
          </cell>
          <cell r="H65">
            <v>6000000</v>
          </cell>
          <cell r="I65">
            <v>9000000</v>
          </cell>
          <cell r="J65">
            <v>4000000</v>
          </cell>
        </row>
        <row r="66">
          <cell r="A66">
            <v>113</v>
          </cell>
          <cell r="B66">
            <v>63</v>
          </cell>
          <cell r="C66" t="str">
            <v>한강홍수통제소 (SOFTWARE 개조)</v>
          </cell>
          <cell r="E66" t="str">
            <v>식</v>
          </cell>
          <cell r="F66">
            <v>4000000</v>
          </cell>
          <cell r="G66">
            <v>4000000</v>
          </cell>
          <cell r="H66">
            <v>6000000</v>
          </cell>
          <cell r="I66">
            <v>7000000</v>
          </cell>
          <cell r="J66">
            <v>4000000</v>
          </cell>
        </row>
        <row r="67">
          <cell r="A67">
            <v>114</v>
          </cell>
          <cell r="B67">
            <v>64</v>
          </cell>
          <cell r="C67" t="str">
            <v>건설교통부 (SOFTWARE 개조)</v>
          </cell>
          <cell r="E67" t="str">
            <v>식</v>
          </cell>
          <cell r="F67">
            <v>4000000</v>
          </cell>
          <cell r="G67">
            <v>4000000</v>
          </cell>
          <cell r="H67">
            <v>5000000</v>
          </cell>
          <cell r="I67">
            <v>7000000</v>
          </cell>
          <cell r="J67">
            <v>4000000</v>
          </cell>
        </row>
        <row r="68">
          <cell r="A68">
            <v>100647</v>
          </cell>
          <cell r="B68">
            <v>65</v>
          </cell>
          <cell r="C68" t="str">
            <v>RTU</v>
          </cell>
          <cell r="E68" t="str">
            <v>식</v>
          </cell>
          <cell r="F68">
            <v>9800000</v>
          </cell>
          <cell r="G68">
            <v>9800000</v>
          </cell>
          <cell r="H68">
            <v>11500000</v>
          </cell>
          <cell r="I68">
            <v>9800000</v>
          </cell>
          <cell r="J68">
            <v>9800000</v>
          </cell>
        </row>
        <row r="69">
          <cell r="A69">
            <v>100648</v>
          </cell>
          <cell r="B69">
            <v>66</v>
          </cell>
          <cell r="C69" t="str">
            <v>위성단말기(1.2m)</v>
          </cell>
          <cell r="E69" t="str">
            <v>식</v>
          </cell>
          <cell r="F69">
            <v>13000000</v>
          </cell>
          <cell r="G69">
            <v>13000000</v>
          </cell>
          <cell r="H69">
            <v>15000000</v>
          </cell>
          <cell r="I69">
            <v>13000000</v>
          </cell>
          <cell r="J69">
            <v>13000000</v>
          </cell>
        </row>
        <row r="70">
          <cell r="A70">
            <v>100649</v>
          </cell>
          <cell r="B70">
            <v>67</v>
          </cell>
          <cell r="C70" t="str">
            <v>OFFSET ANT(Φ1.2M)</v>
          </cell>
          <cell r="E70" t="str">
            <v>대</v>
          </cell>
          <cell r="F70">
            <v>1480000</v>
          </cell>
          <cell r="G70">
            <v>1750000</v>
          </cell>
          <cell r="H70">
            <v>1800000</v>
          </cell>
          <cell r="I70">
            <v>2500000</v>
          </cell>
          <cell r="J70">
            <v>1480000</v>
          </cell>
        </row>
        <row r="71">
          <cell r="A71">
            <v>100653</v>
          </cell>
          <cell r="B71">
            <v>68</v>
          </cell>
          <cell r="C71" t="str">
            <v>뇌뢰변압기(단상 1kVA)</v>
          </cell>
          <cell r="E71" t="str">
            <v>대</v>
          </cell>
          <cell r="F71">
            <v>1190000</v>
          </cell>
          <cell r="G71">
            <v>1400000</v>
          </cell>
          <cell r="H71">
            <v>1500000</v>
          </cell>
          <cell r="I71">
            <v>2400000</v>
          </cell>
          <cell r="J71">
            <v>1190000</v>
          </cell>
        </row>
        <row r="72">
          <cell r="A72">
            <v>100654</v>
          </cell>
          <cell r="B72">
            <v>69</v>
          </cell>
          <cell r="C72" t="str">
            <v>충전기(12V 30A)</v>
          </cell>
          <cell r="E72" t="str">
            <v>대</v>
          </cell>
          <cell r="F72">
            <v>1610000</v>
          </cell>
          <cell r="G72">
            <v>2050000</v>
          </cell>
          <cell r="H72">
            <v>2200000</v>
          </cell>
          <cell r="I72">
            <v>2500000</v>
          </cell>
          <cell r="J72">
            <v>1610000</v>
          </cell>
        </row>
        <row r="73">
          <cell r="A73">
            <v>100655</v>
          </cell>
          <cell r="B73">
            <v>70</v>
          </cell>
          <cell r="C73" t="str">
            <v>축전지(12V 200AH)</v>
          </cell>
          <cell r="E73" t="str">
            <v>조</v>
          </cell>
          <cell r="F73">
            <v>66000</v>
          </cell>
          <cell r="G73">
            <v>410000</v>
          </cell>
          <cell r="H73">
            <v>400000</v>
          </cell>
          <cell r="I73">
            <v>410000</v>
          </cell>
          <cell r="J73">
            <v>66000</v>
          </cell>
        </row>
        <row r="74">
          <cell r="A74">
            <v>100657</v>
          </cell>
          <cell r="B74">
            <v>71</v>
          </cell>
          <cell r="C74" t="str">
            <v>피뢰침(스트리머지연형)</v>
          </cell>
          <cell r="E74" t="str">
            <v>식</v>
          </cell>
          <cell r="F74">
            <v>1543000</v>
          </cell>
          <cell r="G74">
            <v>2000000</v>
          </cell>
          <cell r="H74">
            <v>1800000</v>
          </cell>
          <cell r="I74">
            <v>2000000</v>
          </cell>
          <cell r="J74">
            <v>1543000</v>
          </cell>
        </row>
        <row r="75">
          <cell r="A75">
            <v>100659</v>
          </cell>
          <cell r="B75">
            <v>72</v>
          </cell>
          <cell r="C75" t="str">
            <v>POLE &amp; BASE</v>
          </cell>
          <cell r="E75" t="str">
            <v>식</v>
          </cell>
          <cell r="F75">
            <v>500000</v>
          </cell>
          <cell r="G75">
            <v>500000</v>
          </cell>
          <cell r="H75">
            <v>680000</v>
          </cell>
          <cell r="I75">
            <v>500000</v>
          </cell>
          <cell r="J75">
            <v>500000</v>
          </cell>
        </row>
        <row r="76">
          <cell r="A76">
            <v>100660</v>
          </cell>
          <cell r="B76">
            <v>73</v>
          </cell>
          <cell r="C76" t="str">
            <v>화학접지봉</v>
          </cell>
          <cell r="E76" t="str">
            <v>EA</v>
          </cell>
          <cell r="F76">
            <v>578000</v>
          </cell>
          <cell r="G76">
            <v>680000</v>
          </cell>
          <cell r="H76">
            <v>715000</v>
          </cell>
          <cell r="J76">
            <v>578000</v>
          </cell>
        </row>
        <row r="77">
          <cell r="A77">
            <v>100661</v>
          </cell>
          <cell r="B77">
            <v>74</v>
          </cell>
          <cell r="C77" t="str">
            <v>CAD WELD</v>
          </cell>
          <cell r="E77" t="str">
            <v>EA</v>
          </cell>
          <cell r="F77">
            <v>14960</v>
          </cell>
          <cell r="G77">
            <v>17600</v>
          </cell>
          <cell r="H77">
            <v>18500</v>
          </cell>
          <cell r="J77">
            <v>14960</v>
          </cell>
        </row>
        <row r="78">
          <cell r="A78">
            <v>100662</v>
          </cell>
          <cell r="B78">
            <v>75</v>
          </cell>
          <cell r="C78" t="str">
            <v>Bared Copper Wire 100sq</v>
          </cell>
          <cell r="E78" t="str">
            <v>M</v>
          </cell>
          <cell r="F78">
            <v>3389</v>
          </cell>
          <cell r="G78">
            <v>3389</v>
          </cell>
          <cell r="H78">
            <v>3389</v>
          </cell>
          <cell r="J78">
            <v>3389</v>
          </cell>
        </row>
        <row r="79">
          <cell r="A79">
            <v>100663</v>
          </cell>
          <cell r="B79">
            <v>76</v>
          </cell>
          <cell r="C79" t="str">
            <v>풍향감지기</v>
          </cell>
          <cell r="E79" t="str">
            <v>EA</v>
          </cell>
          <cell r="F79">
            <v>500000</v>
          </cell>
          <cell r="G79">
            <v>500000</v>
          </cell>
          <cell r="H79">
            <v>600000</v>
          </cell>
          <cell r="I79">
            <v>500000</v>
          </cell>
          <cell r="J79">
            <v>500000</v>
          </cell>
        </row>
        <row r="80">
          <cell r="A80">
            <v>100664</v>
          </cell>
          <cell r="B80">
            <v>77</v>
          </cell>
          <cell r="C80" t="str">
            <v>풍속감지기</v>
          </cell>
          <cell r="E80" t="str">
            <v>EA</v>
          </cell>
          <cell r="F80">
            <v>500000</v>
          </cell>
          <cell r="G80">
            <v>500000</v>
          </cell>
          <cell r="H80">
            <v>680000</v>
          </cell>
          <cell r="I80">
            <v>500000</v>
          </cell>
          <cell r="J80">
            <v>500000</v>
          </cell>
        </row>
        <row r="81">
          <cell r="A81">
            <v>100665</v>
          </cell>
          <cell r="B81">
            <v>78</v>
          </cell>
          <cell r="C81" t="str">
            <v>대기온도감지기</v>
          </cell>
          <cell r="E81" t="str">
            <v>EA</v>
          </cell>
          <cell r="F81">
            <v>180000</v>
          </cell>
          <cell r="G81">
            <v>200000</v>
          </cell>
          <cell r="H81">
            <v>180000</v>
          </cell>
          <cell r="I81">
            <v>200000</v>
          </cell>
          <cell r="J81">
            <v>180000</v>
          </cell>
        </row>
        <row r="82">
          <cell r="A82">
            <v>100666</v>
          </cell>
          <cell r="B82">
            <v>79</v>
          </cell>
          <cell r="C82" t="str">
            <v>지중온도감지기</v>
          </cell>
          <cell r="E82" t="str">
            <v>EA</v>
          </cell>
          <cell r="F82">
            <v>180000</v>
          </cell>
          <cell r="G82">
            <v>200000</v>
          </cell>
          <cell r="H82">
            <v>180000</v>
          </cell>
          <cell r="I82">
            <v>200000</v>
          </cell>
          <cell r="J82">
            <v>180000</v>
          </cell>
        </row>
        <row r="83">
          <cell r="A83">
            <v>100667</v>
          </cell>
          <cell r="B83">
            <v>80</v>
          </cell>
          <cell r="C83" t="str">
            <v>습도 감지기</v>
          </cell>
          <cell r="E83" t="str">
            <v>EA</v>
          </cell>
          <cell r="F83">
            <v>1200000</v>
          </cell>
          <cell r="G83">
            <v>1200000</v>
          </cell>
          <cell r="H83">
            <v>1500000</v>
          </cell>
          <cell r="I83">
            <v>1200000</v>
          </cell>
          <cell r="J83">
            <v>1200000</v>
          </cell>
        </row>
        <row r="84">
          <cell r="A84">
            <v>100668</v>
          </cell>
          <cell r="B84">
            <v>81</v>
          </cell>
          <cell r="C84" t="str">
            <v>강우량 감지기(0.5mm)</v>
          </cell>
          <cell r="E84" t="str">
            <v>EA</v>
          </cell>
          <cell r="F84">
            <v>800000</v>
          </cell>
          <cell r="G84">
            <v>850000</v>
          </cell>
          <cell r="H84">
            <v>800000</v>
          </cell>
          <cell r="I84">
            <v>850000</v>
          </cell>
          <cell r="J84">
            <v>800000</v>
          </cell>
        </row>
        <row r="85">
          <cell r="A85">
            <v>100669</v>
          </cell>
          <cell r="B85">
            <v>82</v>
          </cell>
          <cell r="C85" t="str">
            <v>일조 감지기</v>
          </cell>
          <cell r="E85" t="str">
            <v>EA</v>
          </cell>
          <cell r="F85">
            <v>3400000</v>
          </cell>
          <cell r="G85">
            <v>3500000</v>
          </cell>
          <cell r="H85">
            <v>3400000</v>
          </cell>
          <cell r="I85">
            <v>3500000</v>
          </cell>
          <cell r="J85">
            <v>3400000</v>
          </cell>
        </row>
        <row r="86">
          <cell r="A86">
            <v>100670</v>
          </cell>
          <cell r="B86">
            <v>83</v>
          </cell>
          <cell r="C86" t="str">
            <v>공기 순환기(강제식)</v>
          </cell>
          <cell r="E86" t="str">
            <v>EA</v>
          </cell>
          <cell r="F86">
            <v>400000</v>
          </cell>
          <cell r="G86">
            <v>450000</v>
          </cell>
          <cell r="H86">
            <v>400000</v>
          </cell>
          <cell r="I86">
            <v>450000</v>
          </cell>
          <cell r="J86">
            <v>400000</v>
          </cell>
        </row>
        <row r="87">
          <cell r="A87">
            <v>100671</v>
          </cell>
          <cell r="B87">
            <v>84</v>
          </cell>
          <cell r="C87" t="str">
            <v>Data logger 및 power</v>
          </cell>
          <cell r="E87" t="str">
            <v>EA</v>
          </cell>
          <cell r="F87">
            <v>4500000</v>
          </cell>
          <cell r="G87">
            <v>4500000</v>
          </cell>
          <cell r="H87">
            <v>4500000</v>
          </cell>
          <cell r="I87">
            <v>4500000</v>
          </cell>
          <cell r="J87">
            <v>4500000</v>
          </cell>
        </row>
        <row r="88">
          <cell r="A88">
            <v>100673</v>
          </cell>
          <cell r="B88">
            <v>85</v>
          </cell>
          <cell r="C88" t="str">
            <v>충전기(12V 20A)</v>
          </cell>
          <cell r="E88" t="str">
            <v>대</v>
          </cell>
          <cell r="F88">
            <v>618000</v>
          </cell>
          <cell r="G88">
            <v>618000</v>
          </cell>
          <cell r="H88">
            <v>670000</v>
          </cell>
          <cell r="I88">
            <v>618000</v>
          </cell>
          <cell r="J88">
            <v>618000</v>
          </cell>
        </row>
        <row r="89">
          <cell r="A89">
            <v>100674</v>
          </cell>
          <cell r="B89">
            <v>86</v>
          </cell>
          <cell r="C89" t="str">
            <v>축전지(12V 100AH)</v>
          </cell>
          <cell r="E89" t="str">
            <v>조</v>
          </cell>
          <cell r="F89">
            <v>35700</v>
          </cell>
          <cell r="G89">
            <v>200000</v>
          </cell>
          <cell r="H89">
            <v>170000</v>
          </cell>
          <cell r="I89">
            <v>410000</v>
          </cell>
          <cell r="J89">
            <v>35700</v>
          </cell>
        </row>
        <row r="90">
          <cell r="A90">
            <v>100675</v>
          </cell>
          <cell r="B90">
            <v>87</v>
          </cell>
          <cell r="C90" t="str">
            <v>Tower(10m ,알루미늄)</v>
          </cell>
          <cell r="E90" t="str">
            <v>EA</v>
          </cell>
          <cell r="F90">
            <v>490000</v>
          </cell>
          <cell r="G90">
            <v>700000</v>
          </cell>
          <cell r="H90">
            <v>730000</v>
          </cell>
          <cell r="I90">
            <v>700000</v>
          </cell>
          <cell r="J90">
            <v>490000</v>
          </cell>
        </row>
        <row r="91">
          <cell r="A91">
            <v>100692</v>
          </cell>
          <cell r="B91">
            <v>88</v>
          </cell>
          <cell r="C91" t="str">
            <v>수질자동측정기(케이블,센서포함)</v>
          </cell>
          <cell r="E91" t="str">
            <v>EA</v>
          </cell>
          <cell r="F91">
            <v>33600000</v>
          </cell>
          <cell r="G91">
            <v>35000000</v>
          </cell>
          <cell r="H91">
            <v>33600000</v>
          </cell>
          <cell r="I91">
            <v>35000000</v>
          </cell>
          <cell r="J91">
            <v>33600000</v>
          </cell>
        </row>
        <row r="92">
          <cell r="A92">
            <v>100693</v>
          </cell>
          <cell r="B92">
            <v>89</v>
          </cell>
          <cell r="C92" t="str">
            <v>부이</v>
          </cell>
          <cell r="E92" t="str">
            <v>EA</v>
          </cell>
          <cell r="F92">
            <v>18500000</v>
          </cell>
          <cell r="G92">
            <v>20000000</v>
          </cell>
          <cell r="H92">
            <v>18500000</v>
          </cell>
          <cell r="I92">
            <v>20000000</v>
          </cell>
          <cell r="J92">
            <v>18500000</v>
          </cell>
        </row>
        <row r="93">
          <cell r="A93">
            <v>100694</v>
          </cell>
          <cell r="B93">
            <v>90</v>
          </cell>
          <cell r="C93" t="str">
            <v>DCS system(부이)</v>
          </cell>
          <cell r="E93" t="str">
            <v>식</v>
          </cell>
          <cell r="F93">
            <v>15000000</v>
          </cell>
          <cell r="G93">
            <v>15000000</v>
          </cell>
          <cell r="H93">
            <v>16000000</v>
          </cell>
          <cell r="I93">
            <v>15000000</v>
          </cell>
          <cell r="J93">
            <v>15000000</v>
          </cell>
        </row>
        <row r="94">
          <cell r="A94">
            <v>100714</v>
          </cell>
          <cell r="B94">
            <v>91</v>
          </cell>
          <cell r="C94" t="str">
            <v>신호분배기</v>
          </cell>
          <cell r="E94" t="str">
            <v>EA</v>
          </cell>
          <cell r="F94">
            <v>480000</v>
          </cell>
          <cell r="G94">
            <v>500000</v>
          </cell>
          <cell r="H94">
            <v>480000</v>
          </cell>
          <cell r="I94">
            <v>500000</v>
          </cell>
          <cell r="J94">
            <v>480000</v>
          </cell>
        </row>
        <row r="95">
          <cell r="A95">
            <v>100716</v>
          </cell>
          <cell r="B95">
            <v>92</v>
          </cell>
          <cell r="C95" t="str">
            <v>Environmental Process Monitor(변환기)</v>
          </cell>
          <cell r="E95" t="str">
            <v>EA</v>
          </cell>
          <cell r="F95">
            <v>5800000</v>
          </cell>
          <cell r="G95">
            <v>5800000</v>
          </cell>
          <cell r="H95">
            <v>6300000</v>
          </cell>
          <cell r="I95">
            <v>5800000</v>
          </cell>
          <cell r="J95">
            <v>5800000</v>
          </cell>
        </row>
        <row r="96">
          <cell r="A96">
            <v>100717</v>
          </cell>
          <cell r="B96">
            <v>93</v>
          </cell>
          <cell r="C96" t="str">
            <v>winch system (LCP포함)</v>
          </cell>
          <cell r="E96" t="str">
            <v>EA</v>
          </cell>
          <cell r="F96">
            <v>30000000</v>
          </cell>
          <cell r="G96">
            <v>30000000</v>
          </cell>
          <cell r="H96">
            <v>32000000</v>
          </cell>
          <cell r="I96">
            <v>30000000</v>
          </cell>
          <cell r="J96">
            <v>30000000</v>
          </cell>
        </row>
        <row r="97">
          <cell r="A97">
            <v>100720</v>
          </cell>
          <cell r="B97">
            <v>94</v>
          </cell>
          <cell r="C97" t="str">
            <v>경보제어장비</v>
          </cell>
          <cell r="E97" t="str">
            <v>식</v>
          </cell>
          <cell r="F97">
            <v>14550000</v>
          </cell>
          <cell r="G97">
            <v>14550000</v>
          </cell>
          <cell r="H97">
            <v>17000000</v>
          </cell>
          <cell r="I97">
            <v>15000000</v>
          </cell>
          <cell r="J97">
            <v>14550000</v>
          </cell>
        </row>
        <row r="98">
          <cell r="A98">
            <v>100723</v>
          </cell>
          <cell r="B98">
            <v>95</v>
          </cell>
          <cell r="C98" t="str">
            <v>음성증폭기-400W</v>
          </cell>
          <cell r="E98" t="str">
            <v>대</v>
          </cell>
          <cell r="F98">
            <v>750000</v>
          </cell>
          <cell r="G98">
            <v>2000000</v>
          </cell>
          <cell r="H98">
            <v>2300000</v>
          </cell>
          <cell r="I98">
            <v>3000000</v>
          </cell>
          <cell r="J98">
            <v>750000</v>
          </cell>
        </row>
        <row r="99">
          <cell r="A99">
            <v>100724</v>
          </cell>
          <cell r="B99">
            <v>96</v>
          </cell>
          <cell r="C99" t="str">
            <v>스피커-1200W</v>
          </cell>
          <cell r="E99" t="str">
            <v>SET</v>
          </cell>
          <cell r="F99">
            <v>5170000</v>
          </cell>
          <cell r="G99">
            <v>9000000</v>
          </cell>
          <cell r="H99">
            <v>8640000</v>
          </cell>
          <cell r="I99">
            <v>15000000</v>
          </cell>
          <cell r="J99">
            <v>5170000</v>
          </cell>
        </row>
        <row r="100">
          <cell r="A100">
            <v>100725</v>
          </cell>
          <cell r="B100">
            <v>97</v>
          </cell>
          <cell r="C100" t="str">
            <v>스피커Pole-6M Φ250</v>
          </cell>
          <cell r="E100" t="str">
            <v>대</v>
          </cell>
          <cell r="F100">
            <v>1012500</v>
          </cell>
          <cell r="G100">
            <v>1500000</v>
          </cell>
          <cell r="H100">
            <v>1350000</v>
          </cell>
          <cell r="I100">
            <v>1500000</v>
          </cell>
          <cell r="J100">
            <v>1012500</v>
          </cell>
        </row>
        <row r="101">
          <cell r="A101">
            <v>100726</v>
          </cell>
          <cell r="B101">
            <v>98</v>
          </cell>
          <cell r="C101" t="str">
            <v>System Rack-19"표준랙</v>
          </cell>
          <cell r="E101" t="str">
            <v>대</v>
          </cell>
          <cell r="F101">
            <v>476000</v>
          </cell>
          <cell r="G101">
            <v>1200000</v>
          </cell>
          <cell r="H101">
            <v>1000000</v>
          </cell>
          <cell r="I101">
            <v>1200000</v>
          </cell>
          <cell r="J101">
            <v>476000</v>
          </cell>
        </row>
        <row r="102">
          <cell r="A102">
            <v>100730</v>
          </cell>
          <cell r="B102">
            <v>99</v>
          </cell>
          <cell r="C102" t="str">
            <v>POWER RACK-19"표준랙</v>
          </cell>
          <cell r="E102" t="str">
            <v>EA</v>
          </cell>
          <cell r="F102">
            <v>479000</v>
          </cell>
          <cell r="G102">
            <v>1200000</v>
          </cell>
          <cell r="H102">
            <v>1000000</v>
          </cell>
          <cell r="I102">
            <v>1200000</v>
          </cell>
          <cell r="J102">
            <v>479000</v>
          </cell>
        </row>
        <row r="103">
          <cell r="A103">
            <v>100731</v>
          </cell>
          <cell r="B103">
            <v>100</v>
          </cell>
          <cell r="C103" t="str">
            <v>피뢰침(3EA)-스트리머지연형</v>
          </cell>
          <cell r="E103" t="str">
            <v>식</v>
          </cell>
          <cell r="F103">
            <v>1543000</v>
          </cell>
          <cell r="G103">
            <v>2000000</v>
          </cell>
          <cell r="H103">
            <v>1800000</v>
          </cell>
          <cell r="I103">
            <v>2000000</v>
          </cell>
          <cell r="J103">
            <v>1543000</v>
          </cell>
        </row>
        <row r="104">
          <cell r="A104">
            <v>100732</v>
          </cell>
          <cell r="B104">
            <v>101</v>
          </cell>
          <cell r="C104" t="str">
            <v>CDMA 모뎀(인터페이스카드포함)</v>
          </cell>
          <cell r="E104" t="str">
            <v>EA</v>
          </cell>
          <cell r="F104">
            <v>2800000</v>
          </cell>
          <cell r="G104">
            <v>3000000</v>
          </cell>
          <cell r="H104">
            <v>2800000</v>
          </cell>
          <cell r="I104">
            <v>3000000</v>
          </cell>
          <cell r="J104">
            <v>2800000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내역서01"/>
      <sheetName val="단위중량"/>
      <sheetName val="우배수"/>
      <sheetName val="소일위대가코드표"/>
      <sheetName val="단가일람"/>
      <sheetName val="조경일람"/>
      <sheetName val="주공일_x0004_"/>
      <sheetName val="공종"/>
      <sheetName val="토공"/>
      <sheetName val="9509"/>
      <sheetName val="2000년1차"/>
      <sheetName val="2000전체분"/>
      <sheetName val="주공일"/>
      <sheetName val="앉음벽 (2)"/>
      <sheetName val="표  지"/>
      <sheetName val="진해석동"/>
      <sheetName val="SORCE1"/>
      <sheetName val="데이타"/>
      <sheetName val="매매"/>
      <sheetName val="전신"/>
      <sheetName val="대비"/>
      <sheetName val="기본단가표"/>
      <sheetName val="집계표"/>
      <sheetName val="중기조종사 단위단가"/>
      <sheetName val="밸브설치"/>
      <sheetName val="금액단가표"/>
      <sheetName val="자료기입"/>
      <sheetName val="예정공정표"/>
      <sheetName val="수량"/>
      <sheetName val="계산식"/>
      <sheetName val="7기초"/>
      <sheetName val="금광1터널"/>
      <sheetName val="실행철강하도"/>
      <sheetName val="NYS"/>
      <sheetName val="기자재대비표"/>
      <sheetName val="기본1"/>
      <sheetName val="수정일위대가"/>
      <sheetName val="금액결정"/>
      <sheetName val="증감대비"/>
      <sheetName val="#REF"/>
      <sheetName val="선로정수계산"/>
      <sheetName val="자판실행"/>
      <sheetName val="단가조사"/>
      <sheetName val="일위대가"/>
      <sheetName val="일위대가표"/>
      <sheetName val="내역"/>
      <sheetName val="토사(PE)"/>
      <sheetName val="중기손료"/>
      <sheetName val="기초단가"/>
      <sheetName val="터파기및재료"/>
      <sheetName val="연결임시"/>
      <sheetName val="구조물"/>
      <sheetName val="2003상반기노임기준"/>
      <sheetName val="48일위(기존)"/>
      <sheetName val="__Lew_d_SAM_Project___________2"/>
      <sheetName val="노무비단가"/>
      <sheetName val="경산"/>
      <sheetName val="3절_CheckList_구분"/>
      <sheetName val="을지"/>
      <sheetName val="DATE"/>
      <sheetName val="이름정의"/>
      <sheetName val="초기화면"/>
      <sheetName val="부대tu"/>
      <sheetName val="데리네이타현황"/>
      <sheetName val="천방교접속"/>
      <sheetName val="대포2교접속"/>
      <sheetName val="보험료산출"/>
      <sheetName val="J"/>
      <sheetName val="산출내역(4월)"/>
      <sheetName val="산출내역(5월) (2)"/>
      <sheetName val="건축내역"/>
      <sheetName val="내역전기"/>
      <sheetName val="토공(우물통,기타) "/>
      <sheetName val="실행내역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/>
          </cell>
          <cell r="J3">
            <v>0</v>
          </cell>
          <cell r="K3" t="str">
            <v/>
          </cell>
          <cell r="M3" t="str">
            <v/>
          </cell>
        </row>
        <row r="4">
          <cell r="G4" t="str">
            <v/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/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/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/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/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/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/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/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/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/>
          </cell>
          <cell r="J18">
            <v>0</v>
          </cell>
          <cell r="K18" t="str">
            <v/>
          </cell>
          <cell r="M18" t="str">
            <v/>
          </cell>
        </row>
        <row r="19">
          <cell r="G19" t="str">
            <v/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/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/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/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/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/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/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/>
          </cell>
          <cell r="J31">
            <v>0</v>
          </cell>
          <cell r="K31" t="str">
            <v/>
          </cell>
          <cell r="M31" t="str">
            <v/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/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/>
          </cell>
          <cell r="J36">
            <v>0</v>
          </cell>
          <cell r="K36" t="str">
            <v/>
          </cell>
          <cell r="M36" t="str">
            <v/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/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/>
          </cell>
          <cell r="J41">
            <v>0</v>
          </cell>
          <cell r="K41" t="str">
            <v/>
          </cell>
          <cell r="M41" t="str">
            <v/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/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/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/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/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/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/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/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/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/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/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/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/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/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/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/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/>
          </cell>
          <cell r="J61">
            <v>0</v>
          </cell>
          <cell r="K61" t="str">
            <v/>
          </cell>
          <cell r="M61" t="str">
            <v/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/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/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/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/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/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/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/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/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/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/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/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/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/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/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/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/>
          </cell>
          <cell r="J81">
            <v>0</v>
          </cell>
          <cell r="K81" t="str">
            <v/>
          </cell>
          <cell r="M81" t="str">
            <v/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/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/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/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/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/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/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/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/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/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/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/>
          </cell>
          <cell r="J96">
            <v>0</v>
          </cell>
          <cell r="K96" t="str">
            <v/>
          </cell>
          <cell r="M96" t="str">
            <v/>
          </cell>
        </row>
        <row r="97">
          <cell r="G97" t="str">
            <v/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/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/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/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/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/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/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/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/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/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/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/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/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/>
          </cell>
          <cell r="J113">
            <v>0</v>
          </cell>
          <cell r="K113" t="str">
            <v/>
          </cell>
          <cell r="M113" t="str">
            <v/>
          </cell>
        </row>
        <row r="114">
          <cell r="G114" t="str">
            <v/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/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/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/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/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/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/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/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/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/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/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/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/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/>
          </cell>
          <cell r="J131">
            <v>0</v>
          </cell>
          <cell r="K131" t="str">
            <v/>
          </cell>
          <cell r="M131" t="str">
            <v/>
          </cell>
        </row>
        <row r="132">
          <cell r="G132" t="str">
            <v/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/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/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/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/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/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/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/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/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/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/>
          </cell>
          <cell r="J145">
            <v>0</v>
          </cell>
          <cell r="K145" t="str">
            <v/>
          </cell>
          <cell r="M145" t="str">
            <v/>
          </cell>
        </row>
        <row r="146">
          <cell r="G146" t="str">
            <v/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/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/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/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/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/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/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/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/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/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/>
          </cell>
          <cell r="J159">
            <v>0</v>
          </cell>
          <cell r="K159" t="str">
            <v/>
          </cell>
          <cell r="M159" t="str">
            <v/>
          </cell>
        </row>
        <row r="160">
          <cell r="G160" t="str">
            <v/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/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/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/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/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/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/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/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/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/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/>
          </cell>
          <cell r="J173">
            <v>0</v>
          </cell>
          <cell r="K173" t="str">
            <v/>
          </cell>
          <cell r="M173" t="str">
            <v/>
          </cell>
        </row>
        <row r="174">
          <cell r="G174" t="str">
            <v/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/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/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/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/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/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/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/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/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/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/>
          </cell>
          <cell r="J187">
            <v>0</v>
          </cell>
          <cell r="K187" t="str">
            <v/>
          </cell>
          <cell r="M187" t="str">
            <v/>
          </cell>
        </row>
        <row r="188">
          <cell r="G188" t="str">
            <v/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/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/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/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/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/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/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/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/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/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/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/>
          </cell>
          <cell r="J202">
            <v>0</v>
          </cell>
          <cell r="K202" t="str">
            <v/>
          </cell>
          <cell r="M202" t="str">
            <v/>
          </cell>
        </row>
        <row r="203">
          <cell r="G203" t="str">
            <v/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/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/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/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/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/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/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/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/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/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/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/>
          </cell>
          <cell r="J217">
            <v>0</v>
          </cell>
          <cell r="K217" t="str">
            <v/>
          </cell>
          <cell r="M217" t="str">
            <v/>
          </cell>
        </row>
        <row r="218">
          <cell r="G218" t="str">
            <v/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/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/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/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/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/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/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/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/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/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/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/>
          </cell>
          <cell r="J232">
            <v>0</v>
          </cell>
          <cell r="K232" t="str">
            <v/>
          </cell>
          <cell r="M232" t="str">
            <v/>
          </cell>
        </row>
        <row r="233">
          <cell r="G233" t="str">
            <v/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/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/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/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/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/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/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/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/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/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/>
          </cell>
          <cell r="J246">
            <v>0</v>
          </cell>
          <cell r="K246" t="str">
            <v/>
          </cell>
          <cell r="M246" t="str">
            <v/>
          </cell>
        </row>
        <row r="247">
          <cell r="G247" t="str">
            <v/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/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/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/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/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/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/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/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/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/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/>
          </cell>
          <cell r="J260">
            <v>0</v>
          </cell>
          <cell r="K260" t="str">
            <v/>
          </cell>
          <cell r="M260" t="str">
            <v/>
          </cell>
        </row>
        <row r="261">
          <cell r="G261" t="str">
            <v/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/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/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/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/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/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/>
          </cell>
          <cell r="J272">
            <v>0</v>
          </cell>
          <cell r="K272" t="str">
            <v/>
          </cell>
          <cell r="M272" t="str">
            <v/>
          </cell>
        </row>
        <row r="273">
          <cell r="G273" t="str">
            <v/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/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/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/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/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/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/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/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/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/>
          </cell>
          <cell r="J284">
            <v>0</v>
          </cell>
          <cell r="K284" t="str">
            <v/>
          </cell>
          <cell r="M284" t="str">
            <v/>
          </cell>
        </row>
        <row r="285">
          <cell r="G285" t="str">
            <v/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/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/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/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/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/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/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/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/>
          </cell>
          <cell r="J296">
            <v>0</v>
          </cell>
          <cell r="K296" t="str">
            <v/>
          </cell>
          <cell r="M296" t="str">
            <v/>
          </cell>
        </row>
        <row r="297">
          <cell r="G297" t="str">
            <v/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/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/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/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/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/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/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/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/>
          </cell>
          <cell r="J308">
            <v>0</v>
          </cell>
          <cell r="K308" t="str">
            <v/>
          </cell>
          <cell r="M308" t="str">
            <v/>
          </cell>
        </row>
        <row r="309">
          <cell r="G309" t="str">
            <v/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/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/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/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/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/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/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/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/>
          </cell>
          <cell r="J320">
            <v>0</v>
          </cell>
          <cell r="K320" t="str">
            <v/>
          </cell>
          <cell r="M320" t="str">
            <v/>
          </cell>
        </row>
        <row r="321">
          <cell r="G321" t="str">
            <v/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/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/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/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/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/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/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/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/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/>
          </cell>
          <cell r="J333">
            <v>0</v>
          </cell>
          <cell r="K333" t="str">
            <v/>
          </cell>
          <cell r="M333" t="str">
            <v/>
          </cell>
        </row>
        <row r="334">
          <cell r="G334" t="str">
            <v/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/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/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/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/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/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/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/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/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/>
          </cell>
          <cell r="J346">
            <v>0</v>
          </cell>
          <cell r="K346" t="str">
            <v/>
          </cell>
          <cell r="M346" t="str">
            <v/>
          </cell>
        </row>
        <row r="347">
          <cell r="G347" t="str">
            <v/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/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/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/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/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/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/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/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/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/>
          </cell>
          <cell r="J359">
            <v>0</v>
          </cell>
          <cell r="K359" t="str">
            <v/>
          </cell>
          <cell r="M359" t="str">
            <v/>
          </cell>
        </row>
        <row r="360">
          <cell r="G360" t="str">
            <v/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/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/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/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/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/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/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/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/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/>
          </cell>
          <cell r="J372">
            <v>0</v>
          </cell>
          <cell r="K372" t="str">
            <v/>
          </cell>
          <cell r="M372" t="str">
            <v/>
          </cell>
        </row>
        <row r="373">
          <cell r="G373" t="str">
            <v/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/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/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/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/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/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/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/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/>
          </cell>
          <cell r="J384">
            <v>0</v>
          </cell>
          <cell r="K384" t="str">
            <v/>
          </cell>
          <cell r="M384" t="str">
            <v/>
          </cell>
        </row>
        <row r="385">
          <cell r="G385" t="str">
            <v/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/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/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/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/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/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/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/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/>
          </cell>
          <cell r="J396">
            <v>0</v>
          </cell>
          <cell r="K396" t="str">
            <v/>
          </cell>
          <cell r="M396" t="str">
            <v/>
          </cell>
        </row>
        <row r="397">
          <cell r="G397" t="str">
            <v/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/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/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/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/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/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/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/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/>
          </cell>
          <cell r="J408">
            <v>0</v>
          </cell>
          <cell r="K408" t="str">
            <v/>
          </cell>
          <cell r="M408" t="str">
            <v/>
          </cell>
        </row>
        <row r="409">
          <cell r="G409" t="str">
            <v/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/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/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/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/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/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/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/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/>
          </cell>
          <cell r="J420">
            <v>0</v>
          </cell>
          <cell r="K420" t="str">
            <v/>
          </cell>
          <cell r="M420" t="str">
            <v/>
          </cell>
        </row>
        <row r="421">
          <cell r="G421" t="str">
            <v/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/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/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/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/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/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/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/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/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/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/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/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/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/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/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/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/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/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/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/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/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/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/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/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/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/>
          </cell>
          <cell r="J448">
            <v>0</v>
          </cell>
          <cell r="K448" t="str">
            <v/>
          </cell>
          <cell r="M448" t="str">
            <v/>
          </cell>
        </row>
        <row r="449">
          <cell r="G449" t="str">
            <v/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/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/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/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/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/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/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/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/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/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/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/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/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/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/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/>
          </cell>
          <cell r="J466">
            <v>0</v>
          </cell>
          <cell r="K466" t="str">
            <v/>
          </cell>
          <cell r="M466" t="str">
            <v/>
          </cell>
        </row>
        <row r="467">
          <cell r="G467" t="str">
            <v/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/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/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/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/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/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/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/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/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/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/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/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/>
          </cell>
          <cell r="J483">
            <v>0</v>
          </cell>
          <cell r="K483" t="str">
            <v/>
          </cell>
          <cell r="M483" t="str">
            <v/>
          </cell>
        </row>
        <row r="484">
          <cell r="G484" t="str">
            <v/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/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/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/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/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/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/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/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/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/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/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/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/>
          </cell>
          <cell r="J500">
            <v>0</v>
          </cell>
          <cell r="K500" t="str">
            <v/>
          </cell>
          <cell r="M500" t="str">
            <v/>
          </cell>
        </row>
        <row r="501">
          <cell r="G501" t="str">
            <v/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/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/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/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/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/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/>
          </cell>
          <cell r="J510">
            <v>0</v>
          </cell>
          <cell r="K510" t="str">
            <v/>
          </cell>
          <cell r="M510" t="str">
            <v/>
          </cell>
        </row>
        <row r="511">
          <cell r="G511" t="str">
            <v/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/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/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/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/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/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/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/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/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/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/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/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/>
          </cell>
          <cell r="J526">
            <v>0</v>
          </cell>
          <cell r="K526" t="str">
            <v/>
          </cell>
          <cell r="M526" t="str">
            <v/>
          </cell>
        </row>
        <row r="527">
          <cell r="G527" t="str">
            <v/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/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/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/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/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/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/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/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/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/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/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/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/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/>
          </cell>
          <cell r="J544">
            <v>0</v>
          </cell>
          <cell r="K544" t="str">
            <v/>
          </cell>
          <cell r="M544" t="str">
            <v/>
          </cell>
        </row>
        <row r="545">
          <cell r="G545" t="str">
            <v/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/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/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/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/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/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/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/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/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/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/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/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/>
          </cell>
          <cell r="J560">
            <v>0</v>
          </cell>
          <cell r="K560" t="str">
            <v/>
          </cell>
          <cell r="M560" t="str">
            <v/>
          </cell>
        </row>
        <row r="561">
          <cell r="G561" t="str">
            <v/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/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/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/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/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/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/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/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/>
          </cell>
          <cell r="J572">
            <v>0</v>
          </cell>
          <cell r="K572" t="str">
            <v/>
          </cell>
          <cell r="M572" t="str">
            <v/>
          </cell>
        </row>
        <row r="573">
          <cell r="G573" t="str">
            <v/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/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/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/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/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/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/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/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/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/>
          </cell>
          <cell r="J584">
            <v>0</v>
          </cell>
          <cell r="K584" t="str">
            <v/>
          </cell>
          <cell r="M584" t="str">
            <v/>
          </cell>
        </row>
        <row r="585">
          <cell r="G585" t="str">
            <v/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/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/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/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/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/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/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/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/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/>
          </cell>
          <cell r="J596">
            <v>0</v>
          </cell>
          <cell r="K596" t="str">
            <v/>
          </cell>
          <cell r="M596" t="str">
            <v/>
          </cell>
        </row>
        <row r="597">
          <cell r="G597" t="str">
            <v/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/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/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/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/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/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/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/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/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/>
          </cell>
          <cell r="J608">
            <v>0</v>
          </cell>
          <cell r="K608" t="str">
            <v/>
          </cell>
          <cell r="M608" t="str">
            <v/>
          </cell>
        </row>
        <row r="609">
          <cell r="G609" t="str">
            <v/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/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/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/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/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/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/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/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/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/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/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/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/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/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/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/>
          </cell>
        </row>
        <row r="630">
          <cell r="G630" t="str">
            <v>개소당</v>
          </cell>
        </row>
        <row r="631">
          <cell r="G631" t="str">
            <v/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/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/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/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/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/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/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/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/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/>
          </cell>
        </row>
        <row r="643">
          <cell r="G643" t="str">
            <v>개소당</v>
          </cell>
        </row>
        <row r="644">
          <cell r="G644" t="str">
            <v/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/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/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/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/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/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/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/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/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/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/>
          </cell>
        </row>
        <row r="657">
          <cell r="G657" t="str">
            <v>개소당</v>
          </cell>
        </row>
        <row r="658">
          <cell r="G658" t="str">
            <v/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/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/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/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/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/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/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/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/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/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/>
          </cell>
        </row>
        <row r="671">
          <cell r="G671" t="str">
            <v>개소당</v>
          </cell>
        </row>
        <row r="672">
          <cell r="G672" t="str">
            <v/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/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/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/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/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/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/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/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/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/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/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/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/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/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/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/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/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/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/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/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/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/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/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/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/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/>
          </cell>
          <cell r="D41">
            <v>0.25</v>
          </cell>
          <cell r="E41" t="str">
            <v>인</v>
          </cell>
          <cell r="G41" t="str">
            <v/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/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/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/>
          </cell>
          <cell r="D48">
            <v>1</v>
          </cell>
          <cell r="E48" t="str">
            <v>인</v>
          </cell>
          <cell r="G48" t="str">
            <v/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/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/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/>
          </cell>
          <cell r="D54">
            <v>1</v>
          </cell>
          <cell r="E54" t="str">
            <v>인</v>
          </cell>
          <cell r="G54" t="str">
            <v/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/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/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/>
          </cell>
          <cell r="D60">
            <v>1</v>
          </cell>
          <cell r="E60" t="str">
            <v>인</v>
          </cell>
          <cell r="G60" t="str">
            <v/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/>
          </cell>
          <cell r="D64">
            <v>1.2</v>
          </cell>
          <cell r="E64" t="str">
            <v>Kg</v>
          </cell>
          <cell r="G64" t="str">
            <v/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/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/>
          </cell>
          <cell r="D66">
            <v>0.12</v>
          </cell>
          <cell r="E66" t="str">
            <v>인</v>
          </cell>
          <cell r="G66" t="str">
            <v/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/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/>
          </cell>
          <cell r="D71">
            <v>1.2</v>
          </cell>
          <cell r="E71" t="str">
            <v>Kg</v>
          </cell>
          <cell r="G71" t="str">
            <v/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/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/>
          </cell>
          <cell r="D73">
            <v>0.12</v>
          </cell>
          <cell r="E73" t="str">
            <v>인</v>
          </cell>
          <cell r="G73" t="str">
            <v/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/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/>
          </cell>
          <cell r="D78">
            <v>0.17</v>
          </cell>
          <cell r="E78" t="str">
            <v>인</v>
          </cell>
          <cell r="G78" t="str">
            <v/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/>
          </cell>
          <cell r="D79">
            <v>0.28999999999999998</v>
          </cell>
          <cell r="E79" t="str">
            <v>인</v>
          </cell>
          <cell r="G79" t="str">
            <v/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/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/>
          </cell>
          <cell r="D84">
            <v>0.17</v>
          </cell>
          <cell r="E84" t="str">
            <v>인</v>
          </cell>
          <cell r="G84" t="str">
            <v/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/>
          </cell>
          <cell r="D85">
            <v>0.28999999999999998</v>
          </cell>
          <cell r="E85" t="str">
            <v>인</v>
          </cell>
          <cell r="G85" t="str">
            <v/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/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/>
          </cell>
          <cell r="D89">
            <v>0.15</v>
          </cell>
          <cell r="E89" t="str">
            <v>인</v>
          </cell>
          <cell r="G89" t="str">
            <v/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/>
          </cell>
          <cell r="D90">
            <v>0.27</v>
          </cell>
          <cell r="E90" t="str">
            <v>인</v>
          </cell>
          <cell r="G90" t="str">
            <v/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/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/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/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/>
          </cell>
          <cell r="D97">
            <v>1.29</v>
          </cell>
          <cell r="E97" t="str">
            <v>인</v>
          </cell>
          <cell r="G97" t="str">
            <v/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/>
          </cell>
          <cell r="D98">
            <v>1.36</v>
          </cell>
          <cell r="E98" t="str">
            <v>인</v>
          </cell>
          <cell r="G98" t="str">
            <v/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/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/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/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/>
          </cell>
          <cell r="D105">
            <v>1.29</v>
          </cell>
          <cell r="E105" t="str">
            <v>인</v>
          </cell>
          <cell r="G105" t="str">
            <v/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/>
          </cell>
          <cell r="D106">
            <v>1.36</v>
          </cell>
          <cell r="E106" t="str">
            <v>인</v>
          </cell>
          <cell r="G106" t="str">
            <v/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/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/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/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/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/>
          </cell>
          <cell r="D113">
            <v>0.19</v>
          </cell>
          <cell r="E113" t="str">
            <v>L</v>
          </cell>
          <cell r="G113" t="str">
            <v/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/>
          </cell>
          <cell r="D114">
            <v>0.28000000000000003</v>
          </cell>
          <cell r="E114" t="str">
            <v>인</v>
          </cell>
          <cell r="G114" t="str">
            <v/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/>
          </cell>
          <cell r="D115">
            <v>0.23</v>
          </cell>
          <cell r="E115" t="str">
            <v>인</v>
          </cell>
          <cell r="G115" t="str">
            <v/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/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/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/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/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/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/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/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/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/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/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/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/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/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/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/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/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/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/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/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/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/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/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/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/>
          </cell>
          <cell r="D168">
            <v>27.65</v>
          </cell>
          <cell r="E168" t="str">
            <v>인</v>
          </cell>
          <cell r="G168" t="str">
            <v/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/>
          </cell>
          <cell r="D169">
            <v>0.66</v>
          </cell>
          <cell r="E169" t="str">
            <v>인</v>
          </cell>
          <cell r="G169" t="str">
            <v/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/>
          </cell>
          <cell r="D170">
            <v>2.6</v>
          </cell>
          <cell r="E170" t="str">
            <v>인</v>
          </cell>
          <cell r="G170" t="str">
            <v/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/>
          </cell>
          <cell r="D171">
            <v>0.74</v>
          </cell>
          <cell r="E171" t="str">
            <v>인</v>
          </cell>
          <cell r="G171" t="str">
            <v/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/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/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/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/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/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/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/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/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/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/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/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/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/>
          </cell>
          <cell r="D194">
            <v>27.65</v>
          </cell>
          <cell r="E194" t="str">
            <v>인</v>
          </cell>
          <cell r="G194" t="str">
            <v/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/>
          </cell>
          <cell r="D195">
            <v>0.66</v>
          </cell>
          <cell r="E195" t="str">
            <v>인</v>
          </cell>
          <cell r="G195" t="str">
            <v/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/>
          </cell>
          <cell r="D196">
            <v>2.6</v>
          </cell>
          <cell r="E196" t="str">
            <v>인</v>
          </cell>
          <cell r="G196" t="str">
            <v/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/>
          </cell>
          <cell r="D197">
            <v>0.74</v>
          </cell>
          <cell r="E197" t="str">
            <v>인</v>
          </cell>
          <cell r="G197" t="str">
            <v/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/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/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/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/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/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/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/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/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/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/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/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/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/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/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/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/>
          </cell>
          <cell r="D226">
            <v>0.1</v>
          </cell>
          <cell r="E226" t="str">
            <v>인</v>
          </cell>
          <cell r="G226" t="str">
            <v/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/>
          </cell>
          <cell r="D227">
            <v>6.7000000000000004E-2</v>
          </cell>
          <cell r="E227" t="str">
            <v>인</v>
          </cell>
          <cell r="G227" t="str">
            <v/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/>
          </cell>
          <cell r="D228">
            <v>0.17499999999999999</v>
          </cell>
          <cell r="E228" t="str">
            <v>인</v>
          </cell>
          <cell r="G228" t="str">
            <v/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/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/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/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/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/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/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/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/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/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/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/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/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/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/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/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/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/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/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/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/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/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/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/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/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/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/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/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/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/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/>
          </cell>
          <cell r="D277">
            <v>6.7000000000000004E-2</v>
          </cell>
          <cell r="E277" t="str">
            <v>인</v>
          </cell>
          <cell r="G277" t="str">
            <v/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/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/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/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/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/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/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/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/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/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/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/>
          </cell>
          <cell r="D297">
            <v>0.49</v>
          </cell>
          <cell r="E297" t="str">
            <v>인</v>
          </cell>
          <cell r="G297" t="str">
            <v/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/>
          </cell>
          <cell r="D298">
            <v>0.25</v>
          </cell>
          <cell r="E298" t="str">
            <v>인</v>
          </cell>
          <cell r="G298" t="str">
            <v/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/>
          </cell>
          <cell r="D302">
            <v>0.56999999999999995</v>
          </cell>
          <cell r="E302" t="str">
            <v>인</v>
          </cell>
          <cell r="G302" t="str">
            <v/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/>
          </cell>
          <cell r="D303">
            <v>0.46</v>
          </cell>
          <cell r="E303" t="str">
            <v>인</v>
          </cell>
          <cell r="G303" t="str">
            <v/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/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/>
          </cell>
          <cell r="D307">
            <v>6.5</v>
          </cell>
          <cell r="E307" t="str">
            <v>인</v>
          </cell>
          <cell r="G307" t="str">
            <v/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/>
          </cell>
          <cell r="D308">
            <v>10</v>
          </cell>
          <cell r="E308" t="str">
            <v>인</v>
          </cell>
          <cell r="G308" t="str">
            <v/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/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/>
          </cell>
          <cell r="D311">
            <v>1.65</v>
          </cell>
          <cell r="E311" t="str">
            <v>인</v>
          </cell>
          <cell r="G311" t="str">
            <v/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/>
          </cell>
          <cell r="D312">
            <v>0.15</v>
          </cell>
          <cell r="E312" t="str">
            <v>인</v>
          </cell>
          <cell r="G312" t="str">
            <v/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/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/>
          </cell>
          <cell r="D317">
            <v>3.0000000000000001E-3</v>
          </cell>
          <cell r="E317" t="str">
            <v>인</v>
          </cell>
          <cell r="G317" t="str">
            <v/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/>
          </cell>
          <cell r="D318">
            <v>3.0000000000000001E-3</v>
          </cell>
          <cell r="E318" t="str">
            <v>인</v>
          </cell>
          <cell r="G318" t="str">
            <v/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/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/>
          </cell>
          <cell r="D323">
            <v>4.0000000000000001E-3</v>
          </cell>
          <cell r="E323" t="str">
            <v>인</v>
          </cell>
          <cell r="G323" t="str">
            <v/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/>
          </cell>
          <cell r="D324">
            <v>4.0000000000000001E-3</v>
          </cell>
          <cell r="E324" t="str">
            <v>인</v>
          </cell>
          <cell r="G324" t="str">
            <v/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/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/>
          </cell>
          <cell r="D329">
            <v>3.0000000000000001E-3</v>
          </cell>
          <cell r="E329" t="str">
            <v>인</v>
          </cell>
          <cell r="G329" t="str">
            <v/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/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/>
          </cell>
          <cell r="D333">
            <v>2.5</v>
          </cell>
          <cell r="E333" t="str">
            <v>인</v>
          </cell>
          <cell r="G333" t="str">
            <v/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/>
          </cell>
          <cell r="D334">
            <v>2.5</v>
          </cell>
          <cell r="E334" t="str">
            <v>인</v>
          </cell>
          <cell r="G334" t="str">
            <v/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/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/>
          </cell>
          <cell r="D339">
            <v>2</v>
          </cell>
          <cell r="E339" t="str">
            <v>인</v>
          </cell>
          <cell r="G339" t="str">
            <v/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/>
          </cell>
          <cell r="D340">
            <v>2</v>
          </cell>
          <cell r="E340" t="str">
            <v>인</v>
          </cell>
          <cell r="G340" t="str">
            <v/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/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/>
          </cell>
          <cell r="D345">
            <v>0.13</v>
          </cell>
          <cell r="E345" t="str">
            <v>인</v>
          </cell>
          <cell r="G345" t="str">
            <v/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/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/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/>
          </cell>
          <cell r="D351">
            <v>0.1</v>
          </cell>
          <cell r="E351" t="str">
            <v>인</v>
          </cell>
          <cell r="G351" t="str">
            <v/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/>
          </cell>
          <cell r="D352">
            <v>0.13</v>
          </cell>
          <cell r="E352" t="str">
            <v>인</v>
          </cell>
          <cell r="G352" t="str">
            <v/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/>
          </cell>
          <cell r="D353">
            <v>0.2</v>
          </cell>
          <cell r="E353" t="str">
            <v>인</v>
          </cell>
          <cell r="G353" t="str">
            <v/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/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/>
          </cell>
          <cell r="D357">
            <v>7.0000000000000007E-2</v>
          </cell>
          <cell r="E357" t="str">
            <v>인</v>
          </cell>
          <cell r="G357" t="str">
            <v/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/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9509"/>
      <sheetName val="중기조종사 단위단가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대로근거"/>
      <sheetName val="중로근거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밸브설치"/>
      <sheetName val="기초일위"/>
      <sheetName val="시설일위"/>
      <sheetName val="식재일위"/>
      <sheetName val="효명0010"/>
      <sheetName val="공통"/>
      <sheetName val="현장급여"/>
      <sheetName val="부표총괄"/>
      <sheetName val="조명일위"/>
      <sheetName val="총괄내역서"/>
      <sheetName val="99노임기준"/>
      <sheetName val="내역"/>
      <sheetName val="집계표"/>
      <sheetName val="금액결정"/>
      <sheetName val="납부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 xml:space="preserve"> </v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  <sheetName val="대비"/>
      <sheetName val="9811"/>
      <sheetName val="관급"/>
      <sheetName val="기초목"/>
      <sheetName val="약품공급2"/>
      <sheetName val="현장관리비"/>
      <sheetName val="9509"/>
      <sheetName val="대로근거"/>
      <sheetName val="기초단가"/>
      <sheetName val="Sheet1"/>
      <sheetName val="건축공사비내역서-아파트"/>
      <sheetName val="건축공사비내역서-기타시설"/>
      <sheetName val="암거단위-1련"/>
      <sheetName val="날개벽수량표"/>
      <sheetName val="자재단가비교표"/>
      <sheetName val="집계표"/>
      <sheetName val="wall"/>
      <sheetName val="#REF"/>
      <sheetName val="수량(5)"/>
      <sheetName val="용지매수"/>
      <sheetName val="밸브설치"/>
      <sheetName val="포장공"/>
      <sheetName val="배수공"/>
      <sheetName val="수량산출"/>
      <sheetName val="이름정의"/>
      <sheetName val="단위중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E2" t="str">
            <v>단   가</v>
          </cell>
          <cell r="F2" t="str">
            <v>금   액</v>
          </cell>
          <cell r="G2" t="str">
            <v>단    가</v>
          </cell>
          <cell r="H2" t="str">
            <v>금   액</v>
          </cell>
          <cell r="I2" t="str">
            <v>단   가</v>
          </cell>
          <cell r="J2" t="str">
            <v>금   액</v>
          </cell>
          <cell r="K2" t="str">
            <v>단   가</v>
          </cell>
          <cell r="L2" t="str">
            <v>금   액</v>
          </cell>
        </row>
        <row r="3">
          <cell r="A3" t="str">
            <v>【서귀포 서부하수종말처리장(확장)공사】(차집관로 및 펌프장)</v>
          </cell>
        </row>
        <row r="4">
          <cell r="A4" t="str">
            <v/>
          </cell>
          <cell r="D4" t="str">
            <v/>
          </cell>
        </row>
        <row r="5">
          <cell r="A5" t="str">
            <v>《 차  집  관  로 》</v>
          </cell>
          <cell r="C5" t="str">
            <v>식</v>
          </cell>
          <cell r="D5">
            <v>1</v>
          </cell>
          <cell r="F5">
            <v>1798668029</v>
          </cell>
          <cell r="H5">
            <v>709597002</v>
          </cell>
          <cell r="J5">
            <v>832728872</v>
          </cell>
          <cell r="L5">
            <v>256342155</v>
          </cell>
        </row>
        <row r="6">
          <cell r="A6" t="str">
            <v>《 중 계 펌 프 장 》</v>
          </cell>
          <cell r="B6">
            <v>0</v>
          </cell>
          <cell r="C6" t="str">
            <v>식</v>
          </cell>
          <cell r="D6">
            <v>1</v>
          </cell>
          <cell r="F6">
            <v>740640367</v>
          </cell>
          <cell r="H6">
            <v>164198539</v>
          </cell>
          <cell r="J6">
            <v>491852187</v>
          </cell>
          <cell r="L6">
            <v>84589641</v>
          </cell>
          <cell r="M6">
            <v>0</v>
          </cell>
        </row>
        <row r="7">
          <cell r="D7" t="str">
            <v/>
          </cell>
        </row>
        <row r="8">
          <cell r="A8" t="str">
            <v>순공사비</v>
          </cell>
          <cell r="C8" t="str">
            <v>식</v>
          </cell>
          <cell r="D8">
            <v>1</v>
          </cell>
          <cell r="F8">
            <v>2539308396</v>
          </cell>
          <cell r="H8">
            <v>873795541</v>
          </cell>
          <cell r="J8">
            <v>1324581059</v>
          </cell>
          <cell r="L8">
            <v>340931796</v>
          </cell>
        </row>
        <row r="9">
          <cell r="A9" t="str">
            <v>간접노무비</v>
          </cell>
          <cell r="C9" t="str">
            <v>식</v>
          </cell>
          <cell r="D9">
            <v>1</v>
          </cell>
          <cell r="F9">
            <v>198687158</v>
          </cell>
        </row>
        <row r="10">
          <cell r="A10" t="str">
            <v>산재보험료</v>
          </cell>
          <cell r="C10" t="str">
            <v>식</v>
          </cell>
          <cell r="D10">
            <v>1</v>
          </cell>
          <cell r="F10">
            <v>56360924</v>
          </cell>
        </row>
        <row r="11">
          <cell r="A11" t="str">
            <v>고용보험료</v>
          </cell>
          <cell r="C11" t="str">
            <v>식</v>
          </cell>
          <cell r="D11">
            <v>1</v>
          </cell>
          <cell r="F11">
            <v>13709413</v>
          </cell>
        </row>
        <row r="12">
          <cell r="A12" t="str">
            <v>안전관리비</v>
          </cell>
          <cell r="C12" t="str">
            <v>식</v>
          </cell>
          <cell r="D12">
            <v>1</v>
          </cell>
          <cell r="F12">
            <v>51701539.199999996</v>
          </cell>
        </row>
        <row r="13">
          <cell r="A13" t="str">
            <v xml:space="preserve">기타경비  </v>
          </cell>
          <cell r="C13" t="str">
            <v>식</v>
          </cell>
          <cell r="D13">
            <v>1</v>
          </cell>
          <cell r="F13">
            <v>196318013</v>
          </cell>
        </row>
        <row r="14">
          <cell r="A14" t="str">
            <v>일반관리비</v>
          </cell>
          <cell r="C14" t="str">
            <v>식</v>
          </cell>
          <cell r="D14">
            <v>1</v>
          </cell>
          <cell r="F14">
            <v>0</v>
          </cell>
        </row>
        <row r="15">
          <cell r="A15" t="str">
            <v>이      윤</v>
          </cell>
          <cell r="C15" t="str">
            <v>식</v>
          </cell>
          <cell r="D15">
            <v>1</v>
          </cell>
          <cell r="F15">
            <v>0</v>
          </cell>
        </row>
        <row r="16">
          <cell r="A16" t="str">
            <v>소      계</v>
          </cell>
          <cell r="C16" t="str">
            <v>식</v>
          </cell>
          <cell r="D16">
            <v>1</v>
          </cell>
          <cell r="F16">
            <v>3056085443.1999998</v>
          </cell>
        </row>
        <row r="17">
          <cell r="A17" t="str">
            <v>사급자재비</v>
          </cell>
          <cell r="C17" t="str">
            <v>식</v>
          </cell>
          <cell r="D17">
            <v>1</v>
          </cell>
          <cell r="F17">
            <v>507440285</v>
          </cell>
        </row>
        <row r="18">
          <cell r="A18" t="str">
            <v>폐기물수수료(2,898㎥)</v>
          </cell>
          <cell r="C18" t="str">
            <v>식</v>
          </cell>
          <cell r="D18">
            <v>1</v>
          </cell>
          <cell r="F18">
            <v>33327000</v>
          </cell>
        </row>
        <row r="19">
          <cell r="A19" t="str">
            <v>공급가액</v>
          </cell>
          <cell r="C19" t="str">
            <v>식</v>
          </cell>
          <cell r="D19">
            <v>1</v>
          </cell>
          <cell r="F19">
            <v>3596852728.1999998</v>
          </cell>
        </row>
        <row r="20">
          <cell r="A20" t="str">
            <v>부가가치세</v>
          </cell>
          <cell r="C20" t="str">
            <v>식</v>
          </cell>
          <cell r="D20">
            <v>1</v>
          </cell>
          <cell r="F20">
            <v>359685272</v>
          </cell>
        </row>
        <row r="21">
          <cell r="A21" t="str">
            <v>도급공사비</v>
          </cell>
          <cell r="C21" t="str">
            <v>식</v>
          </cell>
          <cell r="D21">
            <v>1</v>
          </cell>
          <cell r="F21">
            <v>3956538000.1999998</v>
          </cell>
        </row>
        <row r="26">
          <cell r="A26" t="str">
            <v>《 차   집   관   로 》</v>
          </cell>
          <cell r="C26" t="str">
            <v>식</v>
          </cell>
          <cell r="D26">
            <v>1</v>
          </cell>
          <cell r="F26">
            <v>1798668029</v>
          </cell>
          <cell r="H26">
            <v>709597002</v>
          </cell>
          <cell r="J26">
            <v>832728872</v>
          </cell>
          <cell r="L26">
            <v>256342155</v>
          </cell>
        </row>
        <row r="27">
          <cell r="A27" t="str">
            <v>⊙A-LINE 차집관로(서호P/S→신시가지P/S)</v>
          </cell>
          <cell r="C27" t="str">
            <v>식</v>
          </cell>
          <cell r="D27">
            <v>1</v>
          </cell>
          <cell r="F27">
            <v>183283824</v>
          </cell>
          <cell r="H27">
            <v>56376812</v>
          </cell>
          <cell r="J27">
            <v>97950449</v>
          </cell>
          <cell r="L27">
            <v>28956563</v>
          </cell>
        </row>
        <row r="28">
          <cell r="A28" t="str">
            <v>⊙B-LINE 차집관로(법환P/S→신시가지P/S)</v>
          </cell>
          <cell r="C28" t="str">
            <v>식</v>
          </cell>
          <cell r="D28">
            <v>1</v>
          </cell>
          <cell r="F28">
            <v>230909873</v>
          </cell>
          <cell r="H28">
            <v>115551780</v>
          </cell>
          <cell r="J28">
            <v>85284976</v>
          </cell>
          <cell r="L28">
            <v>30073117</v>
          </cell>
        </row>
        <row r="29">
          <cell r="A29" t="str">
            <v>⊙C-LINE 차집관로(도순→강정P/S)</v>
          </cell>
          <cell r="C29" t="str">
            <v>식</v>
          </cell>
          <cell r="D29">
            <v>1</v>
          </cell>
          <cell r="F29">
            <v>191270739</v>
          </cell>
          <cell r="H29">
            <v>78035366</v>
          </cell>
          <cell r="J29">
            <v>86902675</v>
          </cell>
          <cell r="L29">
            <v>26332698</v>
          </cell>
        </row>
        <row r="30">
          <cell r="A30" t="str">
            <v>⊙D-LINE 차집관로(강정P/S→월평P/S)</v>
          </cell>
          <cell r="C30" t="str">
            <v>식</v>
          </cell>
          <cell r="D30">
            <v>1</v>
          </cell>
          <cell r="F30">
            <v>263388990</v>
          </cell>
          <cell r="H30">
            <v>119310817</v>
          </cell>
          <cell r="J30">
            <v>105257548</v>
          </cell>
          <cell r="L30">
            <v>38820625</v>
          </cell>
        </row>
        <row r="31">
          <cell r="A31" t="str">
            <v>⊙E-LINE 차집관로(하원→월평P/S)</v>
          </cell>
          <cell r="C31" t="str">
            <v>식</v>
          </cell>
          <cell r="D31">
            <v>1</v>
          </cell>
          <cell r="F31">
            <v>199308290</v>
          </cell>
          <cell r="H31">
            <v>103246109</v>
          </cell>
          <cell r="J31">
            <v>66128312</v>
          </cell>
          <cell r="L31">
            <v>29933869</v>
          </cell>
        </row>
        <row r="32">
          <cell r="A32" t="str">
            <v>⊙F-LINE 차집관로(월평P/S→중문동부P/S)</v>
          </cell>
          <cell r="C32" t="str">
            <v>식</v>
          </cell>
          <cell r="D32">
            <v>1</v>
          </cell>
          <cell r="F32">
            <v>286036263</v>
          </cell>
          <cell r="H32">
            <v>84806305</v>
          </cell>
          <cell r="J32">
            <v>152418888</v>
          </cell>
          <cell r="L32">
            <v>48811070</v>
          </cell>
        </row>
        <row r="33">
          <cell r="A33" t="str">
            <v>⊙G-LINE 차집관로(중문동부P/S→접합정)</v>
          </cell>
          <cell r="C33" t="str">
            <v>식</v>
          </cell>
          <cell r="D33">
            <v>1</v>
          </cell>
          <cell r="F33">
            <v>166627323</v>
          </cell>
          <cell r="H33">
            <v>81581393</v>
          </cell>
          <cell r="J33">
            <v>68351946</v>
          </cell>
          <cell r="L33">
            <v>16693984</v>
          </cell>
        </row>
        <row r="34">
          <cell r="A34" t="str">
            <v>⊙H-LINE 차집관로(상효→토평)</v>
          </cell>
          <cell r="C34" t="str">
            <v>식</v>
          </cell>
          <cell r="D34">
            <v>1</v>
          </cell>
          <cell r="F34">
            <v>277842727</v>
          </cell>
          <cell r="H34">
            <v>70688420</v>
          </cell>
          <cell r="J34">
            <v>170434078</v>
          </cell>
          <cell r="L34">
            <v>36720229</v>
          </cell>
        </row>
        <row r="47">
          <cell r="A47" t="str">
            <v>Ⅰ.A-LINE차집관로(서호P/S→신시가지P/S)</v>
          </cell>
          <cell r="C47" t="str">
            <v>식</v>
          </cell>
          <cell r="D47">
            <v>1</v>
          </cell>
          <cell r="F47">
            <v>183283824</v>
          </cell>
          <cell r="H47">
            <v>56376812</v>
          </cell>
          <cell r="J47">
            <v>97950449</v>
          </cell>
          <cell r="L47">
            <v>28956563</v>
          </cell>
        </row>
        <row r="49">
          <cell r="A49" t="str">
            <v>·A1-LINE 차집관거</v>
          </cell>
          <cell r="C49" t="str">
            <v>식</v>
          </cell>
          <cell r="D49">
            <v>1</v>
          </cell>
          <cell r="F49">
            <v>44893497</v>
          </cell>
          <cell r="H49">
            <v>13020334</v>
          </cell>
          <cell r="J49">
            <v>24700983</v>
          </cell>
          <cell r="L49">
            <v>7172180</v>
          </cell>
        </row>
        <row r="50">
          <cell r="A50" t="str">
            <v>·A2-LINE 차집관거</v>
          </cell>
          <cell r="C50" t="str">
            <v>식</v>
          </cell>
          <cell r="D50">
            <v>1</v>
          </cell>
          <cell r="F50">
            <v>39387310</v>
          </cell>
          <cell r="H50">
            <v>10991388</v>
          </cell>
          <cell r="J50">
            <v>20818809</v>
          </cell>
          <cell r="L50">
            <v>7577113</v>
          </cell>
        </row>
        <row r="51">
          <cell r="A51" t="str">
            <v>·A3-LINE 차집관거</v>
          </cell>
          <cell r="C51" t="str">
            <v>식</v>
          </cell>
          <cell r="D51">
            <v>1</v>
          </cell>
          <cell r="F51">
            <v>99003017</v>
          </cell>
          <cell r="H51">
            <v>32365090</v>
          </cell>
          <cell r="J51">
            <v>52430657</v>
          </cell>
          <cell r="L51">
            <v>14207270</v>
          </cell>
        </row>
        <row r="69">
          <cell r="A69" t="str">
            <v>1. A1-LINE 차집관로</v>
          </cell>
          <cell r="C69" t="str">
            <v>식</v>
          </cell>
          <cell r="D69">
            <v>1</v>
          </cell>
          <cell r="F69">
            <v>44893497</v>
          </cell>
          <cell r="H69">
            <v>13020334</v>
          </cell>
          <cell r="J69">
            <v>24700983</v>
          </cell>
          <cell r="L69">
            <v>7172180</v>
          </cell>
        </row>
        <row r="71">
          <cell r="A71" t="str">
            <v>1. 토    공</v>
          </cell>
          <cell r="F71">
            <v>30050780</v>
          </cell>
          <cell r="H71">
            <v>8910968</v>
          </cell>
          <cell r="J71">
            <v>14614929</v>
          </cell>
          <cell r="L71">
            <v>6524883</v>
          </cell>
        </row>
        <row r="72">
          <cell r="A72" t="str">
            <v>터파기:보조기층</v>
          </cell>
          <cell r="B72" t="str">
            <v>B.H 0.7㎥</v>
          </cell>
          <cell r="C72" t="str">
            <v>M3</v>
          </cell>
          <cell r="D72">
            <v>80.48</v>
          </cell>
          <cell r="E72">
            <v>1100</v>
          </cell>
          <cell r="F72">
            <v>88528</v>
          </cell>
          <cell r="G72">
            <v>300</v>
          </cell>
          <cell r="H72">
            <v>24144</v>
          </cell>
          <cell r="I72">
            <v>400</v>
          </cell>
          <cell r="J72">
            <v>32192</v>
          </cell>
          <cell r="K72">
            <v>400</v>
          </cell>
          <cell r="L72">
            <v>32192</v>
          </cell>
          <cell r="M72" t="str">
            <v>#.1</v>
          </cell>
        </row>
        <row r="73">
          <cell r="A73" t="str">
            <v>터파기:토사(육상),기계80+인력20</v>
          </cell>
          <cell r="B73" t="str">
            <v>B.H 0.7㎥</v>
          </cell>
          <cell r="C73" t="str">
            <v>M3</v>
          </cell>
          <cell r="D73">
            <v>846.4</v>
          </cell>
          <cell r="E73">
            <v>2000</v>
          </cell>
          <cell r="F73">
            <v>1692800</v>
          </cell>
          <cell r="G73">
            <v>100</v>
          </cell>
          <cell r="H73">
            <v>84640</v>
          </cell>
          <cell r="I73">
            <v>1600</v>
          </cell>
          <cell r="J73">
            <v>1354240</v>
          </cell>
          <cell r="K73">
            <v>300</v>
          </cell>
          <cell r="L73">
            <v>253920</v>
          </cell>
          <cell r="M73" t="str">
            <v>#.2</v>
          </cell>
        </row>
        <row r="74">
          <cell r="A74" t="str">
            <v>기계터파기(연암)</v>
          </cell>
          <cell r="B74" t="str">
            <v>B.H0.7+브레이커</v>
          </cell>
          <cell r="C74" t="str">
            <v>M3</v>
          </cell>
          <cell r="D74">
            <v>374.14</v>
          </cell>
          <cell r="E74">
            <v>18400</v>
          </cell>
          <cell r="F74">
            <v>6884176</v>
          </cell>
          <cell r="G74">
            <v>2800</v>
          </cell>
          <cell r="H74">
            <v>1047592</v>
          </cell>
          <cell r="I74">
            <v>7300</v>
          </cell>
          <cell r="J74">
            <v>2731222</v>
          </cell>
          <cell r="K74">
            <v>8300</v>
          </cell>
          <cell r="L74">
            <v>3105362</v>
          </cell>
          <cell r="M74" t="str">
            <v>#.3</v>
          </cell>
        </row>
        <row r="75">
          <cell r="A75" t="str">
            <v>되메우기 및 다짐</v>
          </cell>
          <cell r="B75" t="str">
            <v>B.H 0.7+플래이트 콤펙터</v>
          </cell>
          <cell r="C75" t="str">
            <v>M3</v>
          </cell>
          <cell r="D75">
            <v>1033.6600000000001</v>
          </cell>
          <cell r="E75">
            <v>3500</v>
          </cell>
          <cell r="F75">
            <v>3617810</v>
          </cell>
          <cell r="G75">
            <v>400</v>
          </cell>
          <cell r="H75">
            <v>413464</v>
          </cell>
          <cell r="I75">
            <v>2600</v>
          </cell>
          <cell r="J75">
            <v>2687516</v>
          </cell>
          <cell r="K75">
            <v>500</v>
          </cell>
          <cell r="L75">
            <v>516830</v>
          </cell>
          <cell r="M75" t="str">
            <v>#.4</v>
          </cell>
        </row>
        <row r="76">
          <cell r="A76" t="str">
            <v>사토운반:내부운반(L=5.0km)</v>
          </cell>
          <cell r="B76" t="str">
            <v>B.H0.7 + D.T15</v>
          </cell>
          <cell r="C76" t="str">
            <v>M3</v>
          </cell>
          <cell r="D76">
            <v>187.26</v>
          </cell>
          <cell r="E76">
            <v>2500</v>
          </cell>
          <cell r="F76">
            <v>468150</v>
          </cell>
          <cell r="G76">
            <v>900</v>
          </cell>
          <cell r="H76">
            <v>168534</v>
          </cell>
          <cell r="I76">
            <v>700</v>
          </cell>
          <cell r="J76">
            <v>131082</v>
          </cell>
          <cell r="K76">
            <v>900</v>
          </cell>
          <cell r="L76">
            <v>168534</v>
          </cell>
          <cell r="M76" t="str">
            <v>#.24</v>
          </cell>
        </row>
        <row r="77">
          <cell r="A77" t="str">
            <v>사토운반:연암</v>
          </cell>
          <cell r="B77" t="str">
            <v>B.H0.7 + D.T15</v>
          </cell>
          <cell r="C77" t="str">
            <v>M3</v>
          </cell>
          <cell r="D77">
            <v>374.14</v>
          </cell>
          <cell r="E77">
            <v>12000</v>
          </cell>
          <cell r="F77">
            <v>4489680</v>
          </cell>
          <cell r="G77">
            <v>4500</v>
          </cell>
          <cell r="H77">
            <v>1683630</v>
          </cell>
          <cell r="I77">
            <v>3500</v>
          </cell>
          <cell r="J77">
            <v>1309490</v>
          </cell>
          <cell r="K77">
            <v>4000</v>
          </cell>
          <cell r="L77">
            <v>1496560</v>
          </cell>
          <cell r="M77" t="str">
            <v>#.7</v>
          </cell>
        </row>
        <row r="78">
          <cell r="A78" t="str">
            <v>모래부설(B.H 0.7M3)</v>
          </cell>
          <cell r="B78" t="str">
            <v>기계90%+인력10%</v>
          </cell>
          <cell r="C78" t="str">
            <v>M3</v>
          </cell>
          <cell r="D78">
            <v>70.66</v>
          </cell>
          <cell r="E78">
            <v>1300</v>
          </cell>
          <cell r="F78">
            <v>91858</v>
          </cell>
          <cell r="G78">
            <v>200</v>
          </cell>
          <cell r="H78">
            <v>14132</v>
          </cell>
          <cell r="I78">
            <v>700</v>
          </cell>
          <cell r="J78">
            <v>49462</v>
          </cell>
          <cell r="K78">
            <v>400</v>
          </cell>
          <cell r="L78">
            <v>28264</v>
          </cell>
          <cell r="M78" t="str">
            <v>#.14</v>
          </cell>
        </row>
        <row r="79">
          <cell r="A79" t="str">
            <v>바닥면 고르기</v>
          </cell>
          <cell r="B79" t="str">
            <v>연암</v>
          </cell>
          <cell r="C79" t="str">
            <v>M2</v>
          </cell>
          <cell r="D79">
            <v>287.7</v>
          </cell>
          <cell r="E79">
            <v>5400</v>
          </cell>
          <cell r="F79">
            <v>1553580</v>
          </cell>
          <cell r="G79">
            <v>500</v>
          </cell>
          <cell r="H79">
            <v>143850</v>
          </cell>
          <cell r="I79">
            <v>4600</v>
          </cell>
          <cell r="J79">
            <v>1323420</v>
          </cell>
          <cell r="K79">
            <v>300</v>
          </cell>
          <cell r="L79">
            <v>86310</v>
          </cell>
          <cell r="M79" t="str">
            <v>No.2</v>
          </cell>
        </row>
        <row r="80">
          <cell r="A80" t="str">
            <v>콘크리트포장 절단</v>
          </cell>
          <cell r="C80" t="str">
            <v>M</v>
          </cell>
          <cell r="D80">
            <v>338.89</v>
          </cell>
          <cell r="E80">
            <v>2000</v>
          </cell>
          <cell r="F80">
            <v>677780</v>
          </cell>
          <cell r="G80">
            <v>900</v>
          </cell>
          <cell r="H80">
            <v>305001</v>
          </cell>
          <cell r="I80">
            <v>1000</v>
          </cell>
          <cell r="J80">
            <v>338890</v>
          </cell>
          <cell r="K80">
            <v>100</v>
          </cell>
          <cell r="L80">
            <v>33889</v>
          </cell>
          <cell r="M80" t="str">
            <v>No.5</v>
          </cell>
        </row>
        <row r="81">
          <cell r="A81" t="str">
            <v>콘크리트포장 깨기</v>
          </cell>
          <cell r="B81" t="str">
            <v>T=30cm미만</v>
          </cell>
          <cell r="C81" t="str">
            <v>M3</v>
          </cell>
          <cell r="D81">
            <v>67.069999999999993</v>
          </cell>
          <cell r="E81">
            <v>15200</v>
          </cell>
          <cell r="F81">
            <v>1019464</v>
          </cell>
          <cell r="G81">
            <v>2200</v>
          </cell>
          <cell r="H81">
            <v>147554</v>
          </cell>
          <cell r="I81">
            <v>6300</v>
          </cell>
          <cell r="J81">
            <v>422541</v>
          </cell>
          <cell r="K81">
            <v>6700</v>
          </cell>
          <cell r="L81">
            <v>449369</v>
          </cell>
          <cell r="M81" t="str">
            <v>#.13</v>
          </cell>
        </row>
        <row r="82">
          <cell r="A82" t="str">
            <v>콘크리트포장 포설</v>
          </cell>
          <cell r="B82" t="str">
            <v>T=20cm</v>
          </cell>
          <cell r="C82" t="str">
            <v>M3</v>
          </cell>
          <cell r="D82">
            <v>67.069999999999993</v>
          </cell>
          <cell r="E82">
            <v>103500</v>
          </cell>
          <cell r="F82">
            <v>6941745</v>
          </cell>
          <cell r="G82">
            <v>52500</v>
          </cell>
          <cell r="H82">
            <v>3521175</v>
          </cell>
          <cell r="I82">
            <v>51000</v>
          </cell>
          <cell r="J82">
            <v>3420570</v>
          </cell>
          <cell r="K82">
            <v>0</v>
          </cell>
          <cell r="L82">
            <v>0</v>
          </cell>
          <cell r="M82" t="str">
            <v>No.6</v>
          </cell>
        </row>
        <row r="83">
          <cell r="A83" t="str">
            <v>모래부설(B.H 0.7M3)</v>
          </cell>
          <cell r="B83" t="str">
            <v>기계90%+인력10%</v>
          </cell>
          <cell r="C83" t="str">
            <v>M3</v>
          </cell>
          <cell r="D83">
            <v>10.06</v>
          </cell>
          <cell r="E83">
            <v>1300</v>
          </cell>
          <cell r="F83">
            <v>13078</v>
          </cell>
          <cell r="G83">
            <v>200</v>
          </cell>
          <cell r="H83">
            <v>2012</v>
          </cell>
          <cell r="I83">
            <v>700</v>
          </cell>
          <cell r="J83">
            <v>7042</v>
          </cell>
          <cell r="K83">
            <v>400</v>
          </cell>
          <cell r="L83">
            <v>4024</v>
          </cell>
          <cell r="M83" t="str">
            <v>#.14</v>
          </cell>
        </row>
        <row r="84">
          <cell r="A84" t="str">
            <v>와이어메쉬깔기</v>
          </cell>
          <cell r="B84" t="str">
            <v>#8X100X100</v>
          </cell>
          <cell r="C84" t="str">
            <v>M2</v>
          </cell>
          <cell r="D84">
            <v>335.34</v>
          </cell>
          <cell r="E84">
            <v>3000</v>
          </cell>
          <cell r="F84">
            <v>1006020</v>
          </cell>
          <cell r="G84">
            <v>2000</v>
          </cell>
          <cell r="H84">
            <v>670680</v>
          </cell>
          <cell r="I84">
            <v>1000</v>
          </cell>
          <cell r="J84">
            <v>335340</v>
          </cell>
          <cell r="K84">
            <v>0</v>
          </cell>
          <cell r="L84">
            <v>0</v>
          </cell>
          <cell r="M84" t="str">
            <v>No.7</v>
          </cell>
        </row>
        <row r="85">
          <cell r="A85" t="str">
            <v>보조기층포설 및 다짐</v>
          </cell>
          <cell r="B85" t="str">
            <v>T=30cm</v>
          </cell>
          <cell r="C85" t="str">
            <v>M3</v>
          </cell>
          <cell r="D85">
            <v>97.05</v>
          </cell>
          <cell r="E85">
            <v>2800</v>
          </cell>
          <cell r="F85">
            <v>271740</v>
          </cell>
          <cell r="G85">
            <v>400</v>
          </cell>
          <cell r="H85">
            <v>38820</v>
          </cell>
          <cell r="I85">
            <v>1700</v>
          </cell>
          <cell r="J85">
            <v>164985</v>
          </cell>
          <cell r="K85">
            <v>700</v>
          </cell>
          <cell r="L85">
            <v>67935</v>
          </cell>
          <cell r="M85" t="str">
            <v>#.11</v>
          </cell>
        </row>
        <row r="86">
          <cell r="A86" t="str">
            <v>신축재</v>
          </cell>
          <cell r="C86" t="str">
            <v>M2</v>
          </cell>
          <cell r="D86">
            <v>8.5399999999999991</v>
          </cell>
          <cell r="E86">
            <v>12600</v>
          </cell>
          <cell r="F86">
            <v>107604</v>
          </cell>
          <cell r="G86">
            <v>12000</v>
          </cell>
          <cell r="H86">
            <v>102480</v>
          </cell>
          <cell r="I86">
            <v>600</v>
          </cell>
          <cell r="J86">
            <v>5124</v>
          </cell>
          <cell r="K86">
            <v>0</v>
          </cell>
          <cell r="L86">
            <v>0</v>
          </cell>
        </row>
        <row r="87">
          <cell r="A87" t="str">
            <v>양생(비닐)</v>
          </cell>
          <cell r="C87" t="str">
            <v>M2</v>
          </cell>
          <cell r="D87">
            <v>335.34</v>
          </cell>
          <cell r="E87">
            <v>900</v>
          </cell>
          <cell r="F87">
            <v>301806</v>
          </cell>
          <cell r="G87">
            <v>700</v>
          </cell>
          <cell r="H87">
            <v>234738</v>
          </cell>
          <cell r="I87">
            <v>200</v>
          </cell>
          <cell r="J87">
            <v>67068</v>
          </cell>
          <cell r="K87">
            <v>0</v>
          </cell>
          <cell r="L87">
            <v>0</v>
          </cell>
          <cell r="M87" t="str">
            <v>No.8</v>
          </cell>
        </row>
        <row r="88">
          <cell r="A88" t="str">
            <v>폐기물운반</v>
          </cell>
          <cell r="B88" t="str">
            <v>B.H0.7 + D.T15</v>
          </cell>
          <cell r="C88" t="str">
            <v>M3</v>
          </cell>
          <cell r="D88">
            <v>67.069999999999993</v>
          </cell>
          <cell r="E88">
            <v>12300</v>
          </cell>
          <cell r="F88">
            <v>824961</v>
          </cell>
          <cell r="G88">
            <v>4600</v>
          </cell>
          <cell r="H88">
            <v>308522</v>
          </cell>
          <cell r="I88">
            <v>3500</v>
          </cell>
          <cell r="J88">
            <v>234745</v>
          </cell>
          <cell r="K88">
            <v>4200</v>
          </cell>
          <cell r="L88">
            <v>281694</v>
          </cell>
          <cell r="M88" t="str">
            <v>#.12</v>
          </cell>
        </row>
        <row r="91">
          <cell r="A91" t="str">
            <v>2. 관 로 공</v>
          </cell>
          <cell r="F91">
            <v>1186400</v>
          </cell>
          <cell r="H91">
            <v>220800</v>
          </cell>
          <cell r="J91">
            <v>965600</v>
          </cell>
          <cell r="L91">
            <v>0</v>
          </cell>
        </row>
        <row r="92">
          <cell r="A92" t="str">
            <v>이중벽P.E관 접합및부설</v>
          </cell>
          <cell r="B92" t="str">
            <v>Φ250M/M</v>
          </cell>
          <cell r="C92" t="str">
            <v>개소</v>
          </cell>
          <cell r="D92">
            <v>67</v>
          </cell>
          <cell r="E92">
            <v>4000</v>
          </cell>
          <cell r="F92">
            <v>268000</v>
          </cell>
          <cell r="G92">
            <v>0</v>
          </cell>
          <cell r="H92">
            <v>0</v>
          </cell>
          <cell r="I92">
            <v>4000</v>
          </cell>
          <cell r="J92">
            <v>268000</v>
          </cell>
          <cell r="K92">
            <v>0</v>
          </cell>
          <cell r="L92">
            <v>0</v>
          </cell>
          <cell r="M92" t="str">
            <v>No.24</v>
          </cell>
        </row>
        <row r="93">
          <cell r="A93" t="str">
            <v>레미콘타설</v>
          </cell>
          <cell r="B93" t="str">
            <v>무근구조물</v>
          </cell>
          <cell r="C93" t="str">
            <v>M3</v>
          </cell>
          <cell r="D93">
            <v>16</v>
          </cell>
          <cell r="E93">
            <v>16000</v>
          </cell>
          <cell r="F93">
            <v>256000</v>
          </cell>
          <cell r="G93">
            <v>0</v>
          </cell>
          <cell r="H93">
            <v>0</v>
          </cell>
          <cell r="I93">
            <v>16000</v>
          </cell>
          <cell r="J93">
            <v>256000</v>
          </cell>
          <cell r="K93">
            <v>0</v>
          </cell>
          <cell r="L93">
            <v>0</v>
          </cell>
          <cell r="M93" t="str">
            <v>No.10</v>
          </cell>
        </row>
        <row r="94">
          <cell r="A94" t="str">
            <v>합판거푸집</v>
          </cell>
          <cell r="B94" t="str">
            <v>0-7m:6회</v>
          </cell>
          <cell r="C94" t="str">
            <v>M2</v>
          </cell>
          <cell r="D94">
            <v>55.2</v>
          </cell>
          <cell r="E94">
            <v>12000</v>
          </cell>
          <cell r="F94">
            <v>662400</v>
          </cell>
          <cell r="G94">
            <v>4000</v>
          </cell>
          <cell r="H94">
            <v>220800</v>
          </cell>
          <cell r="I94">
            <v>8000</v>
          </cell>
          <cell r="J94">
            <v>441600</v>
          </cell>
          <cell r="K94">
            <v>0</v>
          </cell>
          <cell r="L94">
            <v>0</v>
          </cell>
          <cell r="M94" t="str">
            <v>No.11</v>
          </cell>
        </row>
        <row r="96">
          <cell r="A96" t="str">
            <v>3. 맨 홀 공</v>
          </cell>
          <cell r="F96">
            <v>9593939</v>
          </cell>
          <cell r="H96">
            <v>2758859</v>
          </cell>
          <cell r="J96">
            <v>6789914</v>
          </cell>
          <cell r="L96">
            <v>45166</v>
          </cell>
        </row>
        <row r="97">
          <cell r="A97" t="str">
            <v>레미콘타설</v>
          </cell>
          <cell r="B97" t="str">
            <v>무근구조물</v>
          </cell>
          <cell r="C97" t="str">
            <v>M3</v>
          </cell>
          <cell r="D97">
            <v>7.38</v>
          </cell>
          <cell r="E97">
            <v>16000</v>
          </cell>
          <cell r="F97">
            <v>118080</v>
          </cell>
          <cell r="G97">
            <v>0</v>
          </cell>
          <cell r="H97">
            <v>0</v>
          </cell>
          <cell r="I97">
            <v>16000</v>
          </cell>
          <cell r="J97">
            <v>118080</v>
          </cell>
          <cell r="K97">
            <v>0</v>
          </cell>
          <cell r="L97">
            <v>0</v>
          </cell>
          <cell r="M97" t="str">
            <v>No.10</v>
          </cell>
        </row>
        <row r="98">
          <cell r="A98" t="str">
            <v>레미콘타설</v>
          </cell>
          <cell r="B98" t="str">
            <v>철근구조물</v>
          </cell>
          <cell r="C98" t="str">
            <v>M3</v>
          </cell>
          <cell r="D98">
            <v>32.729999999999997</v>
          </cell>
          <cell r="E98">
            <v>21700</v>
          </cell>
          <cell r="F98">
            <v>710241</v>
          </cell>
          <cell r="G98">
            <v>400</v>
          </cell>
          <cell r="H98">
            <v>13092</v>
          </cell>
          <cell r="I98">
            <v>21000</v>
          </cell>
          <cell r="J98">
            <v>687330</v>
          </cell>
          <cell r="K98">
            <v>300</v>
          </cell>
          <cell r="L98">
            <v>9819</v>
          </cell>
          <cell r="M98" t="str">
            <v>No.14</v>
          </cell>
        </row>
        <row r="99">
          <cell r="A99" t="str">
            <v>합판거푸집</v>
          </cell>
          <cell r="B99" t="str">
            <v>0-7m:6회</v>
          </cell>
          <cell r="C99" t="str">
            <v>M2</v>
          </cell>
          <cell r="D99">
            <v>8.0399999999999991</v>
          </cell>
          <cell r="E99">
            <v>12000</v>
          </cell>
          <cell r="F99">
            <v>96480</v>
          </cell>
          <cell r="G99">
            <v>4000</v>
          </cell>
          <cell r="H99">
            <v>32160</v>
          </cell>
          <cell r="I99">
            <v>8000</v>
          </cell>
          <cell r="J99">
            <v>64320</v>
          </cell>
          <cell r="K99">
            <v>0</v>
          </cell>
          <cell r="L99">
            <v>0</v>
          </cell>
          <cell r="M99" t="str">
            <v>No.11</v>
          </cell>
        </row>
        <row r="100">
          <cell r="A100" t="str">
            <v>합판거푸집</v>
          </cell>
          <cell r="B100" t="str">
            <v>0-7m:3회</v>
          </cell>
          <cell r="C100" t="str">
            <v>M2</v>
          </cell>
          <cell r="D100">
            <v>231.08</v>
          </cell>
          <cell r="E100">
            <v>17100</v>
          </cell>
          <cell r="F100">
            <v>3951468</v>
          </cell>
          <cell r="G100">
            <v>5300</v>
          </cell>
          <cell r="H100">
            <v>1224724</v>
          </cell>
          <cell r="I100">
            <v>11800</v>
          </cell>
          <cell r="J100">
            <v>2726744</v>
          </cell>
          <cell r="K100">
            <v>0</v>
          </cell>
          <cell r="L100">
            <v>0</v>
          </cell>
          <cell r="M100" t="str">
            <v>No.15</v>
          </cell>
        </row>
        <row r="101">
          <cell r="A101" t="str">
            <v>원형거푸집</v>
          </cell>
          <cell r="B101" t="str">
            <v>3 회</v>
          </cell>
          <cell r="C101" t="str">
            <v>M2</v>
          </cell>
          <cell r="D101">
            <v>15.03</v>
          </cell>
          <cell r="E101">
            <v>38600</v>
          </cell>
          <cell r="F101">
            <v>580158</v>
          </cell>
          <cell r="G101">
            <v>11500</v>
          </cell>
          <cell r="H101">
            <v>172845</v>
          </cell>
          <cell r="I101">
            <v>27100</v>
          </cell>
          <cell r="J101">
            <v>407313</v>
          </cell>
          <cell r="K101">
            <v>0</v>
          </cell>
          <cell r="L101">
            <v>0</v>
          </cell>
          <cell r="M101" t="str">
            <v>No.16</v>
          </cell>
        </row>
        <row r="102">
          <cell r="A102" t="str">
            <v>목재거푸집</v>
          </cell>
          <cell r="B102" t="str">
            <v>0-7m:4회</v>
          </cell>
          <cell r="C102" t="str">
            <v>M2</v>
          </cell>
          <cell r="D102">
            <v>4.55</v>
          </cell>
          <cell r="E102">
            <v>26100</v>
          </cell>
          <cell r="F102">
            <v>118755</v>
          </cell>
          <cell r="G102">
            <v>7100</v>
          </cell>
          <cell r="H102">
            <v>32305</v>
          </cell>
          <cell r="I102">
            <v>19000</v>
          </cell>
          <cell r="J102">
            <v>86450</v>
          </cell>
          <cell r="K102">
            <v>0</v>
          </cell>
          <cell r="L102">
            <v>0</v>
          </cell>
          <cell r="M102" t="str">
            <v>No.32</v>
          </cell>
        </row>
        <row r="103">
          <cell r="A103" t="str">
            <v>시공이음 설치</v>
          </cell>
          <cell r="B103" t="str">
            <v>PVC,B=150X5mm</v>
          </cell>
          <cell r="C103" t="str">
            <v>M</v>
          </cell>
          <cell r="D103">
            <v>57</v>
          </cell>
          <cell r="E103">
            <v>13700</v>
          </cell>
          <cell r="F103">
            <v>780900</v>
          </cell>
          <cell r="G103">
            <v>2400</v>
          </cell>
          <cell r="H103">
            <v>136800</v>
          </cell>
          <cell r="I103">
            <v>11300</v>
          </cell>
          <cell r="J103">
            <v>644100</v>
          </cell>
          <cell r="K103">
            <v>0</v>
          </cell>
          <cell r="L103">
            <v>0</v>
          </cell>
          <cell r="M103" t="str">
            <v>No.17</v>
          </cell>
        </row>
        <row r="104">
          <cell r="A104" t="str">
            <v>철근가공및조립</v>
          </cell>
          <cell r="B104" t="str">
            <v>보통</v>
          </cell>
          <cell r="C104" t="str">
            <v>TON</v>
          </cell>
          <cell r="D104">
            <v>1.8640000000000001</v>
          </cell>
          <cell r="E104">
            <v>327000</v>
          </cell>
          <cell r="F104">
            <v>609528</v>
          </cell>
          <cell r="G104">
            <v>4000</v>
          </cell>
          <cell r="H104">
            <v>7456</v>
          </cell>
          <cell r="I104">
            <v>317000</v>
          </cell>
          <cell r="J104">
            <v>590888</v>
          </cell>
          <cell r="K104">
            <v>6000</v>
          </cell>
          <cell r="L104">
            <v>11184</v>
          </cell>
          <cell r="M104" t="str">
            <v>No.18</v>
          </cell>
        </row>
        <row r="105">
          <cell r="A105" t="str">
            <v>사다리설치</v>
          </cell>
          <cell r="B105" t="str">
            <v>S.T.S</v>
          </cell>
          <cell r="C105" t="str">
            <v>M</v>
          </cell>
          <cell r="D105">
            <v>13.22</v>
          </cell>
          <cell r="E105">
            <v>10900</v>
          </cell>
          <cell r="F105">
            <v>144098</v>
          </cell>
          <cell r="G105">
            <v>6600</v>
          </cell>
          <cell r="H105">
            <v>87252</v>
          </cell>
          <cell r="I105">
            <v>4100</v>
          </cell>
          <cell r="J105">
            <v>54202</v>
          </cell>
          <cell r="K105">
            <v>200</v>
          </cell>
          <cell r="L105">
            <v>2644</v>
          </cell>
          <cell r="M105" t="str">
            <v>No.19</v>
          </cell>
        </row>
        <row r="106">
          <cell r="A106" t="str">
            <v>맨홀뚜껑설치</v>
          </cell>
          <cell r="B106" t="str">
            <v>(주철재)</v>
          </cell>
          <cell r="C106" t="str">
            <v>조</v>
          </cell>
          <cell r="D106">
            <v>12</v>
          </cell>
          <cell r="E106">
            <v>45800</v>
          </cell>
          <cell r="F106">
            <v>549600</v>
          </cell>
          <cell r="G106">
            <v>0</v>
          </cell>
          <cell r="H106">
            <v>0</v>
          </cell>
          <cell r="I106">
            <v>45800</v>
          </cell>
          <cell r="J106">
            <v>549600</v>
          </cell>
          <cell r="K106">
            <v>0</v>
          </cell>
          <cell r="L106">
            <v>0</v>
          </cell>
          <cell r="M106" t="str">
            <v>No.20</v>
          </cell>
        </row>
        <row r="107">
          <cell r="A107" t="str">
            <v>강관비계</v>
          </cell>
          <cell r="B107" t="str">
            <v>3개월</v>
          </cell>
          <cell r="C107" t="str">
            <v>M2</v>
          </cell>
          <cell r="D107">
            <v>67.08</v>
          </cell>
          <cell r="E107">
            <v>9200</v>
          </cell>
          <cell r="F107">
            <v>617136</v>
          </cell>
          <cell r="G107">
            <v>2300</v>
          </cell>
          <cell r="H107">
            <v>154284</v>
          </cell>
          <cell r="I107">
            <v>6600</v>
          </cell>
          <cell r="J107">
            <v>442728</v>
          </cell>
          <cell r="K107">
            <v>300</v>
          </cell>
          <cell r="L107">
            <v>20124</v>
          </cell>
          <cell r="M107" t="str">
            <v>No.33</v>
          </cell>
        </row>
        <row r="108">
          <cell r="A108" t="str">
            <v>강관동바리(3개월)</v>
          </cell>
          <cell r="B108" t="str">
            <v>H=0-4.2M</v>
          </cell>
          <cell r="C108" t="str">
            <v>공M3</v>
          </cell>
          <cell r="D108">
            <v>12.32</v>
          </cell>
          <cell r="E108">
            <v>6300</v>
          </cell>
          <cell r="F108">
            <v>77616</v>
          </cell>
          <cell r="G108">
            <v>200</v>
          </cell>
          <cell r="H108">
            <v>2464</v>
          </cell>
          <cell r="I108">
            <v>6100</v>
          </cell>
          <cell r="J108">
            <v>75152</v>
          </cell>
          <cell r="K108">
            <v>0</v>
          </cell>
          <cell r="L108">
            <v>0</v>
          </cell>
          <cell r="M108" t="str">
            <v>No.21</v>
          </cell>
        </row>
        <row r="109">
          <cell r="A109" t="str">
            <v>양생(비닐)</v>
          </cell>
          <cell r="C109" t="str">
            <v>M2</v>
          </cell>
          <cell r="D109">
            <v>17.010000000000002</v>
          </cell>
          <cell r="E109">
            <v>900</v>
          </cell>
          <cell r="F109">
            <v>15309</v>
          </cell>
          <cell r="G109">
            <v>700</v>
          </cell>
          <cell r="H109">
            <v>11907</v>
          </cell>
          <cell r="I109">
            <v>200</v>
          </cell>
          <cell r="J109">
            <v>3402</v>
          </cell>
          <cell r="K109">
            <v>0</v>
          </cell>
          <cell r="L109">
            <v>0</v>
          </cell>
          <cell r="M109" t="str">
            <v>No.8</v>
          </cell>
        </row>
        <row r="110">
          <cell r="A110" t="str">
            <v>시공이음면정리(치핑)</v>
          </cell>
          <cell r="B110" t="str">
            <v>인력</v>
          </cell>
          <cell r="C110" t="str">
            <v>M2</v>
          </cell>
          <cell r="D110">
            <v>11.55</v>
          </cell>
          <cell r="E110">
            <v>19000</v>
          </cell>
          <cell r="F110">
            <v>219450</v>
          </cell>
          <cell r="G110">
            <v>500</v>
          </cell>
          <cell r="H110">
            <v>5775</v>
          </cell>
          <cell r="I110">
            <v>18500</v>
          </cell>
          <cell r="J110">
            <v>213675</v>
          </cell>
          <cell r="K110">
            <v>0</v>
          </cell>
          <cell r="L110">
            <v>0</v>
          </cell>
          <cell r="M110" t="str">
            <v>No.22</v>
          </cell>
        </row>
        <row r="111">
          <cell r="A111" t="str">
            <v>스페이서(T=75MM)</v>
          </cell>
          <cell r="C111" t="str">
            <v>EA</v>
          </cell>
          <cell r="D111">
            <v>39</v>
          </cell>
          <cell r="E111">
            <v>100</v>
          </cell>
          <cell r="F111">
            <v>3900</v>
          </cell>
          <cell r="G111">
            <v>100</v>
          </cell>
          <cell r="H111">
            <v>3900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A112" t="str">
            <v>쇠흙손 마감</v>
          </cell>
          <cell r="C112" t="str">
            <v>M2</v>
          </cell>
          <cell r="D112">
            <v>4.6500000000000004</v>
          </cell>
          <cell r="E112">
            <v>800</v>
          </cell>
          <cell r="F112">
            <v>3720</v>
          </cell>
          <cell r="G112">
            <v>300</v>
          </cell>
          <cell r="H112">
            <v>1395</v>
          </cell>
          <cell r="I112">
            <v>200</v>
          </cell>
          <cell r="J112">
            <v>930</v>
          </cell>
          <cell r="K112">
            <v>300</v>
          </cell>
          <cell r="L112">
            <v>1395</v>
          </cell>
          <cell r="M112" t="str">
            <v>No.27</v>
          </cell>
        </row>
        <row r="113">
          <cell r="A113" t="str">
            <v>이중벽 P.E관 지수단관</v>
          </cell>
          <cell r="B113" t="str">
            <v>Φ250M/M</v>
          </cell>
          <cell r="C113" t="str">
            <v>EA</v>
          </cell>
          <cell r="D113">
            <v>25</v>
          </cell>
          <cell r="E113">
            <v>39900</v>
          </cell>
          <cell r="F113">
            <v>997500</v>
          </cell>
          <cell r="G113">
            <v>34900</v>
          </cell>
          <cell r="H113">
            <v>872500</v>
          </cell>
          <cell r="I113">
            <v>5000</v>
          </cell>
          <cell r="J113">
            <v>125000</v>
          </cell>
          <cell r="K113">
            <v>0</v>
          </cell>
          <cell r="L113">
            <v>0</v>
          </cell>
        </row>
        <row r="115">
          <cell r="A115" t="str">
            <v>4. 우수월류공</v>
          </cell>
          <cell r="F115">
            <v>1946621</v>
          </cell>
          <cell r="H115">
            <v>393948</v>
          </cell>
          <cell r="J115">
            <v>1536998</v>
          </cell>
          <cell r="L115">
            <v>15675</v>
          </cell>
        </row>
        <row r="116">
          <cell r="A116" t="str">
            <v>레미콘타설</v>
          </cell>
          <cell r="B116" t="str">
            <v>무근구조물</v>
          </cell>
          <cell r="C116" t="str">
            <v>M3</v>
          </cell>
          <cell r="D116">
            <v>1.88</v>
          </cell>
          <cell r="E116">
            <v>16000</v>
          </cell>
          <cell r="F116">
            <v>30080</v>
          </cell>
          <cell r="G116">
            <v>0</v>
          </cell>
          <cell r="H116">
            <v>0</v>
          </cell>
          <cell r="I116">
            <v>16000</v>
          </cell>
          <cell r="J116">
            <v>30080</v>
          </cell>
          <cell r="K116">
            <v>0</v>
          </cell>
          <cell r="L116">
            <v>0</v>
          </cell>
          <cell r="M116" t="str">
            <v>No.10</v>
          </cell>
        </row>
        <row r="117">
          <cell r="A117" t="str">
            <v>레미콘타설</v>
          </cell>
          <cell r="B117" t="str">
            <v>철근구조물</v>
          </cell>
          <cell r="C117" t="str">
            <v>M3</v>
          </cell>
          <cell r="D117">
            <v>9.06</v>
          </cell>
          <cell r="E117">
            <v>21700</v>
          </cell>
          <cell r="F117">
            <v>196602</v>
          </cell>
          <cell r="G117">
            <v>400</v>
          </cell>
          <cell r="H117">
            <v>3624</v>
          </cell>
          <cell r="I117">
            <v>21000</v>
          </cell>
          <cell r="J117">
            <v>190260</v>
          </cell>
          <cell r="K117">
            <v>300</v>
          </cell>
          <cell r="L117">
            <v>2718</v>
          </cell>
          <cell r="M117" t="str">
            <v>No.14</v>
          </cell>
        </row>
        <row r="118">
          <cell r="A118" t="str">
            <v>합판거푸집</v>
          </cell>
          <cell r="B118" t="str">
            <v>0-7m:6회</v>
          </cell>
          <cell r="C118" t="str">
            <v>M2</v>
          </cell>
          <cell r="D118">
            <v>3.07</v>
          </cell>
          <cell r="E118">
            <v>12000</v>
          </cell>
          <cell r="F118">
            <v>36840</v>
          </cell>
          <cell r="G118">
            <v>4000</v>
          </cell>
          <cell r="H118">
            <v>12280</v>
          </cell>
          <cell r="I118">
            <v>8000</v>
          </cell>
          <cell r="J118">
            <v>24560</v>
          </cell>
          <cell r="K118">
            <v>0</v>
          </cell>
          <cell r="L118">
            <v>0</v>
          </cell>
          <cell r="M118" t="str">
            <v>No.11</v>
          </cell>
        </row>
        <row r="119">
          <cell r="A119" t="str">
            <v>합판거푸집</v>
          </cell>
          <cell r="B119" t="str">
            <v>0-7m:3회</v>
          </cell>
          <cell r="C119" t="str">
            <v>M2</v>
          </cell>
          <cell r="D119">
            <v>44.05</v>
          </cell>
          <cell r="E119">
            <v>17100</v>
          </cell>
          <cell r="F119">
            <v>753255</v>
          </cell>
          <cell r="G119">
            <v>5300</v>
          </cell>
          <cell r="H119">
            <v>233465</v>
          </cell>
          <cell r="I119">
            <v>11800</v>
          </cell>
          <cell r="J119">
            <v>519790</v>
          </cell>
          <cell r="K119">
            <v>0</v>
          </cell>
          <cell r="L119">
            <v>0</v>
          </cell>
          <cell r="M119" t="str">
            <v>No.15</v>
          </cell>
        </row>
        <row r="120">
          <cell r="A120" t="str">
            <v>원형거푸집</v>
          </cell>
          <cell r="B120" t="str">
            <v>3 회</v>
          </cell>
          <cell r="C120" t="str">
            <v>M2</v>
          </cell>
          <cell r="D120">
            <v>1.76</v>
          </cell>
          <cell r="E120">
            <v>38600</v>
          </cell>
          <cell r="F120">
            <v>67936</v>
          </cell>
          <cell r="G120">
            <v>11500</v>
          </cell>
          <cell r="H120">
            <v>20240</v>
          </cell>
          <cell r="I120">
            <v>27100</v>
          </cell>
          <cell r="J120">
            <v>47696</v>
          </cell>
          <cell r="K120">
            <v>0</v>
          </cell>
          <cell r="L120">
            <v>0</v>
          </cell>
          <cell r="M120" t="str">
            <v>No.16</v>
          </cell>
        </row>
        <row r="121">
          <cell r="A121" t="str">
            <v>시공이음 설치</v>
          </cell>
          <cell r="B121" t="str">
            <v>PVC,B=150X5mm</v>
          </cell>
          <cell r="C121" t="str">
            <v>M</v>
          </cell>
          <cell r="D121">
            <v>10.4</v>
          </cell>
          <cell r="E121">
            <v>13700</v>
          </cell>
          <cell r="F121">
            <v>142480</v>
          </cell>
          <cell r="G121">
            <v>2400</v>
          </cell>
          <cell r="H121">
            <v>24960</v>
          </cell>
          <cell r="I121">
            <v>11300</v>
          </cell>
          <cell r="J121">
            <v>117520</v>
          </cell>
          <cell r="K121">
            <v>0</v>
          </cell>
          <cell r="L121">
            <v>0</v>
          </cell>
          <cell r="M121" t="str">
            <v>No.17</v>
          </cell>
        </row>
        <row r="122">
          <cell r="A122" t="str">
            <v>철근가공및조립</v>
          </cell>
          <cell r="B122" t="str">
            <v>보통</v>
          </cell>
          <cell r="C122" t="str">
            <v>TON</v>
          </cell>
          <cell r="D122">
            <v>0.76600000000000001</v>
          </cell>
          <cell r="E122">
            <v>327000</v>
          </cell>
          <cell r="F122">
            <v>250482</v>
          </cell>
          <cell r="G122">
            <v>4000</v>
          </cell>
          <cell r="H122">
            <v>3064</v>
          </cell>
          <cell r="I122">
            <v>317000</v>
          </cell>
          <cell r="J122">
            <v>242822</v>
          </cell>
          <cell r="K122">
            <v>6000</v>
          </cell>
          <cell r="L122">
            <v>4596</v>
          </cell>
          <cell r="M122" t="str">
            <v>No.18</v>
          </cell>
        </row>
        <row r="123">
          <cell r="A123" t="str">
            <v>사다리설치(STS)</v>
          </cell>
          <cell r="C123" t="str">
            <v>M</v>
          </cell>
          <cell r="D123">
            <v>2.87</v>
          </cell>
          <cell r="E123">
            <v>10900</v>
          </cell>
          <cell r="F123">
            <v>31283</v>
          </cell>
          <cell r="G123">
            <v>6600</v>
          </cell>
          <cell r="H123">
            <v>18942</v>
          </cell>
          <cell r="I123">
            <v>4100</v>
          </cell>
          <cell r="J123">
            <v>11767</v>
          </cell>
          <cell r="K123">
            <v>200</v>
          </cell>
          <cell r="L123">
            <v>574</v>
          </cell>
          <cell r="M123" t="str">
            <v>No.19</v>
          </cell>
        </row>
        <row r="124">
          <cell r="A124" t="str">
            <v>맨홀뚜껑설치</v>
          </cell>
          <cell r="B124" t="str">
            <v>(주철재)</v>
          </cell>
          <cell r="C124" t="str">
            <v>조</v>
          </cell>
          <cell r="D124">
            <v>2</v>
          </cell>
          <cell r="E124">
            <v>45800</v>
          </cell>
          <cell r="F124">
            <v>91600</v>
          </cell>
          <cell r="G124">
            <v>0</v>
          </cell>
          <cell r="H124">
            <v>0</v>
          </cell>
          <cell r="I124">
            <v>45800</v>
          </cell>
          <cell r="J124">
            <v>91600</v>
          </cell>
          <cell r="K124">
            <v>0</v>
          </cell>
          <cell r="L124">
            <v>0</v>
          </cell>
          <cell r="M124" t="str">
            <v>No.20</v>
          </cell>
        </row>
        <row r="125">
          <cell r="A125" t="str">
            <v>강관비계</v>
          </cell>
          <cell r="B125" t="str">
            <v>3개월</v>
          </cell>
          <cell r="C125" t="str">
            <v>M2</v>
          </cell>
          <cell r="D125">
            <v>20.93</v>
          </cell>
          <cell r="E125">
            <v>9200</v>
          </cell>
          <cell r="F125">
            <v>192556</v>
          </cell>
          <cell r="G125">
            <v>2300</v>
          </cell>
          <cell r="H125">
            <v>48139</v>
          </cell>
          <cell r="I125">
            <v>6600</v>
          </cell>
          <cell r="J125">
            <v>138138</v>
          </cell>
          <cell r="K125">
            <v>300</v>
          </cell>
          <cell r="L125">
            <v>6279</v>
          </cell>
          <cell r="M125" t="str">
            <v>No.33</v>
          </cell>
        </row>
        <row r="126">
          <cell r="A126" t="str">
            <v>강관동바리(3개월)</v>
          </cell>
          <cell r="B126" t="str">
            <v>H=0-4.2M</v>
          </cell>
          <cell r="C126" t="str">
            <v>공M3</v>
          </cell>
          <cell r="D126">
            <v>2.84</v>
          </cell>
          <cell r="E126">
            <v>6300</v>
          </cell>
          <cell r="F126">
            <v>17892</v>
          </cell>
          <cell r="G126">
            <v>200</v>
          </cell>
          <cell r="H126">
            <v>568</v>
          </cell>
          <cell r="I126">
            <v>6100</v>
          </cell>
          <cell r="J126">
            <v>17324</v>
          </cell>
          <cell r="K126">
            <v>0</v>
          </cell>
          <cell r="L126">
            <v>0</v>
          </cell>
          <cell r="M126" t="str">
            <v>No.21</v>
          </cell>
        </row>
        <row r="127">
          <cell r="A127" t="str">
            <v>양생(비닐)</v>
          </cell>
          <cell r="C127" t="str">
            <v>M2</v>
          </cell>
          <cell r="D127">
            <v>8.98</v>
          </cell>
          <cell r="E127">
            <v>900</v>
          </cell>
          <cell r="F127">
            <v>8082</v>
          </cell>
          <cell r="G127">
            <v>700</v>
          </cell>
          <cell r="H127">
            <v>6286</v>
          </cell>
          <cell r="I127">
            <v>200</v>
          </cell>
          <cell r="J127">
            <v>1796</v>
          </cell>
          <cell r="K127">
            <v>0</v>
          </cell>
          <cell r="L127">
            <v>0</v>
          </cell>
          <cell r="M127" t="str">
            <v>No.8</v>
          </cell>
        </row>
        <row r="128">
          <cell r="A128" t="str">
            <v>시공이음면정리(치핑)</v>
          </cell>
          <cell r="B128" t="str">
            <v>인력</v>
          </cell>
          <cell r="C128" t="str">
            <v>M2</v>
          </cell>
          <cell r="D128">
            <v>3.88</v>
          </cell>
          <cell r="E128">
            <v>19000</v>
          </cell>
          <cell r="F128">
            <v>73720</v>
          </cell>
          <cell r="G128">
            <v>500</v>
          </cell>
          <cell r="H128">
            <v>1940</v>
          </cell>
          <cell r="I128">
            <v>18500</v>
          </cell>
          <cell r="J128">
            <v>71780</v>
          </cell>
          <cell r="K128">
            <v>0</v>
          </cell>
          <cell r="L128">
            <v>0</v>
          </cell>
          <cell r="M128" t="str">
            <v>No.22</v>
          </cell>
        </row>
        <row r="129">
          <cell r="A129" t="str">
            <v>스페이서(T=75MM)</v>
          </cell>
          <cell r="C129" t="str">
            <v>EA</v>
          </cell>
          <cell r="D129">
            <v>13</v>
          </cell>
          <cell r="E129">
            <v>100</v>
          </cell>
          <cell r="F129">
            <v>1300</v>
          </cell>
          <cell r="G129">
            <v>100</v>
          </cell>
          <cell r="H129">
            <v>1300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A130" t="str">
            <v>수팽창고무지수판 설치</v>
          </cell>
          <cell r="B130" t="str">
            <v>20X10</v>
          </cell>
          <cell r="C130" t="str">
            <v>M</v>
          </cell>
          <cell r="D130">
            <v>3.54</v>
          </cell>
          <cell r="E130">
            <v>3900</v>
          </cell>
          <cell r="F130">
            <v>13806</v>
          </cell>
          <cell r="G130">
            <v>3100</v>
          </cell>
          <cell r="H130">
            <v>10974</v>
          </cell>
          <cell r="I130">
            <v>800</v>
          </cell>
          <cell r="J130">
            <v>2832</v>
          </cell>
          <cell r="K130">
            <v>0</v>
          </cell>
          <cell r="L130">
            <v>0</v>
          </cell>
          <cell r="M130" t="str">
            <v>No.23</v>
          </cell>
        </row>
        <row r="131">
          <cell r="A131" t="str">
            <v>이중벽P.E관 접합및부설</v>
          </cell>
          <cell r="B131" t="str">
            <v>Φ250M/M</v>
          </cell>
          <cell r="C131" t="str">
            <v>개소</v>
          </cell>
          <cell r="D131">
            <v>3</v>
          </cell>
          <cell r="E131">
            <v>4000</v>
          </cell>
          <cell r="F131">
            <v>12000</v>
          </cell>
          <cell r="G131">
            <v>0</v>
          </cell>
          <cell r="H131">
            <v>0</v>
          </cell>
          <cell r="I131">
            <v>4000</v>
          </cell>
          <cell r="J131">
            <v>12000</v>
          </cell>
          <cell r="K131">
            <v>0</v>
          </cell>
          <cell r="L131">
            <v>0</v>
          </cell>
          <cell r="M131" t="str">
            <v>No.24</v>
          </cell>
        </row>
        <row r="132">
          <cell r="A132" t="str">
            <v>콘크리트 절단</v>
          </cell>
          <cell r="C132" t="str">
            <v>M</v>
          </cell>
          <cell r="D132">
            <v>1.4</v>
          </cell>
          <cell r="E132">
            <v>2000</v>
          </cell>
          <cell r="F132">
            <v>2800</v>
          </cell>
          <cell r="G132">
            <v>900</v>
          </cell>
          <cell r="H132">
            <v>1260</v>
          </cell>
          <cell r="I132">
            <v>1000</v>
          </cell>
          <cell r="J132">
            <v>1400</v>
          </cell>
          <cell r="K132">
            <v>100</v>
          </cell>
          <cell r="L132">
            <v>140</v>
          </cell>
          <cell r="M132" t="str">
            <v>No.5</v>
          </cell>
        </row>
        <row r="133">
          <cell r="A133" t="str">
            <v>철근 구조물헐기</v>
          </cell>
          <cell r="B133" t="str">
            <v>소형브레커+공기압축기</v>
          </cell>
          <cell r="C133" t="str">
            <v>M3</v>
          </cell>
          <cell r="D133">
            <v>0.03</v>
          </cell>
          <cell r="E133">
            <v>35800</v>
          </cell>
          <cell r="F133">
            <v>1074</v>
          </cell>
          <cell r="G133">
            <v>6400</v>
          </cell>
          <cell r="H133">
            <v>192</v>
          </cell>
          <cell r="I133">
            <v>17800</v>
          </cell>
          <cell r="J133">
            <v>534</v>
          </cell>
          <cell r="K133">
            <v>11600</v>
          </cell>
          <cell r="L133">
            <v>348</v>
          </cell>
          <cell r="M133" t="str">
            <v>No.29</v>
          </cell>
        </row>
        <row r="134">
          <cell r="A134" t="str">
            <v>폐기물운반(L=10km)</v>
          </cell>
          <cell r="B134" t="str">
            <v>B.H0.7 + D.T15</v>
          </cell>
          <cell r="C134" t="str">
            <v>M3</v>
          </cell>
          <cell r="D134">
            <v>0.03</v>
          </cell>
          <cell r="E134">
            <v>12300</v>
          </cell>
          <cell r="F134">
            <v>369</v>
          </cell>
          <cell r="G134">
            <v>4600</v>
          </cell>
          <cell r="H134">
            <v>138</v>
          </cell>
          <cell r="I134">
            <v>3500</v>
          </cell>
          <cell r="J134">
            <v>105</v>
          </cell>
          <cell r="K134">
            <v>4200</v>
          </cell>
          <cell r="L134">
            <v>126</v>
          </cell>
          <cell r="M134" t="str">
            <v>#.12</v>
          </cell>
        </row>
        <row r="135">
          <cell r="A135" t="str">
            <v>잡석부설(B.H 0.7)</v>
          </cell>
          <cell r="B135" t="str">
            <v>기계90%+인력10%</v>
          </cell>
          <cell r="C135" t="str">
            <v>M3</v>
          </cell>
          <cell r="D135">
            <v>2.52</v>
          </cell>
          <cell r="E135">
            <v>3000</v>
          </cell>
          <cell r="F135">
            <v>7560</v>
          </cell>
          <cell r="G135">
            <v>200</v>
          </cell>
          <cell r="H135">
            <v>504</v>
          </cell>
          <cell r="I135">
            <v>2500</v>
          </cell>
          <cell r="J135">
            <v>6300</v>
          </cell>
          <cell r="K135">
            <v>300</v>
          </cell>
          <cell r="L135">
            <v>756</v>
          </cell>
          <cell r="M135" t="str">
            <v>#.5</v>
          </cell>
        </row>
        <row r="136">
          <cell r="A136" t="str">
            <v>신·구 콘크리트 접착제바르기</v>
          </cell>
          <cell r="C136" t="str">
            <v>M2</v>
          </cell>
          <cell r="D136">
            <v>1.38</v>
          </cell>
          <cell r="E136">
            <v>10800</v>
          </cell>
          <cell r="F136">
            <v>14904</v>
          </cell>
          <cell r="G136">
            <v>4400</v>
          </cell>
          <cell r="H136">
            <v>6072</v>
          </cell>
          <cell r="I136">
            <v>6300</v>
          </cell>
          <cell r="J136">
            <v>8694</v>
          </cell>
          <cell r="K136">
            <v>100</v>
          </cell>
          <cell r="L136">
            <v>138</v>
          </cell>
          <cell r="M136" t="str">
            <v>No.30</v>
          </cell>
        </row>
        <row r="138">
          <cell r="A138" t="str">
            <v>5. 부대시설공</v>
          </cell>
          <cell r="F138">
            <v>1354076</v>
          </cell>
          <cell r="H138">
            <v>513559</v>
          </cell>
          <cell r="J138">
            <v>551142</v>
          </cell>
          <cell r="L138">
            <v>289375</v>
          </cell>
        </row>
        <row r="139">
          <cell r="A139" t="str">
            <v>하수관거인식테이프</v>
          </cell>
          <cell r="B139" t="str">
            <v>5cmX20m</v>
          </cell>
          <cell r="C139" t="str">
            <v>M</v>
          </cell>
          <cell r="D139">
            <v>399.3</v>
          </cell>
          <cell r="E139">
            <v>1300</v>
          </cell>
          <cell r="F139">
            <v>519090</v>
          </cell>
          <cell r="G139">
            <v>1100</v>
          </cell>
          <cell r="H139">
            <v>439230</v>
          </cell>
          <cell r="I139">
            <v>200</v>
          </cell>
          <cell r="J139">
            <v>79860</v>
          </cell>
          <cell r="K139">
            <v>0</v>
          </cell>
          <cell r="L139">
            <v>0</v>
          </cell>
        </row>
        <row r="140">
          <cell r="A140" t="str">
            <v>하수관내 C.C.T.V조사</v>
          </cell>
          <cell r="B140" t="str">
            <v>하수관내 C.C.T.V 조사</v>
          </cell>
          <cell r="C140" t="str">
            <v>M</v>
          </cell>
          <cell r="D140">
            <v>399.3</v>
          </cell>
          <cell r="E140">
            <v>1700</v>
          </cell>
          <cell r="F140">
            <v>678810</v>
          </cell>
          <cell r="G140">
            <v>100</v>
          </cell>
          <cell r="H140">
            <v>39930</v>
          </cell>
          <cell r="I140">
            <v>1000</v>
          </cell>
          <cell r="J140">
            <v>399300</v>
          </cell>
          <cell r="K140">
            <v>600</v>
          </cell>
          <cell r="L140">
            <v>239580</v>
          </cell>
          <cell r="M140" t="str">
            <v>No.40</v>
          </cell>
        </row>
        <row r="141">
          <cell r="A141" t="str">
            <v>철근 구조물헐기</v>
          </cell>
          <cell r="B141" t="str">
            <v>소형브레커+공기압축기</v>
          </cell>
          <cell r="C141" t="str">
            <v>M3</v>
          </cell>
          <cell r="D141">
            <v>2.78</v>
          </cell>
          <cell r="E141">
            <v>35800</v>
          </cell>
          <cell r="F141">
            <v>99524</v>
          </cell>
          <cell r="G141">
            <v>6400</v>
          </cell>
          <cell r="H141">
            <v>17792</v>
          </cell>
          <cell r="I141">
            <v>17800</v>
          </cell>
          <cell r="J141">
            <v>49484</v>
          </cell>
          <cell r="K141">
            <v>11600</v>
          </cell>
          <cell r="L141">
            <v>32248</v>
          </cell>
          <cell r="M141" t="str">
            <v>No.29</v>
          </cell>
        </row>
        <row r="142">
          <cell r="A142" t="str">
            <v>무근 구조물헐기</v>
          </cell>
          <cell r="B142" t="str">
            <v>소형브레커+공기압축기</v>
          </cell>
          <cell r="C142" t="str">
            <v>M3</v>
          </cell>
          <cell r="D142">
            <v>0.56999999999999995</v>
          </cell>
          <cell r="E142">
            <v>27100</v>
          </cell>
          <cell r="F142">
            <v>15447</v>
          </cell>
          <cell r="G142">
            <v>2100</v>
          </cell>
          <cell r="H142">
            <v>1197</v>
          </cell>
          <cell r="I142">
            <v>18900</v>
          </cell>
          <cell r="J142">
            <v>10773</v>
          </cell>
          <cell r="K142">
            <v>6100</v>
          </cell>
          <cell r="L142">
            <v>3477</v>
          </cell>
          <cell r="M142" t="str">
            <v>No.26</v>
          </cell>
        </row>
        <row r="143">
          <cell r="A143" t="str">
            <v>폐기물운반</v>
          </cell>
          <cell r="B143" t="str">
            <v>B.H0.7 + D.T15</v>
          </cell>
          <cell r="C143" t="str">
            <v>M3</v>
          </cell>
          <cell r="D143">
            <v>3.35</v>
          </cell>
          <cell r="E143">
            <v>12300</v>
          </cell>
          <cell r="F143">
            <v>41205</v>
          </cell>
          <cell r="G143">
            <v>4600</v>
          </cell>
          <cell r="H143">
            <v>15410</v>
          </cell>
          <cell r="I143">
            <v>3500</v>
          </cell>
          <cell r="J143">
            <v>11725</v>
          </cell>
          <cell r="K143">
            <v>4200</v>
          </cell>
          <cell r="L143">
            <v>14070</v>
          </cell>
          <cell r="M143" t="str">
            <v>#.12</v>
          </cell>
        </row>
        <row r="145">
          <cell r="A145" t="str">
            <v>6. 운 반 공</v>
          </cell>
          <cell r="F145">
            <v>761681</v>
          </cell>
          <cell r="H145">
            <v>222200</v>
          </cell>
          <cell r="J145">
            <v>242400</v>
          </cell>
          <cell r="L145">
            <v>297081</v>
          </cell>
        </row>
        <row r="146">
          <cell r="A146" t="str">
            <v>철근운반</v>
          </cell>
          <cell r="C146" t="str">
            <v>TON</v>
          </cell>
          <cell r="D146">
            <v>2.7090000000000001</v>
          </cell>
          <cell r="E146">
            <v>9000</v>
          </cell>
          <cell r="F146">
            <v>24381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9000</v>
          </cell>
          <cell r="L146">
            <v>24381</v>
          </cell>
          <cell r="M146" t="str">
            <v>#.15</v>
          </cell>
        </row>
        <row r="147">
          <cell r="A147" t="str">
            <v>보조기층운반</v>
          </cell>
          <cell r="C147" t="str">
            <v>M3</v>
          </cell>
          <cell r="D147">
            <v>101</v>
          </cell>
          <cell r="E147">
            <v>7300</v>
          </cell>
          <cell r="F147">
            <v>737300</v>
          </cell>
          <cell r="G147">
            <v>2200</v>
          </cell>
          <cell r="H147">
            <v>222200</v>
          </cell>
          <cell r="I147">
            <v>2400</v>
          </cell>
          <cell r="J147">
            <v>242400</v>
          </cell>
          <cell r="K147">
            <v>2700</v>
          </cell>
          <cell r="L147">
            <v>272700</v>
          </cell>
          <cell r="M147" t="str">
            <v>#.18</v>
          </cell>
        </row>
        <row r="157">
          <cell r="A157" t="str">
            <v>2. A2-LINE 차집관로</v>
          </cell>
          <cell r="C157" t="str">
            <v>식</v>
          </cell>
          <cell r="D157">
            <v>1</v>
          </cell>
          <cell r="F157">
            <v>39387310</v>
          </cell>
          <cell r="H157">
            <v>10991388</v>
          </cell>
          <cell r="J157">
            <v>20818809</v>
          </cell>
          <cell r="L157">
            <v>7577113</v>
          </cell>
        </row>
        <row r="159">
          <cell r="A159" t="str">
            <v>1. 토    공</v>
          </cell>
          <cell r="F159">
            <v>30626541</v>
          </cell>
          <cell r="H159">
            <v>8819461</v>
          </cell>
          <cell r="J159">
            <v>14836633</v>
          </cell>
          <cell r="L159">
            <v>6970447</v>
          </cell>
        </row>
        <row r="160">
          <cell r="A160" t="str">
            <v>터파기:보조기층</v>
          </cell>
          <cell r="B160" t="str">
            <v>B.H 0.7㎥</v>
          </cell>
          <cell r="C160" t="str">
            <v>M3</v>
          </cell>
          <cell r="D160">
            <v>91</v>
          </cell>
          <cell r="E160">
            <v>1100</v>
          </cell>
          <cell r="F160">
            <v>100100</v>
          </cell>
          <cell r="G160">
            <v>300</v>
          </cell>
          <cell r="H160">
            <v>27300</v>
          </cell>
          <cell r="I160">
            <v>400</v>
          </cell>
          <cell r="J160">
            <v>36400</v>
          </cell>
          <cell r="K160">
            <v>400</v>
          </cell>
          <cell r="L160">
            <v>36400</v>
          </cell>
          <cell r="M160" t="str">
            <v>#.1</v>
          </cell>
        </row>
        <row r="161">
          <cell r="A161" t="str">
            <v>터파기:토사(육상),기계80+인력20</v>
          </cell>
          <cell r="B161" t="str">
            <v>B.H 0.7㎥</v>
          </cell>
          <cell r="C161" t="str">
            <v>M3</v>
          </cell>
          <cell r="D161">
            <v>800.16</v>
          </cell>
          <cell r="E161">
            <v>2000</v>
          </cell>
          <cell r="F161">
            <v>1600320</v>
          </cell>
          <cell r="G161">
            <v>100</v>
          </cell>
          <cell r="H161">
            <v>80016</v>
          </cell>
          <cell r="I161">
            <v>1600</v>
          </cell>
          <cell r="J161">
            <v>1280256</v>
          </cell>
          <cell r="K161">
            <v>300</v>
          </cell>
          <cell r="L161">
            <v>240048</v>
          </cell>
          <cell r="M161" t="str">
            <v>#.2</v>
          </cell>
        </row>
        <row r="162">
          <cell r="A162" t="str">
            <v>기계터파기(연암)</v>
          </cell>
          <cell r="B162" t="str">
            <v>B.H0.7+브레이커</v>
          </cell>
          <cell r="C162" t="str">
            <v>M3</v>
          </cell>
          <cell r="D162">
            <v>392.63</v>
          </cell>
          <cell r="E162">
            <v>18400</v>
          </cell>
          <cell r="F162">
            <v>7224392</v>
          </cell>
          <cell r="G162">
            <v>2800</v>
          </cell>
          <cell r="H162">
            <v>1099364</v>
          </cell>
          <cell r="I162">
            <v>7300</v>
          </cell>
          <cell r="J162">
            <v>2866199</v>
          </cell>
          <cell r="K162">
            <v>8300</v>
          </cell>
          <cell r="L162">
            <v>3258829</v>
          </cell>
          <cell r="M162" t="str">
            <v>#.3</v>
          </cell>
        </row>
        <row r="163">
          <cell r="A163" t="str">
            <v>되메우기 및 다짐</v>
          </cell>
          <cell r="B163" t="str">
            <v>B.H 0.7+플래이트 콤펙터</v>
          </cell>
          <cell r="C163" t="str">
            <v>M3</v>
          </cell>
          <cell r="D163">
            <v>1052.1199999999999</v>
          </cell>
          <cell r="E163">
            <v>3500</v>
          </cell>
          <cell r="F163">
            <v>3682420</v>
          </cell>
          <cell r="G163">
            <v>400</v>
          </cell>
          <cell r="H163">
            <v>420848</v>
          </cell>
          <cell r="I163">
            <v>2600</v>
          </cell>
          <cell r="J163">
            <v>2735512</v>
          </cell>
          <cell r="K163">
            <v>500</v>
          </cell>
          <cell r="L163">
            <v>526060</v>
          </cell>
          <cell r="M163" t="str">
            <v>#.4</v>
          </cell>
        </row>
        <row r="164">
          <cell r="A164" t="str">
            <v>사토운반:내부운반(L=5.0km)</v>
          </cell>
          <cell r="B164" t="str">
            <v>B.H0.7 + D.T15</v>
          </cell>
          <cell r="C164" t="str">
            <v>M3</v>
          </cell>
          <cell r="D164">
            <v>251.96</v>
          </cell>
          <cell r="E164">
            <v>2500</v>
          </cell>
          <cell r="F164">
            <v>629900</v>
          </cell>
          <cell r="G164">
            <v>900</v>
          </cell>
          <cell r="H164">
            <v>226764</v>
          </cell>
          <cell r="I164">
            <v>700</v>
          </cell>
          <cell r="J164">
            <v>176372</v>
          </cell>
          <cell r="K164">
            <v>900</v>
          </cell>
          <cell r="L164">
            <v>226764</v>
          </cell>
          <cell r="M164" t="str">
            <v>#.24</v>
          </cell>
        </row>
        <row r="165">
          <cell r="A165" t="str">
            <v>사토운반:보조기층</v>
          </cell>
          <cell r="B165" t="str">
            <v>B.H0.7 + D.T15</v>
          </cell>
          <cell r="C165" t="str">
            <v>M3</v>
          </cell>
          <cell r="D165">
            <v>91</v>
          </cell>
          <cell r="E165">
            <v>7300</v>
          </cell>
          <cell r="F165">
            <v>664300</v>
          </cell>
          <cell r="G165">
            <v>2700</v>
          </cell>
          <cell r="H165">
            <v>245700</v>
          </cell>
          <cell r="I165">
            <v>2100</v>
          </cell>
          <cell r="J165">
            <v>191100</v>
          </cell>
          <cell r="K165">
            <v>2500</v>
          </cell>
          <cell r="L165">
            <v>227500</v>
          </cell>
          <cell r="M165" t="str">
            <v>#.6</v>
          </cell>
        </row>
        <row r="166">
          <cell r="A166" t="str">
            <v>사토운반:연암</v>
          </cell>
          <cell r="B166" t="str">
            <v>B.H0.7 + D.T15</v>
          </cell>
          <cell r="C166" t="str">
            <v>M3</v>
          </cell>
          <cell r="D166">
            <v>392.63</v>
          </cell>
          <cell r="E166">
            <v>12000</v>
          </cell>
          <cell r="F166">
            <v>4711560</v>
          </cell>
          <cell r="G166">
            <v>4500</v>
          </cell>
          <cell r="H166">
            <v>1766835</v>
          </cell>
          <cell r="I166">
            <v>3500</v>
          </cell>
          <cell r="J166">
            <v>1374205</v>
          </cell>
          <cell r="K166">
            <v>4000</v>
          </cell>
          <cell r="L166">
            <v>1570520</v>
          </cell>
          <cell r="M166" t="str">
            <v>#.7</v>
          </cell>
        </row>
        <row r="167">
          <cell r="A167" t="str">
            <v>모래부설 및 다짐(B.H 0.7M3,관로기초)</v>
          </cell>
          <cell r="B167" t="str">
            <v>기계90%+인력10%</v>
          </cell>
          <cell r="C167" t="str">
            <v>M3</v>
          </cell>
          <cell r="D167">
            <v>86.28</v>
          </cell>
          <cell r="E167">
            <v>2300</v>
          </cell>
          <cell r="F167">
            <v>198444</v>
          </cell>
          <cell r="G167">
            <v>200</v>
          </cell>
          <cell r="H167">
            <v>17256</v>
          </cell>
          <cell r="I167">
            <v>1600</v>
          </cell>
          <cell r="J167">
            <v>138048</v>
          </cell>
          <cell r="K167">
            <v>500</v>
          </cell>
          <cell r="L167">
            <v>43140</v>
          </cell>
          <cell r="M167" t="str">
            <v>#.8</v>
          </cell>
        </row>
        <row r="168">
          <cell r="A168" t="str">
            <v>바닥면 고르기</v>
          </cell>
          <cell r="B168" t="str">
            <v>연암</v>
          </cell>
          <cell r="C168" t="str">
            <v>M2</v>
          </cell>
          <cell r="D168">
            <v>347.19</v>
          </cell>
          <cell r="E168">
            <v>5400</v>
          </cell>
          <cell r="F168">
            <v>1874826</v>
          </cell>
          <cell r="G168">
            <v>500</v>
          </cell>
          <cell r="H168">
            <v>173595</v>
          </cell>
          <cell r="I168">
            <v>4600</v>
          </cell>
          <cell r="J168">
            <v>1597074</v>
          </cell>
          <cell r="K168">
            <v>300</v>
          </cell>
          <cell r="L168">
            <v>104157</v>
          </cell>
          <cell r="M168" t="str">
            <v>No.2</v>
          </cell>
        </row>
        <row r="169">
          <cell r="A169" t="str">
            <v>콘크리트포장 절단</v>
          </cell>
          <cell r="C169" t="str">
            <v>M</v>
          </cell>
          <cell r="D169">
            <v>370.76</v>
          </cell>
          <cell r="E169">
            <v>2000</v>
          </cell>
          <cell r="F169">
            <v>741520</v>
          </cell>
          <cell r="G169">
            <v>900</v>
          </cell>
          <cell r="H169">
            <v>333684</v>
          </cell>
          <cell r="I169">
            <v>1000</v>
          </cell>
          <cell r="J169">
            <v>370760</v>
          </cell>
          <cell r="K169">
            <v>100</v>
          </cell>
          <cell r="L169">
            <v>37076</v>
          </cell>
          <cell r="M169" t="str">
            <v>No.5</v>
          </cell>
        </row>
        <row r="170">
          <cell r="A170" t="str">
            <v>콘크리트포장 깨기</v>
          </cell>
          <cell r="B170" t="str">
            <v>T=30cm미만</v>
          </cell>
          <cell r="C170" t="str">
            <v>M3</v>
          </cell>
          <cell r="D170">
            <v>58.54</v>
          </cell>
          <cell r="E170">
            <v>15200</v>
          </cell>
          <cell r="F170">
            <v>889808</v>
          </cell>
          <cell r="G170">
            <v>2200</v>
          </cell>
          <cell r="H170">
            <v>128788</v>
          </cell>
          <cell r="I170">
            <v>6300</v>
          </cell>
          <cell r="J170">
            <v>368802</v>
          </cell>
          <cell r="K170">
            <v>6700</v>
          </cell>
          <cell r="L170">
            <v>392218</v>
          </cell>
          <cell r="M170" t="str">
            <v>#.13</v>
          </cell>
        </row>
        <row r="171">
          <cell r="A171" t="str">
            <v>콘크리트포장 포설</v>
          </cell>
          <cell r="B171" t="str">
            <v>T=20cm</v>
          </cell>
          <cell r="C171" t="str">
            <v>M3</v>
          </cell>
          <cell r="D171">
            <v>58.54</v>
          </cell>
          <cell r="E171">
            <v>103500</v>
          </cell>
          <cell r="F171">
            <v>6058890</v>
          </cell>
          <cell r="G171">
            <v>52500</v>
          </cell>
          <cell r="H171">
            <v>3073350</v>
          </cell>
          <cell r="I171">
            <v>51000</v>
          </cell>
          <cell r="J171">
            <v>2985540</v>
          </cell>
          <cell r="K171">
            <v>0</v>
          </cell>
          <cell r="L171">
            <v>0</v>
          </cell>
          <cell r="M171" t="str">
            <v>No.6</v>
          </cell>
        </row>
        <row r="172">
          <cell r="A172" t="str">
            <v>폐기물운반</v>
          </cell>
          <cell r="B172" t="str">
            <v>B.H0.7 + D.T15</v>
          </cell>
          <cell r="C172" t="str">
            <v>M3</v>
          </cell>
          <cell r="D172">
            <v>58.54</v>
          </cell>
          <cell r="E172">
            <v>12300</v>
          </cell>
          <cell r="F172">
            <v>720042</v>
          </cell>
          <cell r="G172">
            <v>4600</v>
          </cell>
          <cell r="H172">
            <v>269284</v>
          </cell>
          <cell r="I172">
            <v>3500</v>
          </cell>
          <cell r="J172">
            <v>204890</v>
          </cell>
          <cell r="K172">
            <v>4200</v>
          </cell>
          <cell r="L172">
            <v>245868</v>
          </cell>
          <cell r="M172" t="str">
            <v>#.12</v>
          </cell>
        </row>
        <row r="173">
          <cell r="A173" t="str">
            <v>모래부설 및 다짐(B.H 0.7M3,관로기초)</v>
          </cell>
          <cell r="B173" t="str">
            <v>기계90%+인력10%</v>
          </cell>
          <cell r="C173" t="str">
            <v>M3</v>
          </cell>
          <cell r="D173">
            <v>8.7799999999999994</v>
          </cell>
          <cell r="E173">
            <v>2300</v>
          </cell>
          <cell r="F173">
            <v>20194</v>
          </cell>
          <cell r="G173">
            <v>200</v>
          </cell>
          <cell r="H173">
            <v>1756</v>
          </cell>
          <cell r="I173">
            <v>1600</v>
          </cell>
          <cell r="J173">
            <v>14048</v>
          </cell>
          <cell r="K173">
            <v>500</v>
          </cell>
          <cell r="L173">
            <v>4390</v>
          </cell>
          <cell r="M173" t="str">
            <v>#.8</v>
          </cell>
        </row>
        <row r="174">
          <cell r="A174" t="str">
            <v>와이어메쉬깔기</v>
          </cell>
          <cell r="B174" t="str">
            <v>#8X100X100</v>
          </cell>
          <cell r="C174" t="str">
            <v>M2</v>
          </cell>
          <cell r="D174">
            <v>292.70999999999998</v>
          </cell>
          <cell r="E174">
            <v>3000</v>
          </cell>
          <cell r="F174">
            <v>878130</v>
          </cell>
          <cell r="G174">
            <v>2000</v>
          </cell>
          <cell r="H174">
            <v>585420</v>
          </cell>
          <cell r="I174">
            <v>1000</v>
          </cell>
          <cell r="J174">
            <v>292710</v>
          </cell>
          <cell r="K174">
            <v>0</v>
          </cell>
          <cell r="L174">
            <v>0</v>
          </cell>
          <cell r="M174" t="str">
            <v>No.7</v>
          </cell>
        </row>
        <row r="175">
          <cell r="A175" t="str">
            <v>보조기층포설 및 다짐</v>
          </cell>
          <cell r="B175" t="str">
            <v>T=30cm</v>
          </cell>
          <cell r="C175" t="str">
            <v>M3</v>
          </cell>
          <cell r="D175">
            <v>82.11</v>
          </cell>
          <cell r="E175">
            <v>2800</v>
          </cell>
          <cell r="F175">
            <v>229908</v>
          </cell>
          <cell r="G175">
            <v>400</v>
          </cell>
          <cell r="H175">
            <v>32844</v>
          </cell>
          <cell r="I175">
            <v>1700</v>
          </cell>
          <cell r="J175">
            <v>139587</v>
          </cell>
          <cell r="K175">
            <v>700</v>
          </cell>
          <cell r="L175">
            <v>57477</v>
          </cell>
          <cell r="M175" t="str">
            <v>#.11</v>
          </cell>
        </row>
        <row r="176">
          <cell r="A176" t="str">
            <v>신축재</v>
          </cell>
          <cell r="B176" t="str">
            <v>T=1.5cm</v>
          </cell>
          <cell r="C176" t="str">
            <v>M2</v>
          </cell>
          <cell r="D176">
            <v>10.98</v>
          </cell>
          <cell r="E176">
            <v>12600</v>
          </cell>
          <cell r="F176">
            <v>138348</v>
          </cell>
          <cell r="G176">
            <v>12000</v>
          </cell>
          <cell r="H176">
            <v>131760</v>
          </cell>
          <cell r="I176">
            <v>600</v>
          </cell>
          <cell r="J176">
            <v>6588</v>
          </cell>
          <cell r="K176">
            <v>0</v>
          </cell>
          <cell r="L176">
            <v>0</v>
          </cell>
        </row>
        <row r="177">
          <cell r="A177" t="str">
            <v>양생(비닐)</v>
          </cell>
          <cell r="C177" t="str">
            <v>M2</v>
          </cell>
          <cell r="D177">
            <v>292.70999999999998</v>
          </cell>
          <cell r="E177">
            <v>900</v>
          </cell>
          <cell r="F177">
            <v>263439</v>
          </cell>
          <cell r="G177">
            <v>700</v>
          </cell>
          <cell r="H177">
            <v>204897</v>
          </cell>
          <cell r="I177">
            <v>200</v>
          </cell>
          <cell r="J177">
            <v>58542</v>
          </cell>
          <cell r="K177">
            <v>0</v>
          </cell>
          <cell r="L177">
            <v>0</v>
          </cell>
          <cell r="M177" t="str">
            <v>No.8</v>
          </cell>
        </row>
        <row r="179">
          <cell r="A179" t="str">
            <v>2. 관 로 공</v>
          </cell>
          <cell r="F179">
            <v>475040</v>
          </cell>
          <cell r="H179">
            <v>33120</v>
          </cell>
          <cell r="J179">
            <v>441920</v>
          </cell>
          <cell r="L179">
            <v>0</v>
          </cell>
        </row>
        <row r="180">
          <cell r="A180" t="str">
            <v>이중벽P.E관 접합및부설</v>
          </cell>
          <cell r="B180" t="str">
            <v>Φ250M/M</v>
          </cell>
          <cell r="C180" t="str">
            <v>개소</v>
          </cell>
          <cell r="D180">
            <v>86</v>
          </cell>
          <cell r="E180">
            <v>4000</v>
          </cell>
          <cell r="F180">
            <v>344000</v>
          </cell>
          <cell r="G180">
            <v>0</v>
          </cell>
          <cell r="H180">
            <v>0</v>
          </cell>
          <cell r="I180">
            <v>4000</v>
          </cell>
          <cell r="J180">
            <v>344000</v>
          </cell>
          <cell r="K180">
            <v>0</v>
          </cell>
          <cell r="L180">
            <v>0</v>
          </cell>
          <cell r="M180" t="str">
            <v>No.24</v>
          </cell>
        </row>
        <row r="181">
          <cell r="A181" t="str">
            <v>레미콘타설</v>
          </cell>
          <cell r="B181" t="str">
            <v>무근구조물</v>
          </cell>
          <cell r="C181" t="str">
            <v>M3</v>
          </cell>
          <cell r="D181">
            <v>1.98</v>
          </cell>
          <cell r="E181">
            <v>16000</v>
          </cell>
          <cell r="F181">
            <v>31680</v>
          </cell>
          <cell r="G181">
            <v>0</v>
          </cell>
          <cell r="H181">
            <v>0</v>
          </cell>
          <cell r="I181">
            <v>16000</v>
          </cell>
          <cell r="J181">
            <v>31680</v>
          </cell>
          <cell r="K181">
            <v>0</v>
          </cell>
          <cell r="L181">
            <v>0</v>
          </cell>
          <cell r="M181" t="str">
            <v>No.10</v>
          </cell>
        </row>
        <row r="182">
          <cell r="A182" t="str">
            <v>합판거푸집</v>
          </cell>
          <cell r="B182" t="str">
            <v>0-7m:6회</v>
          </cell>
          <cell r="C182" t="str">
            <v>M2</v>
          </cell>
          <cell r="D182">
            <v>8.2799999999999994</v>
          </cell>
          <cell r="E182">
            <v>12000</v>
          </cell>
          <cell r="F182">
            <v>99360</v>
          </cell>
          <cell r="G182">
            <v>4000</v>
          </cell>
          <cell r="H182">
            <v>33120</v>
          </cell>
          <cell r="I182">
            <v>8000</v>
          </cell>
          <cell r="J182">
            <v>66240</v>
          </cell>
          <cell r="K182">
            <v>0</v>
          </cell>
          <cell r="L182">
            <v>0</v>
          </cell>
          <cell r="M182" t="str">
            <v>No.11</v>
          </cell>
        </row>
        <row r="184">
          <cell r="A184" t="str">
            <v>3. 맨 홀 공</v>
          </cell>
          <cell r="F184">
            <v>3826565</v>
          </cell>
          <cell r="H184">
            <v>869064</v>
          </cell>
          <cell r="J184">
            <v>2919966</v>
          </cell>
          <cell r="L184">
            <v>37535</v>
          </cell>
        </row>
        <row r="185">
          <cell r="A185" t="str">
            <v>레미콘타설</v>
          </cell>
          <cell r="B185" t="str">
            <v>무근구조물</v>
          </cell>
          <cell r="C185" t="str">
            <v>M3</v>
          </cell>
          <cell r="D185">
            <v>2.72</v>
          </cell>
          <cell r="E185">
            <v>16000</v>
          </cell>
          <cell r="F185">
            <v>43520</v>
          </cell>
          <cell r="G185">
            <v>0</v>
          </cell>
          <cell r="H185">
            <v>0</v>
          </cell>
          <cell r="I185">
            <v>16000</v>
          </cell>
          <cell r="J185">
            <v>43520</v>
          </cell>
          <cell r="K185">
            <v>0</v>
          </cell>
          <cell r="L185">
            <v>0</v>
          </cell>
          <cell r="M185" t="str">
            <v>No.10</v>
          </cell>
        </row>
        <row r="186">
          <cell r="A186" t="str">
            <v>레미콘타설</v>
          </cell>
          <cell r="B186" t="str">
            <v>철근구조물</v>
          </cell>
          <cell r="C186" t="str">
            <v>M3</v>
          </cell>
          <cell r="D186">
            <v>11.15</v>
          </cell>
          <cell r="E186">
            <v>21700</v>
          </cell>
          <cell r="F186">
            <v>241955</v>
          </cell>
          <cell r="G186">
            <v>400</v>
          </cell>
          <cell r="H186">
            <v>4460</v>
          </cell>
          <cell r="I186">
            <v>21000</v>
          </cell>
          <cell r="J186">
            <v>234150</v>
          </cell>
          <cell r="K186">
            <v>300</v>
          </cell>
          <cell r="L186">
            <v>3345</v>
          </cell>
          <cell r="M186" t="str">
            <v>No.14</v>
          </cell>
        </row>
        <row r="187">
          <cell r="A187" t="str">
            <v>합판거푸집</v>
          </cell>
          <cell r="B187" t="str">
            <v>0-7m:6회</v>
          </cell>
          <cell r="C187" t="str">
            <v>M2</v>
          </cell>
          <cell r="D187">
            <v>3</v>
          </cell>
          <cell r="E187">
            <v>12000</v>
          </cell>
          <cell r="F187">
            <v>36000</v>
          </cell>
          <cell r="G187">
            <v>4000</v>
          </cell>
          <cell r="H187">
            <v>12000</v>
          </cell>
          <cell r="I187">
            <v>8000</v>
          </cell>
          <cell r="J187">
            <v>24000</v>
          </cell>
          <cell r="K187">
            <v>0</v>
          </cell>
          <cell r="L187">
            <v>0</v>
          </cell>
          <cell r="M187" t="str">
            <v>No.11</v>
          </cell>
        </row>
        <row r="188">
          <cell r="A188" t="str">
            <v>합판거푸집</v>
          </cell>
          <cell r="B188" t="str">
            <v>0-7m:3회</v>
          </cell>
          <cell r="C188" t="str">
            <v>M2</v>
          </cell>
          <cell r="D188">
            <v>83.92</v>
          </cell>
          <cell r="E188">
            <v>17100</v>
          </cell>
          <cell r="F188">
            <v>1435032</v>
          </cell>
          <cell r="G188">
            <v>5300</v>
          </cell>
          <cell r="H188">
            <v>444776</v>
          </cell>
          <cell r="I188">
            <v>11800</v>
          </cell>
          <cell r="J188">
            <v>990256</v>
          </cell>
          <cell r="K188">
            <v>0</v>
          </cell>
          <cell r="L188">
            <v>0</v>
          </cell>
          <cell r="M188" t="str">
            <v>No.15</v>
          </cell>
        </row>
        <row r="189">
          <cell r="A189" t="str">
            <v>원형 거푸집</v>
          </cell>
          <cell r="B189" t="str">
            <v>3 회</v>
          </cell>
          <cell r="C189" t="str">
            <v>M2</v>
          </cell>
          <cell r="D189">
            <v>6.15</v>
          </cell>
          <cell r="E189">
            <v>38600</v>
          </cell>
          <cell r="F189">
            <v>237390</v>
          </cell>
          <cell r="G189">
            <v>11500</v>
          </cell>
          <cell r="H189">
            <v>70725</v>
          </cell>
          <cell r="I189">
            <v>27100</v>
          </cell>
          <cell r="J189">
            <v>166665</v>
          </cell>
          <cell r="K189">
            <v>0</v>
          </cell>
          <cell r="L189">
            <v>0</v>
          </cell>
          <cell r="M189" t="str">
            <v>No.16</v>
          </cell>
        </row>
        <row r="190">
          <cell r="A190" t="str">
            <v>목재거푸집</v>
          </cell>
          <cell r="B190" t="str">
            <v>0-7m:4회</v>
          </cell>
          <cell r="C190" t="str">
            <v>M2</v>
          </cell>
          <cell r="D190">
            <v>1.93</v>
          </cell>
          <cell r="E190">
            <v>26100</v>
          </cell>
          <cell r="F190">
            <v>50373</v>
          </cell>
          <cell r="G190">
            <v>7100</v>
          </cell>
          <cell r="H190">
            <v>13703</v>
          </cell>
          <cell r="I190">
            <v>19000</v>
          </cell>
          <cell r="J190">
            <v>36670</v>
          </cell>
          <cell r="K190">
            <v>0</v>
          </cell>
          <cell r="L190">
            <v>0</v>
          </cell>
          <cell r="M190" t="str">
            <v>No.32</v>
          </cell>
        </row>
        <row r="191">
          <cell r="A191" t="str">
            <v>시공이음 설치</v>
          </cell>
          <cell r="B191" t="str">
            <v>PVC,B=150X5mm</v>
          </cell>
          <cell r="C191" t="str">
            <v>M</v>
          </cell>
          <cell r="D191">
            <v>22</v>
          </cell>
          <cell r="E191">
            <v>13700</v>
          </cell>
          <cell r="F191">
            <v>301400</v>
          </cell>
          <cell r="G191">
            <v>2400</v>
          </cell>
          <cell r="H191">
            <v>52800</v>
          </cell>
          <cell r="I191">
            <v>11300</v>
          </cell>
          <cell r="J191">
            <v>248600</v>
          </cell>
          <cell r="K191">
            <v>0</v>
          </cell>
          <cell r="L191">
            <v>0</v>
          </cell>
          <cell r="M191" t="str">
            <v>No.17</v>
          </cell>
        </row>
        <row r="192">
          <cell r="A192" t="str">
            <v>철근가공및조립</v>
          </cell>
          <cell r="B192" t="str">
            <v>보통</v>
          </cell>
          <cell r="C192" t="str">
            <v>TON</v>
          </cell>
          <cell r="D192">
            <v>0.64</v>
          </cell>
          <cell r="E192">
            <v>327000</v>
          </cell>
          <cell r="F192">
            <v>209280</v>
          </cell>
          <cell r="G192">
            <v>4000</v>
          </cell>
          <cell r="H192">
            <v>2560</v>
          </cell>
          <cell r="I192">
            <v>317000</v>
          </cell>
          <cell r="J192">
            <v>202880</v>
          </cell>
          <cell r="K192">
            <v>6000</v>
          </cell>
          <cell r="L192">
            <v>3840</v>
          </cell>
          <cell r="M192" t="str">
            <v>No.18</v>
          </cell>
        </row>
        <row r="193">
          <cell r="A193" t="str">
            <v>사다리설치(STS)</v>
          </cell>
          <cell r="C193" t="str">
            <v>M</v>
          </cell>
          <cell r="D193">
            <v>6.25</v>
          </cell>
          <cell r="E193">
            <v>10900</v>
          </cell>
          <cell r="F193">
            <v>68125</v>
          </cell>
          <cell r="G193">
            <v>6600</v>
          </cell>
          <cell r="H193">
            <v>41250</v>
          </cell>
          <cell r="I193">
            <v>4100</v>
          </cell>
          <cell r="J193">
            <v>25625</v>
          </cell>
          <cell r="K193">
            <v>200</v>
          </cell>
          <cell r="L193">
            <v>1250</v>
          </cell>
          <cell r="M193" t="str">
            <v>No.19</v>
          </cell>
        </row>
        <row r="194">
          <cell r="A194" t="str">
            <v>맨홀뚜껑설치</v>
          </cell>
          <cell r="B194" t="str">
            <v>(주철재)</v>
          </cell>
          <cell r="C194" t="str">
            <v>조</v>
          </cell>
          <cell r="D194">
            <v>5</v>
          </cell>
          <cell r="E194">
            <v>45800</v>
          </cell>
          <cell r="F194">
            <v>229000</v>
          </cell>
          <cell r="G194">
            <v>0</v>
          </cell>
          <cell r="H194">
            <v>0</v>
          </cell>
          <cell r="I194">
            <v>45800</v>
          </cell>
          <cell r="J194">
            <v>229000</v>
          </cell>
          <cell r="K194">
            <v>0</v>
          </cell>
          <cell r="L194">
            <v>0</v>
          </cell>
          <cell r="M194" t="str">
            <v>No.20</v>
          </cell>
        </row>
        <row r="195">
          <cell r="A195" t="str">
            <v>강관비계</v>
          </cell>
          <cell r="B195" t="str">
            <v>3개월</v>
          </cell>
          <cell r="C195" t="str">
            <v>M2</v>
          </cell>
          <cell r="D195">
            <v>95.05</v>
          </cell>
          <cell r="E195">
            <v>9200</v>
          </cell>
          <cell r="F195">
            <v>874460</v>
          </cell>
          <cell r="G195">
            <v>2300</v>
          </cell>
          <cell r="H195">
            <v>218615</v>
          </cell>
          <cell r="I195">
            <v>6600</v>
          </cell>
          <cell r="J195">
            <v>627330</v>
          </cell>
          <cell r="K195">
            <v>300</v>
          </cell>
          <cell r="L195">
            <v>28515</v>
          </cell>
          <cell r="M195" t="str">
            <v>No.33</v>
          </cell>
        </row>
        <row r="196">
          <cell r="A196" t="str">
            <v>강관동바리(3개월)</v>
          </cell>
          <cell r="B196" t="str">
            <v>H=0-4.2M</v>
          </cell>
          <cell r="C196" t="str">
            <v>공M3</v>
          </cell>
          <cell r="D196">
            <v>2.6</v>
          </cell>
          <cell r="E196">
            <v>6300</v>
          </cell>
          <cell r="F196">
            <v>16380</v>
          </cell>
          <cell r="G196">
            <v>200</v>
          </cell>
          <cell r="H196">
            <v>520</v>
          </cell>
          <cell r="I196">
            <v>6100</v>
          </cell>
          <cell r="J196">
            <v>15860</v>
          </cell>
          <cell r="K196">
            <v>0</v>
          </cell>
          <cell r="L196">
            <v>0</v>
          </cell>
          <cell r="M196" t="str">
            <v>No.21</v>
          </cell>
        </row>
        <row r="197">
          <cell r="A197" t="str">
            <v>양생(비닐)</v>
          </cell>
          <cell r="C197" t="str">
            <v>M2</v>
          </cell>
          <cell r="D197">
            <v>5.0999999999999996</v>
          </cell>
          <cell r="E197">
            <v>900</v>
          </cell>
          <cell r="F197">
            <v>4590</v>
          </cell>
          <cell r="G197">
            <v>700</v>
          </cell>
          <cell r="H197">
            <v>3570</v>
          </cell>
          <cell r="I197">
            <v>200</v>
          </cell>
          <cell r="J197">
            <v>1020</v>
          </cell>
          <cell r="K197">
            <v>0</v>
          </cell>
          <cell r="L197">
            <v>0</v>
          </cell>
          <cell r="M197" t="str">
            <v>No.8</v>
          </cell>
        </row>
        <row r="198">
          <cell r="A198" t="str">
            <v>시공이음면정리(치핑)</v>
          </cell>
          <cell r="B198" t="str">
            <v>인력</v>
          </cell>
          <cell r="C198" t="str">
            <v>M2</v>
          </cell>
          <cell r="D198">
            <v>4</v>
          </cell>
          <cell r="E198">
            <v>19000</v>
          </cell>
          <cell r="F198">
            <v>76000</v>
          </cell>
          <cell r="G198">
            <v>500</v>
          </cell>
          <cell r="H198">
            <v>2000</v>
          </cell>
          <cell r="I198">
            <v>18500</v>
          </cell>
          <cell r="J198">
            <v>74000</v>
          </cell>
          <cell r="K198">
            <v>0</v>
          </cell>
          <cell r="L198">
            <v>0</v>
          </cell>
          <cell r="M198" t="str">
            <v>No.22</v>
          </cell>
        </row>
        <row r="199">
          <cell r="A199" t="str">
            <v>스페이서(T=75MM)</v>
          </cell>
          <cell r="C199" t="str">
            <v>EA</v>
          </cell>
          <cell r="D199">
            <v>15</v>
          </cell>
          <cell r="E199">
            <v>100</v>
          </cell>
          <cell r="F199">
            <v>1500</v>
          </cell>
          <cell r="G199">
            <v>100</v>
          </cell>
          <cell r="H199">
            <v>1500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</row>
        <row r="200">
          <cell r="A200" t="str">
            <v>쇠흙손 마감</v>
          </cell>
          <cell r="C200" t="str">
            <v>M2</v>
          </cell>
          <cell r="D200">
            <v>1.95</v>
          </cell>
          <cell r="E200">
            <v>800</v>
          </cell>
          <cell r="F200">
            <v>1560</v>
          </cell>
          <cell r="G200">
            <v>300</v>
          </cell>
          <cell r="H200">
            <v>585</v>
          </cell>
          <cell r="I200">
            <v>200</v>
          </cell>
          <cell r="J200">
            <v>390</v>
          </cell>
          <cell r="K200">
            <v>300</v>
          </cell>
          <cell r="L200">
            <v>585</v>
          </cell>
          <cell r="M200" t="str">
            <v>No.27</v>
          </cell>
        </row>
        <row r="201">
          <cell r="A201" t="str">
            <v>4. 우수월류공</v>
          </cell>
          <cell r="F201">
            <v>845539</v>
          </cell>
          <cell r="H201">
            <v>283150</v>
          </cell>
          <cell r="J201">
            <v>550505</v>
          </cell>
          <cell r="L201">
            <v>11884</v>
          </cell>
        </row>
        <row r="202">
          <cell r="A202" t="str">
            <v>레미콘타설</v>
          </cell>
          <cell r="B202" t="str">
            <v>무근구조물</v>
          </cell>
          <cell r="C202" t="str">
            <v>M3</v>
          </cell>
          <cell r="D202">
            <v>0.56999999999999995</v>
          </cell>
          <cell r="E202">
            <v>16000</v>
          </cell>
          <cell r="F202">
            <v>9120</v>
          </cell>
          <cell r="G202">
            <v>0</v>
          </cell>
          <cell r="H202">
            <v>0</v>
          </cell>
          <cell r="I202">
            <v>16000</v>
          </cell>
          <cell r="J202">
            <v>9120</v>
          </cell>
          <cell r="K202">
            <v>0</v>
          </cell>
          <cell r="L202">
            <v>0</v>
          </cell>
          <cell r="M202" t="str">
            <v>No.10</v>
          </cell>
        </row>
        <row r="203">
          <cell r="A203" t="str">
            <v>레미콘타설</v>
          </cell>
          <cell r="B203" t="str">
            <v>철근구조물</v>
          </cell>
          <cell r="C203" t="str">
            <v>M3</v>
          </cell>
          <cell r="D203">
            <v>3.06</v>
          </cell>
          <cell r="E203">
            <v>21700</v>
          </cell>
          <cell r="F203">
            <v>66402</v>
          </cell>
          <cell r="G203">
            <v>400</v>
          </cell>
          <cell r="H203">
            <v>1224</v>
          </cell>
          <cell r="I203">
            <v>21000</v>
          </cell>
          <cell r="J203">
            <v>64260</v>
          </cell>
          <cell r="K203">
            <v>300</v>
          </cell>
          <cell r="L203">
            <v>918</v>
          </cell>
          <cell r="M203" t="str">
            <v>No.14</v>
          </cell>
        </row>
        <row r="204">
          <cell r="A204" t="str">
            <v>합판거푸집</v>
          </cell>
          <cell r="B204" t="str">
            <v>0-7m:6회</v>
          </cell>
          <cell r="C204" t="str">
            <v>M2</v>
          </cell>
          <cell r="D204">
            <v>1.0900000000000001</v>
          </cell>
          <cell r="E204">
            <v>12000</v>
          </cell>
          <cell r="F204">
            <v>13080</v>
          </cell>
          <cell r="G204">
            <v>4000</v>
          </cell>
          <cell r="H204">
            <v>4360</v>
          </cell>
          <cell r="I204">
            <v>8000</v>
          </cell>
          <cell r="J204">
            <v>8720</v>
          </cell>
          <cell r="K204">
            <v>0</v>
          </cell>
          <cell r="L204">
            <v>0</v>
          </cell>
          <cell r="M204" t="str">
            <v>No.11</v>
          </cell>
        </row>
        <row r="205">
          <cell r="A205" t="str">
            <v>합판거푸집</v>
          </cell>
          <cell r="B205" t="str">
            <v>0-7m:3회</v>
          </cell>
          <cell r="C205" t="str">
            <v>M2</v>
          </cell>
          <cell r="D205">
            <v>19.05</v>
          </cell>
          <cell r="E205">
            <v>17100</v>
          </cell>
          <cell r="F205">
            <v>325755</v>
          </cell>
          <cell r="G205">
            <v>5300</v>
          </cell>
          <cell r="H205">
            <v>100965</v>
          </cell>
          <cell r="I205">
            <v>11800</v>
          </cell>
          <cell r="J205">
            <v>224790</v>
          </cell>
          <cell r="K205">
            <v>0</v>
          </cell>
          <cell r="L205">
            <v>0</v>
          </cell>
          <cell r="M205" t="str">
            <v>No.15</v>
          </cell>
        </row>
        <row r="206">
          <cell r="A206" t="str">
            <v>시공이음 설치</v>
          </cell>
          <cell r="B206" t="str">
            <v>PVC,B=150X5mm</v>
          </cell>
          <cell r="C206" t="str">
            <v>M</v>
          </cell>
          <cell r="D206">
            <v>5</v>
          </cell>
          <cell r="E206">
            <v>13700</v>
          </cell>
          <cell r="F206">
            <v>68500</v>
          </cell>
          <cell r="G206">
            <v>2400</v>
          </cell>
          <cell r="H206">
            <v>12000</v>
          </cell>
          <cell r="I206">
            <v>11300</v>
          </cell>
          <cell r="J206">
            <v>56500</v>
          </cell>
          <cell r="K206">
            <v>0</v>
          </cell>
          <cell r="L206">
            <v>0</v>
          </cell>
          <cell r="M206" t="str">
            <v>No.17</v>
          </cell>
        </row>
        <row r="207">
          <cell r="A207" t="str">
            <v>철근가공및조립</v>
          </cell>
          <cell r="B207" t="str">
            <v>간단</v>
          </cell>
          <cell r="C207" t="str">
            <v>TON</v>
          </cell>
          <cell r="D207">
            <v>6.8000000000000005E-2</v>
          </cell>
          <cell r="E207">
            <v>290000</v>
          </cell>
          <cell r="F207">
            <v>19720</v>
          </cell>
          <cell r="G207">
            <v>3000</v>
          </cell>
          <cell r="H207">
            <v>204</v>
          </cell>
          <cell r="I207">
            <v>281000</v>
          </cell>
          <cell r="J207">
            <v>19108</v>
          </cell>
          <cell r="K207">
            <v>6000</v>
          </cell>
          <cell r="L207">
            <v>408</v>
          </cell>
          <cell r="M207" t="str">
            <v>No.82</v>
          </cell>
        </row>
        <row r="208">
          <cell r="A208" t="str">
            <v>철근가공및조립</v>
          </cell>
          <cell r="B208" t="str">
            <v>보통</v>
          </cell>
          <cell r="C208" t="str">
            <v>TON</v>
          </cell>
          <cell r="D208">
            <v>0.217</v>
          </cell>
          <cell r="E208">
            <v>327000</v>
          </cell>
          <cell r="F208">
            <v>70959</v>
          </cell>
          <cell r="G208">
            <v>4000</v>
          </cell>
          <cell r="H208">
            <v>868</v>
          </cell>
          <cell r="I208">
            <v>317000</v>
          </cell>
          <cell r="J208">
            <v>68789</v>
          </cell>
          <cell r="K208">
            <v>6000</v>
          </cell>
          <cell r="L208">
            <v>1302</v>
          </cell>
          <cell r="M208" t="str">
            <v>No.18</v>
          </cell>
        </row>
        <row r="209">
          <cell r="A209" t="str">
            <v>그레이팅 뚜껑설치</v>
          </cell>
          <cell r="B209" t="str">
            <v>1100X1100mm</v>
          </cell>
          <cell r="C209" t="str">
            <v>개소</v>
          </cell>
          <cell r="D209">
            <v>1</v>
          </cell>
          <cell r="E209">
            <v>158000</v>
          </cell>
          <cell r="F209">
            <v>158000</v>
          </cell>
          <cell r="G209">
            <v>115000</v>
          </cell>
          <cell r="H209">
            <v>115000</v>
          </cell>
          <cell r="I209">
            <v>41600</v>
          </cell>
          <cell r="J209">
            <v>41600</v>
          </cell>
          <cell r="K209">
            <v>1400</v>
          </cell>
          <cell r="L209">
            <v>1400</v>
          </cell>
          <cell r="M209" t="str">
            <v>No.71</v>
          </cell>
        </row>
        <row r="210">
          <cell r="A210" t="str">
            <v>그레이팅 뚜껑설치</v>
          </cell>
          <cell r="B210" t="str">
            <v>500X800mm</v>
          </cell>
          <cell r="C210" t="str">
            <v>개소</v>
          </cell>
          <cell r="D210">
            <v>1</v>
          </cell>
          <cell r="E210">
            <v>48500</v>
          </cell>
          <cell r="F210">
            <v>48500</v>
          </cell>
          <cell r="G210">
            <v>37600</v>
          </cell>
          <cell r="H210">
            <v>37600</v>
          </cell>
          <cell r="I210">
            <v>10500</v>
          </cell>
          <cell r="J210">
            <v>10500</v>
          </cell>
          <cell r="K210">
            <v>400</v>
          </cell>
          <cell r="L210">
            <v>400</v>
          </cell>
          <cell r="M210" t="str">
            <v>No.83</v>
          </cell>
        </row>
        <row r="211">
          <cell r="A211" t="str">
            <v>시공이음면정리(치핑)</v>
          </cell>
          <cell r="B211" t="str">
            <v>인력</v>
          </cell>
          <cell r="C211" t="str">
            <v>M2</v>
          </cell>
          <cell r="D211">
            <v>1.71</v>
          </cell>
          <cell r="E211">
            <v>19000</v>
          </cell>
          <cell r="F211">
            <v>32490</v>
          </cell>
          <cell r="G211">
            <v>500</v>
          </cell>
          <cell r="H211">
            <v>855</v>
          </cell>
          <cell r="I211">
            <v>18500</v>
          </cell>
          <cell r="J211">
            <v>31635</v>
          </cell>
          <cell r="K211">
            <v>0</v>
          </cell>
          <cell r="L211">
            <v>0</v>
          </cell>
          <cell r="M211" t="str">
            <v>No.22</v>
          </cell>
        </row>
        <row r="212">
          <cell r="A212" t="str">
            <v>스페이서(T=75MM)</v>
          </cell>
          <cell r="C212" t="str">
            <v>EA</v>
          </cell>
          <cell r="D212">
            <v>4</v>
          </cell>
          <cell r="E212">
            <v>100</v>
          </cell>
          <cell r="F212">
            <v>400</v>
          </cell>
          <cell r="G212">
            <v>100</v>
          </cell>
          <cell r="H212">
            <v>400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</row>
        <row r="213">
          <cell r="A213" t="str">
            <v>철근 구조물헐기</v>
          </cell>
          <cell r="B213" t="str">
            <v>소형브레커+공기압축기</v>
          </cell>
          <cell r="C213" t="str">
            <v>M3</v>
          </cell>
          <cell r="D213">
            <v>0.45</v>
          </cell>
          <cell r="E213">
            <v>35800</v>
          </cell>
          <cell r="F213">
            <v>16110</v>
          </cell>
          <cell r="G213">
            <v>6400</v>
          </cell>
          <cell r="H213">
            <v>2880</v>
          </cell>
          <cell r="I213">
            <v>17800</v>
          </cell>
          <cell r="J213">
            <v>8010</v>
          </cell>
          <cell r="K213">
            <v>11600</v>
          </cell>
          <cell r="L213">
            <v>5220</v>
          </cell>
          <cell r="M213" t="str">
            <v>No.29</v>
          </cell>
        </row>
        <row r="214">
          <cell r="A214" t="str">
            <v>폐기물운반(L=10km)</v>
          </cell>
          <cell r="B214" t="str">
            <v>B.H0.7 + D.T15</v>
          </cell>
          <cell r="C214" t="str">
            <v>M3</v>
          </cell>
          <cell r="D214">
            <v>0.45</v>
          </cell>
          <cell r="E214">
            <v>12300</v>
          </cell>
          <cell r="F214">
            <v>5535</v>
          </cell>
          <cell r="G214">
            <v>4600</v>
          </cell>
          <cell r="H214">
            <v>2070</v>
          </cell>
          <cell r="I214">
            <v>3500</v>
          </cell>
          <cell r="J214">
            <v>1575</v>
          </cell>
          <cell r="K214">
            <v>4200</v>
          </cell>
          <cell r="L214">
            <v>1890</v>
          </cell>
          <cell r="M214" t="str">
            <v>#.12</v>
          </cell>
        </row>
        <row r="215">
          <cell r="A215" t="str">
            <v>콘크리트 절단</v>
          </cell>
          <cell r="C215" t="str">
            <v>M</v>
          </cell>
          <cell r="D215">
            <v>3</v>
          </cell>
          <cell r="E215">
            <v>2000</v>
          </cell>
          <cell r="F215">
            <v>6000</v>
          </cell>
          <cell r="G215">
            <v>900</v>
          </cell>
          <cell r="H215">
            <v>2700</v>
          </cell>
          <cell r="I215">
            <v>1000</v>
          </cell>
          <cell r="J215">
            <v>3000</v>
          </cell>
          <cell r="K215">
            <v>100</v>
          </cell>
          <cell r="L215">
            <v>300</v>
          </cell>
          <cell r="M215" t="str">
            <v>No.5</v>
          </cell>
        </row>
        <row r="216">
          <cell r="A216" t="str">
            <v>신·구 콘크리트 접착제바르기</v>
          </cell>
          <cell r="C216" t="str">
            <v>M2</v>
          </cell>
          <cell r="D216">
            <v>0.46</v>
          </cell>
          <cell r="E216">
            <v>10800</v>
          </cell>
          <cell r="F216">
            <v>4968</v>
          </cell>
          <cell r="G216">
            <v>4400</v>
          </cell>
          <cell r="H216">
            <v>2024</v>
          </cell>
          <cell r="I216">
            <v>6300</v>
          </cell>
          <cell r="J216">
            <v>2898</v>
          </cell>
          <cell r="K216">
            <v>100</v>
          </cell>
          <cell r="L216">
            <v>46</v>
          </cell>
          <cell r="M216" t="str">
            <v>No.30</v>
          </cell>
        </row>
        <row r="218">
          <cell r="A218" t="str">
            <v>5. 부대시설공</v>
          </cell>
          <cell r="F218">
            <v>2984548</v>
          </cell>
          <cell r="H218">
            <v>799593</v>
          </cell>
          <cell r="J218">
            <v>1865785</v>
          </cell>
          <cell r="L218">
            <v>319170</v>
          </cell>
        </row>
        <row r="219">
          <cell r="A219" t="str">
            <v>하수관거인식테이프</v>
          </cell>
          <cell r="B219" t="str">
            <v>5cmX20m</v>
          </cell>
          <cell r="C219" t="str">
            <v>M</v>
          </cell>
          <cell r="D219">
            <v>475.2</v>
          </cell>
          <cell r="E219">
            <v>1300</v>
          </cell>
          <cell r="F219">
            <v>617760</v>
          </cell>
          <cell r="G219">
            <v>1100</v>
          </cell>
          <cell r="H219">
            <v>522720</v>
          </cell>
          <cell r="I219">
            <v>200</v>
          </cell>
          <cell r="J219">
            <v>95040</v>
          </cell>
          <cell r="K219">
            <v>0</v>
          </cell>
          <cell r="L219">
            <v>0</v>
          </cell>
        </row>
        <row r="220">
          <cell r="A220" t="str">
            <v>하수관내 C.C.T.V조사</v>
          </cell>
          <cell r="B220" t="str">
            <v>하수관내 C.C.T.V 조사</v>
          </cell>
          <cell r="C220" t="str">
            <v>M</v>
          </cell>
          <cell r="D220">
            <v>475.2</v>
          </cell>
          <cell r="E220">
            <v>1700</v>
          </cell>
          <cell r="F220">
            <v>807840</v>
          </cell>
          <cell r="G220">
            <v>100</v>
          </cell>
          <cell r="H220">
            <v>47520</v>
          </cell>
          <cell r="I220">
            <v>1000</v>
          </cell>
          <cell r="J220">
            <v>475200</v>
          </cell>
          <cell r="K220">
            <v>600</v>
          </cell>
          <cell r="L220">
            <v>285120</v>
          </cell>
          <cell r="M220" t="str">
            <v>No.40</v>
          </cell>
        </row>
        <row r="221">
          <cell r="A221" t="str">
            <v>돌담헐기</v>
          </cell>
          <cell r="B221" t="str">
            <v>소형브레커+공기압축기</v>
          </cell>
          <cell r="C221" t="str">
            <v>M3</v>
          </cell>
          <cell r="D221">
            <v>2.5499999999999998</v>
          </cell>
          <cell r="E221">
            <v>22800</v>
          </cell>
          <cell r="F221">
            <v>58140</v>
          </cell>
          <cell r="G221">
            <v>1000</v>
          </cell>
          <cell r="H221">
            <v>2550</v>
          </cell>
          <cell r="I221">
            <v>21800</v>
          </cell>
          <cell r="J221">
            <v>55590</v>
          </cell>
          <cell r="K221">
            <v>0</v>
          </cell>
          <cell r="L221">
            <v>0</v>
          </cell>
          <cell r="M221" t="str">
            <v>No.26</v>
          </cell>
        </row>
        <row r="222">
          <cell r="A222" t="str">
            <v>돌담쌓기(재활용)</v>
          </cell>
          <cell r="B222" t="str">
            <v>B0.5 X H1.9</v>
          </cell>
          <cell r="C222" t="str">
            <v>M2</v>
          </cell>
          <cell r="D222">
            <v>5.0999999999999996</v>
          </cell>
          <cell r="E222">
            <v>35500</v>
          </cell>
          <cell r="F222">
            <v>181050</v>
          </cell>
          <cell r="G222">
            <v>200</v>
          </cell>
          <cell r="H222">
            <v>1020</v>
          </cell>
          <cell r="I222">
            <v>34800</v>
          </cell>
          <cell r="J222">
            <v>177480</v>
          </cell>
          <cell r="K222">
            <v>500</v>
          </cell>
          <cell r="L222">
            <v>2550</v>
          </cell>
          <cell r="M222" t="str">
            <v>No.114</v>
          </cell>
        </row>
        <row r="223">
          <cell r="A223" t="str">
            <v>P.E관 접합 및 부설</v>
          </cell>
          <cell r="B223" t="str">
            <v>Φ500M/M</v>
          </cell>
          <cell r="C223" t="str">
            <v>개소</v>
          </cell>
          <cell r="D223">
            <v>5</v>
          </cell>
          <cell r="E223">
            <v>14400</v>
          </cell>
          <cell r="F223">
            <v>72000</v>
          </cell>
          <cell r="G223">
            <v>0</v>
          </cell>
          <cell r="H223">
            <v>0</v>
          </cell>
          <cell r="I223">
            <v>14400</v>
          </cell>
          <cell r="J223">
            <v>72000</v>
          </cell>
          <cell r="K223">
            <v>0</v>
          </cell>
          <cell r="L223">
            <v>0</v>
          </cell>
          <cell r="M223" t="str">
            <v>No.41</v>
          </cell>
        </row>
        <row r="224">
          <cell r="A224" t="str">
            <v>가성토(토사,B.H0.7)</v>
          </cell>
          <cell r="B224" t="str">
            <v>현장토유용</v>
          </cell>
          <cell r="C224" t="str">
            <v>M3</v>
          </cell>
          <cell r="D224">
            <v>45</v>
          </cell>
          <cell r="E224">
            <v>1800</v>
          </cell>
          <cell r="F224">
            <v>81000</v>
          </cell>
          <cell r="G224">
            <v>400</v>
          </cell>
          <cell r="H224">
            <v>18000</v>
          </cell>
          <cell r="I224">
            <v>700</v>
          </cell>
          <cell r="J224">
            <v>31500</v>
          </cell>
          <cell r="K224">
            <v>700</v>
          </cell>
          <cell r="L224">
            <v>31500</v>
          </cell>
          <cell r="M224" t="str">
            <v>#.20</v>
          </cell>
        </row>
        <row r="225">
          <cell r="A225" t="str">
            <v>P.P 마대쌓기 및 헐기</v>
          </cell>
          <cell r="C225" t="str">
            <v>M2</v>
          </cell>
          <cell r="D225">
            <v>21.63</v>
          </cell>
          <cell r="E225">
            <v>53000</v>
          </cell>
          <cell r="F225">
            <v>1146390</v>
          </cell>
          <cell r="G225">
            <v>8900</v>
          </cell>
          <cell r="H225">
            <v>192507</v>
          </cell>
          <cell r="I225">
            <v>44100</v>
          </cell>
          <cell r="J225">
            <v>953883</v>
          </cell>
          <cell r="K225">
            <v>0</v>
          </cell>
          <cell r="L225">
            <v>0</v>
          </cell>
          <cell r="M225" t="str">
            <v>#.21</v>
          </cell>
        </row>
        <row r="226">
          <cell r="A226" t="str">
            <v>비닐깔기</v>
          </cell>
          <cell r="C226" t="str">
            <v>M2</v>
          </cell>
          <cell r="D226">
            <v>25.46</v>
          </cell>
          <cell r="E226">
            <v>800</v>
          </cell>
          <cell r="F226">
            <v>20368</v>
          </cell>
          <cell r="G226">
            <v>600</v>
          </cell>
          <cell r="H226">
            <v>15276</v>
          </cell>
          <cell r="I226">
            <v>200</v>
          </cell>
          <cell r="J226">
            <v>5092</v>
          </cell>
          <cell r="K226">
            <v>0</v>
          </cell>
          <cell r="L226">
            <v>0</v>
          </cell>
          <cell r="M226" t="str">
            <v>No.8</v>
          </cell>
        </row>
        <row r="228">
          <cell r="A228" t="str">
            <v>6. 운 반 공</v>
          </cell>
          <cell r="F228">
            <v>629077</v>
          </cell>
          <cell r="H228">
            <v>187000</v>
          </cell>
          <cell r="J228">
            <v>204000</v>
          </cell>
          <cell r="L228">
            <v>238077</v>
          </cell>
        </row>
        <row r="229">
          <cell r="A229" t="str">
            <v>철근운반</v>
          </cell>
          <cell r="C229" t="str">
            <v>TON</v>
          </cell>
          <cell r="D229">
            <v>0.95299999999999996</v>
          </cell>
          <cell r="E229">
            <v>9000</v>
          </cell>
          <cell r="F229">
            <v>8577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9000</v>
          </cell>
          <cell r="L229">
            <v>8577</v>
          </cell>
          <cell r="M229" t="str">
            <v>#.15</v>
          </cell>
        </row>
        <row r="230">
          <cell r="A230" t="str">
            <v>보조기층운반</v>
          </cell>
          <cell r="C230" t="str">
            <v>M3</v>
          </cell>
          <cell r="D230">
            <v>85</v>
          </cell>
          <cell r="E230">
            <v>7300</v>
          </cell>
          <cell r="F230">
            <v>620500</v>
          </cell>
          <cell r="G230">
            <v>2200</v>
          </cell>
          <cell r="H230">
            <v>187000</v>
          </cell>
          <cell r="I230">
            <v>2400</v>
          </cell>
          <cell r="J230">
            <v>204000</v>
          </cell>
          <cell r="K230">
            <v>2700</v>
          </cell>
          <cell r="L230">
            <v>229500</v>
          </cell>
          <cell r="M230" t="str">
            <v>#.18</v>
          </cell>
        </row>
        <row r="245">
          <cell r="A245" t="str">
            <v>3. A3-LINE  차집관로</v>
          </cell>
          <cell r="C245" t="str">
            <v>식</v>
          </cell>
          <cell r="D245">
            <v>1</v>
          </cell>
          <cell r="F245">
            <v>99003017</v>
          </cell>
          <cell r="H245">
            <v>32365090</v>
          </cell>
          <cell r="J245">
            <v>52430657</v>
          </cell>
          <cell r="L245">
            <v>14207270</v>
          </cell>
        </row>
        <row r="247">
          <cell r="A247" t="str">
            <v>1. 토    공</v>
          </cell>
          <cell r="F247">
            <v>52401134</v>
          </cell>
          <cell r="H247">
            <v>23945484</v>
          </cell>
          <cell r="J247">
            <v>22761055</v>
          </cell>
          <cell r="L247">
            <v>5694595</v>
          </cell>
        </row>
        <row r="248">
          <cell r="A248" t="str">
            <v>터파기:보조기층</v>
          </cell>
          <cell r="B248" t="str">
            <v>B.H 0.7㎥</v>
          </cell>
          <cell r="C248" t="str">
            <v>M3</v>
          </cell>
          <cell r="D248">
            <v>210.24</v>
          </cell>
          <cell r="E248">
            <v>1100</v>
          </cell>
          <cell r="F248">
            <v>231264</v>
          </cell>
          <cell r="G248">
            <v>300</v>
          </cell>
          <cell r="H248">
            <v>63072</v>
          </cell>
          <cell r="I248">
            <v>400</v>
          </cell>
          <cell r="J248">
            <v>84096</v>
          </cell>
          <cell r="K248">
            <v>400</v>
          </cell>
          <cell r="L248">
            <v>84096</v>
          </cell>
          <cell r="M248" t="str">
            <v>#.1</v>
          </cell>
        </row>
        <row r="249">
          <cell r="A249" t="str">
            <v>터파기:토사(육상),기계80+인력20</v>
          </cell>
          <cell r="B249" t="str">
            <v>B.H 0.7㎥</v>
          </cell>
          <cell r="C249" t="str">
            <v>M3</v>
          </cell>
          <cell r="D249">
            <v>2947.85</v>
          </cell>
          <cell r="E249">
            <v>2000</v>
          </cell>
          <cell r="F249">
            <v>5895700</v>
          </cell>
          <cell r="G249">
            <v>100</v>
          </cell>
          <cell r="H249">
            <v>294785</v>
          </cell>
          <cell r="I249">
            <v>1600</v>
          </cell>
          <cell r="J249">
            <v>4716560</v>
          </cell>
          <cell r="K249">
            <v>300</v>
          </cell>
          <cell r="L249">
            <v>884355</v>
          </cell>
          <cell r="M249" t="str">
            <v>#.2</v>
          </cell>
        </row>
        <row r="250">
          <cell r="A250" t="str">
            <v>기계터파기(연암)</v>
          </cell>
          <cell r="B250" t="str">
            <v>B.H0.7+브레이커</v>
          </cell>
          <cell r="C250" t="str">
            <v>M3</v>
          </cell>
          <cell r="D250">
            <v>109.87</v>
          </cell>
          <cell r="E250">
            <v>18400</v>
          </cell>
          <cell r="F250">
            <v>2021608</v>
          </cell>
          <cell r="G250">
            <v>2800</v>
          </cell>
          <cell r="H250">
            <v>307636</v>
          </cell>
          <cell r="I250">
            <v>7300</v>
          </cell>
          <cell r="J250">
            <v>802051</v>
          </cell>
          <cell r="K250">
            <v>8300</v>
          </cell>
          <cell r="L250">
            <v>911921</v>
          </cell>
          <cell r="M250" t="str">
            <v>#.3</v>
          </cell>
        </row>
        <row r="251">
          <cell r="A251" t="str">
            <v>되메우기 및 다짐</v>
          </cell>
          <cell r="B251" t="str">
            <v>B.H 0.7+플래이트 콤펙터</v>
          </cell>
          <cell r="C251" t="str">
            <v>M3</v>
          </cell>
          <cell r="D251">
            <v>2513.8200000000002</v>
          </cell>
          <cell r="E251">
            <v>3500</v>
          </cell>
          <cell r="F251">
            <v>8798370</v>
          </cell>
          <cell r="G251">
            <v>400</v>
          </cell>
          <cell r="H251">
            <v>1005528</v>
          </cell>
          <cell r="I251">
            <v>2600</v>
          </cell>
          <cell r="J251">
            <v>6535932</v>
          </cell>
          <cell r="K251">
            <v>500</v>
          </cell>
          <cell r="L251">
            <v>1256910</v>
          </cell>
          <cell r="M251" t="str">
            <v>#.4</v>
          </cell>
        </row>
        <row r="252">
          <cell r="A252" t="str">
            <v>사토운반:연암</v>
          </cell>
          <cell r="B252" t="str">
            <v>B.H0.7 + D.T15</v>
          </cell>
          <cell r="C252" t="str">
            <v>M3</v>
          </cell>
          <cell r="D252">
            <v>109.87</v>
          </cell>
          <cell r="E252">
            <v>12000</v>
          </cell>
          <cell r="F252">
            <v>1318440</v>
          </cell>
          <cell r="G252">
            <v>4500</v>
          </cell>
          <cell r="H252">
            <v>494415</v>
          </cell>
          <cell r="I252">
            <v>3500</v>
          </cell>
          <cell r="J252">
            <v>384545</v>
          </cell>
          <cell r="K252">
            <v>4000</v>
          </cell>
          <cell r="L252">
            <v>439480</v>
          </cell>
          <cell r="M252" t="str">
            <v>#.7</v>
          </cell>
        </row>
        <row r="253">
          <cell r="A253" t="str">
            <v>모래부설 및 다짐(B.H 0.7M3,관로기초)</v>
          </cell>
          <cell r="B253" t="str">
            <v>기계90%+인력10%</v>
          </cell>
          <cell r="C253" t="str">
            <v>M3</v>
          </cell>
          <cell r="D253">
            <v>394.82</v>
          </cell>
          <cell r="E253">
            <v>1300</v>
          </cell>
          <cell r="F253">
            <v>513266</v>
          </cell>
          <cell r="G253">
            <v>200</v>
          </cell>
          <cell r="H253">
            <v>78964</v>
          </cell>
          <cell r="I253">
            <v>700</v>
          </cell>
          <cell r="J253">
            <v>276374</v>
          </cell>
          <cell r="K253">
            <v>400</v>
          </cell>
          <cell r="L253">
            <v>157928</v>
          </cell>
          <cell r="M253" t="str">
            <v>#.8</v>
          </cell>
        </row>
        <row r="254">
          <cell r="A254" t="str">
            <v>바닥면 고르기</v>
          </cell>
          <cell r="B254" t="str">
            <v>연암</v>
          </cell>
          <cell r="C254" t="str">
            <v>M2</v>
          </cell>
          <cell r="D254">
            <v>288.10000000000002</v>
          </cell>
          <cell r="E254">
            <v>5400</v>
          </cell>
          <cell r="F254">
            <v>1555740</v>
          </cell>
          <cell r="G254">
            <v>500</v>
          </cell>
          <cell r="H254">
            <v>144050</v>
          </cell>
          <cell r="I254">
            <v>4600</v>
          </cell>
          <cell r="J254">
            <v>1325260</v>
          </cell>
          <cell r="K254">
            <v>300</v>
          </cell>
          <cell r="L254">
            <v>86430</v>
          </cell>
          <cell r="M254" t="str">
            <v>No.2</v>
          </cell>
        </row>
        <row r="255">
          <cell r="A255" t="str">
            <v>아스팔트포장 절단</v>
          </cell>
          <cell r="C255" t="str">
            <v>M</v>
          </cell>
          <cell r="D255">
            <v>1323.96</v>
          </cell>
          <cell r="E255">
            <v>1800</v>
          </cell>
          <cell r="F255">
            <v>2383128</v>
          </cell>
          <cell r="G255">
            <v>900</v>
          </cell>
          <cell r="H255">
            <v>1191564</v>
          </cell>
          <cell r="I255">
            <v>800</v>
          </cell>
          <cell r="J255">
            <v>1059168</v>
          </cell>
          <cell r="K255">
            <v>100</v>
          </cell>
          <cell r="L255">
            <v>132396</v>
          </cell>
          <cell r="M255" t="str">
            <v>No.3</v>
          </cell>
        </row>
        <row r="256">
          <cell r="A256" t="str">
            <v>아스팔트포장 파취</v>
          </cell>
          <cell r="B256" t="str">
            <v>기계</v>
          </cell>
          <cell r="C256" t="str">
            <v>M3</v>
          </cell>
          <cell r="D256">
            <v>64.69</v>
          </cell>
          <cell r="E256">
            <v>15300</v>
          </cell>
          <cell r="F256">
            <v>989757</v>
          </cell>
          <cell r="G256">
            <v>2300</v>
          </cell>
          <cell r="H256">
            <v>148787</v>
          </cell>
          <cell r="I256">
            <v>6300</v>
          </cell>
          <cell r="J256">
            <v>407547</v>
          </cell>
          <cell r="K256">
            <v>6700</v>
          </cell>
          <cell r="L256">
            <v>433423</v>
          </cell>
          <cell r="M256" t="str">
            <v>#.10</v>
          </cell>
        </row>
        <row r="257">
          <cell r="A257" t="str">
            <v>아스팔트 포장포설</v>
          </cell>
          <cell r="B257" t="str">
            <v>기층10cm+표층5cm</v>
          </cell>
          <cell r="C257" t="str">
            <v>a</v>
          </cell>
          <cell r="D257">
            <v>4.3099999999999996</v>
          </cell>
          <cell r="E257">
            <v>3812100</v>
          </cell>
          <cell r="F257">
            <v>16430151</v>
          </cell>
          <cell r="G257">
            <v>3372300</v>
          </cell>
          <cell r="H257">
            <v>14534613</v>
          </cell>
          <cell r="I257">
            <v>409100</v>
          </cell>
          <cell r="J257">
            <v>1763221</v>
          </cell>
          <cell r="K257">
            <v>30700</v>
          </cell>
          <cell r="L257">
            <v>132317</v>
          </cell>
          <cell r="M257" t="str">
            <v>No.4</v>
          </cell>
        </row>
        <row r="258">
          <cell r="A258" t="str">
            <v>보조기층포설 및 다짐</v>
          </cell>
          <cell r="B258" t="str">
            <v>T=30cm</v>
          </cell>
          <cell r="C258" t="str">
            <v>M3</v>
          </cell>
          <cell r="D258">
            <v>113.62</v>
          </cell>
          <cell r="E258">
            <v>2800</v>
          </cell>
          <cell r="F258">
            <v>318136</v>
          </cell>
          <cell r="G258">
            <v>400</v>
          </cell>
          <cell r="H258">
            <v>45448</v>
          </cell>
          <cell r="I258">
            <v>1700</v>
          </cell>
          <cell r="J258">
            <v>193154</v>
          </cell>
          <cell r="K258">
            <v>700</v>
          </cell>
          <cell r="L258">
            <v>79534</v>
          </cell>
          <cell r="M258" t="str">
            <v>#.11</v>
          </cell>
        </row>
        <row r="259">
          <cell r="A259" t="str">
            <v>폐기물운반</v>
          </cell>
          <cell r="B259" t="str">
            <v>B.H0.7 + D.T15</v>
          </cell>
          <cell r="C259" t="str">
            <v>M3</v>
          </cell>
          <cell r="D259">
            <v>129.1</v>
          </cell>
          <cell r="E259">
            <v>12300</v>
          </cell>
          <cell r="F259">
            <v>1587930</v>
          </cell>
          <cell r="G259">
            <v>4600</v>
          </cell>
          <cell r="H259">
            <v>593860</v>
          </cell>
          <cell r="I259">
            <v>3500</v>
          </cell>
          <cell r="J259">
            <v>451850</v>
          </cell>
          <cell r="K259">
            <v>4200</v>
          </cell>
          <cell r="L259">
            <v>542220</v>
          </cell>
          <cell r="M259" t="str">
            <v>#.12</v>
          </cell>
        </row>
        <row r="260">
          <cell r="A260" t="str">
            <v>콘크리트포장 절단</v>
          </cell>
          <cell r="C260" t="str">
            <v>M</v>
          </cell>
          <cell r="D260">
            <v>505.4</v>
          </cell>
          <cell r="E260">
            <v>2000</v>
          </cell>
          <cell r="F260">
            <v>1010800</v>
          </cell>
          <cell r="G260">
            <v>900</v>
          </cell>
          <cell r="H260">
            <v>454860</v>
          </cell>
          <cell r="I260">
            <v>1000</v>
          </cell>
          <cell r="J260">
            <v>505400</v>
          </cell>
          <cell r="K260">
            <v>100</v>
          </cell>
          <cell r="L260">
            <v>50540</v>
          </cell>
          <cell r="M260" t="str">
            <v>No.5</v>
          </cell>
        </row>
        <row r="261">
          <cell r="A261" t="str">
            <v>콘크리트포장 깨기</v>
          </cell>
          <cell r="B261" t="str">
            <v>T=30cm미만</v>
          </cell>
          <cell r="C261" t="str">
            <v>M3</v>
          </cell>
          <cell r="D261">
            <v>64.41</v>
          </cell>
          <cell r="E261">
            <v>15200</v>
          </cell>
          <cell r="F261">
            <v>979032</v>
          </cell>
          <cell r="G261">
            <v>2200</v>
          </cell>
          <cell r="H261">
            <v>141702</v>
          </cell>
          <cell r="I261">
            <v>6300</v>
          </cell>
          <cell r="J261">
            <v>405783</v>
          </cell>
          <cell r="K261">
            <v>6700</v>
          </cell>
          <cell r="L261">
            <v>431547</v>
          </cell>
          <cell r="M261" t="str">
            <v>#.13</v>
          </cell>
        </row>
        <row r="262">
          <cell r="A262" t="str">
            <v>콘크리트포장 포설</v>
          </cell>
          <cell r="B262" t="str">
            <v>T=20cm</v>
          </cell>
          <cell r="C262" t="str">
            <v>M3</v>
          </cell>
          <cell r="D262">
            <v>64.41</v>
          </cell>
          <cell r="E262">
            <v>103500</v>
          </cell>
          <cell r="F262">
            <v>6666435</v>
          </cell>
          <cell r="G262">
            <v>52500</v>
          </cell>
          <cell r="H262">
            <v>3381525</v>
          </cell>
          <cell r="I262">
            <v>51000</v>
          </cell>
          <cell r="J262">
            <v>3284910</v>
          </cell>
          <cell r="K262">
            <v>0</v>
          </cell>
          <cell r="L262">
            <v>0</v>
          </cell>
          <cell r="M262" t="str">
            <v>No.6</v>
          </cell>
        </row>
        <row r="263">
          <cell r="A263" t="str">
            <v>모래부설(B.H 0.7M3)</v>
          </cell>
          <cell r="B263" t="str">
            <v>기계90%+인력10%</v>
          </cell>
          <cell r="C263" t="str">
            <v>M3</v>
          </cell>
          <cell r="D263">
            <v>9.66</v>
          </cell>
          <cell r="E263">
            <v>1300</v>
          </cell>
          <cell r="F263">
            <v>12558</v>
          </cell>
          <cell r="G263">
            <v>200</v>
          </cell>
          <cell r="H263">
            <v>1932</v>
          </cell>
          <cell r="I263">
            <v>700</v>
          </cell>
          <cell r="J263">
            <v>6762</v>
          </cell>
          <cell r="K263">
            <v>400</v>
          </cell>
          <cell r="L263">
            <v>3864</v>
          </cell>
          <cell r="M263" t="str">
            <v>#.14</v>
          </cell>
        </row>
        <row r="264">
          <cell r="A264" t="str">
            <v>와이어메쉬깔기</v>
          </cell>
          <cell r="B264" t="str">
            <v>#8X100X100</v>
          </cell>
          <cell r="C264" t="str">
            <v>M2</v>
          </cell>
          <cell r="D264">
            <v>322.05</v>
          </cell>
          <cell r="E264">
            <v>3000</v>
          </cell>
          <cell r="F264">
            <v>966150</v>
          </cell>
          <cell r="G264">
            <v>2000</v>
          </cell>
          <cell r="H264">
            <v>644100</v>
          </cell>
          <cell r="I264">
            <v>1000</v>
          </cell>
          <cell r="J264">
            <v>322050</v>
          </cell>
          <cell r="K264">
            <v>0</v>
          </cell>
          <cell r="L264">
            <v>0</v>
          </cell>
          <cell r="M264" t="str">
            <v>No.7</v>
          </cell>
        </row>
        <row r="265">
          <cell r="A265" t="str">
            <v>보조기층포설 및 다짐</v>
          </cell>
          <cell r="B265" t="str">
            <v>T=30cm</v>
          </cell>
          <cell r="C265" t="str">
            <v>M3</v>
          </cell>
          <cell r="D265">
            <v>96.62</v>
          </cell>
          <cell r="E265">
            <v>2800</v>
          </cell>
          <cell r="F265">
            <v>270536</v>
          </cell>
          <cell r="G265">
            <v>400</v>
          </cell>
          <cell r="H265">
            <v>38648</v>
          </cell>
          <cell r="I265">
            <v>1700</v>
          </cell>
          <cell r="J265">
            <v>164254</v>
          </cell>
          <cell r="K265">
            <v>700</v>
          </cell>
          <cell r="L265">
            <v>67634</v>
          </cell>
          <cell r="M265" t="str">
            <v>#.11</v>
          </cell>
        </row>
        <row r="266">
          <cell r="A266" t="str">
            <v>신축재</v>
          </cell>
          <cell r="B266" t="str">
            <v>T=1.5cm</v>
          </cell>
          <cell r="C266" t="str">
            <v>M2</v>
          </cell>
          <cell r="D266">
            <v>12.88</v>
          </cell>
          <cell r="E266">
            <v>12600</v>
          </cell>
          <cell r="F266">
            <v>162288</v>
          </cell>
          <cell r="G266">
            <v>12000</v>
          </cell>
          <cell r="H266">
            <v>154560</v>
          </cell>
          <cell r="I266">
            <v>600</v>
          </cell>
          <cell r="J266">
            <v>7728</v>
          </cell>
          <cell r="K266">
            <v>0</v>
          </cell>
          <cell r="L266">
            <v>0</v>
          </cell>
        </row>
        <row r="267">
          <cell r="A267" t="str">
            <v>양생(비닐)</v>
          </cell>
          <cell r="C267" t="str">
            <v>M2</v>
          </cell>
          <cell r="D267">
            <v>322.05</v>
          </cell>
          <cell r="E267">
            <v>900</v>
          </cell>
          <cell r="F267">
            <v>289845</v>
          </cell>
          <cell r="G267">
            <v>700</v>
          </cell>
          <cell r="H267">
            <v>225435</v>
          </cell>
          <cell r="I267">
            <v>200</v>
          </cell>
          <cell r="J267">
            <v>64410</v>
          </cell>
          <cell r="K267">
            <v>0</v>
          </cell>
          <cell r="L267">
            <v>0</v>
          </cell>
          <cell r="M267" t="str">
            <v>No.8</v>
          </cell>
        </row>
        <row r="269">
          <cell r="A269" t="str">
            <v>2. 관 로 공</v>
          </cell>
          <cell r="F269">
            <v>20803880</v>
          </cell>
          <cell r="H269">
            <v>86760</v>
          </cell>
          <cell r="J269">
            <v>15369020</v>
          </cell>
          <cell r="L269">
            <v>5348100</v>
          </cell>
        </row>
        <row r="270">
          <cell r="A270" t="str">
            <v>K.P메카니칼접합및부설(기계)</v>
          </cell>
          <cell r="B270" t="str">
            <v>ø250M/M</v>
          </cell>
          <cell r="C270" t="str">
            <v>개소</v>
          </cell>
          <cell r="D270">
            <v>363</v>
          </cell>
          <cell r="E270">
            <v>53200</v>
          </cell>
          <cell r="F270">
            <v>19311600</v>
          </cell>
          <cell r="G270">
            <v>0</v>
          </cell>
          <cell r="H270">
            <v>0</v>
          </cell>
          <cell r="I270">
            <v>39200</v>
          </cell>
          <cell r="J270">
            <v>14229600</v>
          </cell>
          <cell r="K270">
            <v>14000</v>
          </cell>
          <cell r="L270">
            <v>5082000</v>
          </cell>
          <cell r="M270" t="str">
            <v>No.9</v>
          </cell>
        </row>
        <row r="271">
          <cell r="A271" t="str">
            <v>레미콘타설</v>
          </cell>
          <cell r="B271" t="str">
            <v>무근구조물</v>
          </cell>
          <cell r="C271" t="str">
            <v>M3</v>
          </cell>
          <cell r="D271">
            <v>0.6</v>
          </cell>
          <cell r="E271">
            <v>16000</v>
          </cell>
          <cell r="F271">
            <v>9600</v>
          </cell>
          <cell r="G271">
            <v>0</v>
          </cell>
          <cell r="H271">
            <v>0</v>
          </cell>
          <cell r="I271">
            <v>16000</v>
          </cell>
          <cell r="J271">
            <v>9600</v>
          </cell>
          <cell r="K271">
            <v>0</v>
          </cell>
          <cell r="L271">
            <v>0</v>
          </cell>
          <cell r="M271" t="str">
            <v>No.10</v>
          </cell>
        </row>
        <row r="272">
          <cell r="A272" t="str">
            <v>합판거푸집</v>
          </cell>
          <cell r="B272" t="str">
            <v>0-7m:6회</v>
          </cell>
          <cell r="C272" t="str">
            <v>M2</v>
          </cell>
          <cell r="D272">
            <v>4.1399999999999997</v>
          </cell>
          <cell r="E272">
            <v>12000</v>
          </cell>
          <cell r="F272">
            <v>49680</v>
          </cell>
          <cell r="G272">
            <v>4000</v>
          </cell>
          <cell r="H272">
            <v>16560</v>
          </cell>
          <cell r="I272">
            <v>8000</v>
          </cell>
          <cell r="J272">
            <v>33120</v>
          </cell>
          <cell r="K272">
            <v>0</v>
          </cell>
          <cell r="L272">
            <v>0</v>
          </cell>
          <cell r="M272" t="str">
            <v>No.11</v>
          </cell>
        </row>
        <row r="273">
          <cell r="A273" t="str">
            <v>주철관 절단</v>
          </cell>
          <cell r="B273" t="str">
            <v>ø250M/M</v>
          </cell>
          <cell r="C273" t="str">
            <v>개소</v>
          </cell>
          <cell r="D273">
            <v>19</v>
          </cell>
          <cell r="E273">
            <v>21200</v>
          </cell>
          <cell r="F273">
            <v>402800</v>
          </cell>
          <cell r="G273">
            <v>1000</v>
          </cell>
          <cell r="H273">
            <v>19000</v>
          </cell>
          <cell r="I273">
            <v>20000</v>
          </cell>
          <cell r="J273">
            <v>380000</v>
          </cell>
          <cell r="K273">
            <v>200</v>
          </cell>
          <cell r="L273">
            <v>3800</v>
          </cell>
          <cell r="M273" t="str">
            <v>No.12</v>
          </cell>
        </row>
        <row r="274">
          <cell r="A274" t="str">
            <v>K.P메카니칼접합및부설(인력)</v>
          </cell>
          <cell r="B274" t="str">
            <v>ø100M/M(이형관)</v>
          </cell>
          <cell r="C274" t="str">
            <v>개소</v>
          </cell>
          <cell r="D274">
            <v>1</v>
          </cell>
          <cell r="E274">
            <v>11800</v>
          </cell>
          <cell r="F274">
            <v>11800</v>
          </cell>
          <cell r="G274">
            <v>0</v>
          </cell>
          <cell r="H274">
            <v>0</v>
          </cell>
          <cell r="I274">
            <v>9500</v>
          </cell>
          <cell r="J274">
            <v>9500</v>
          </cell>
          <cell r="K274">
            <v>2300</v>
          </cell>
          <cell r="L274">
            <v>2300</v>
          </cell>
          <cell r="M274" t="str">
            <v>No.115</v>
          </cell>
        </row>
        <row r="275">
          <cell r="A275" t="str">
            <v>K.P메카니칼접합및부설(기계)</v>
          </cell>
          <cell r="B275" t="str">
            <v>ø250M/M(이형관)</v>
          </cell>
          <cell r="C275" t="str">
            <v>개소</v>
          </cell>
          <cell r="D275">
            <v>35</v>
          </cell>
          <cell r="E275">
            <v>17700</v>
          </cell>
          <cell r="F275">
            <v>619500</v>
          </cell>
          <cell r="G275">
            <v>0</v>
          </cell>
          <cell r="H275">
            <v>0</v>
          </cell>
          <cell r="I275">
            <v>12900</v>
          </cell>
          <cell r="J275">
            <v>451500</v>
          </cell>
          <cell r="K275">
            <v>4800</v>
          </cell>
          <cell r="L275">
            <v>168000</v>
          </cell>
          <cell r="M275" t="str">
            <v>No.13</v>
          </cell>
        </row>
        <row r="276">
          <cell r="A276" t="str">
            <v>플랜지관 접합및부설</v>
          </cell>
          <cell r="B276" t="str">
            <v>ø100M/M(이형관)</v>
          </cell>
          <cell r="C276" t="str">
            <v>개소</v>
          </cell>
          <cell r="D276">
            <v>2</v>
          </cell>
          <cell r="E276">
            <v>24000</v>
          </cell>
          <cell r="F276">
            <v>48000</v>
          </cell>
          <cell r="G276">
            <v>500</v>
          </cell>
          <cell r="H276">
            <v>1000</v>
          </cell>
          <cell r="I276">
            <v>23500</v>
          </cell>
          <cell r="J276">
            <v>47000</v>
          </cell>
          <cell r="K276">
            <v>0</v>
          </cell>
          <cell r="L276">
            <v>0</v>
          </cell>
          <cell r="M276" t="str">
            <v>No.116</v>
          </cell>
        </row>
        <row r="277">
          <cell r="A277" t="str">
            <v>제수변접합및부설</v>
          </cell>
          <cell r="B277" t="str">
            <v>기계:Φ80mm</v>
          </cell>
          <cell r="C277" t="str">
            <v>개소</v>
          </cell>
          <cell r="D277">
            <v>2</v>
          </cell>
          <cell r="E277">
            <v>68000</v>
          </cell>
          <cell r="F277">
            <v>136000</v>
          </cell>
          <cell r="G277">
            <v>8700</v>
          </cell>
          <cell r="H277">
            <v>17400</v>
          </cell>
          <cell r="I277">
            <v>39300</v>
          </cell>
          <cell r="J277">
            <v>78600</v>
          </cell>
          <cell r="K277">
            <v>20000</v>
          </cell>
          <cell r="L277">
            <v>40000</v>
          </cell>
          <cell r="M277" t="str">
            <v>No.117</v>
          </cell>
        </row>
        <row r="278">
          <cell r="A278" t="str">
            <v>제수변접합및부설</v>
          </cell>
          <cell r="B278" t="str">
            <v>기계:Φ100mm</v>
          </cell>
          <cell r="C278" t="str">
            <v>개소</v>
          </cell>
          <cell r="D278">
            <v>1</v>
          </cell>
          <cell r="E278">
            <v>79500</v>
          </cell>
          <cell r="F278">
            <v>79500</v>
          </cell>
          <cell r="G278">
            <v>12200</v>
          </cell>
          <cell r="H278">
            <v>12200</v>
          </cell>
          <cell r="I278">
            <v>47300</v>
          </cell>
          <cell r="J278">
            <v>47300</v>
          </cell>
          <cell r="K278">
            <v>20000</v>
          </cell>
          <cell r="L278">
            <v>20000</v>
          </cell>
          <cell r="M278" t="str">
            <v>No.48</v>
          </cell>
        </row>
        <row r="279">
          <cell r="A279" t="str">
            <v>공기변접합및부설</v>
          </cell>
          <cell r="B279" t="str">
            <v>기계:Φ80mm</v>
          </cell>
          <cell r="C279" t="str">
            <v>개소</v>
          </cell>
          <cell r="D279">
            <v>2</v>
          </cell>
          <cell r="E279">
            <v>67700</v>
          </cell>
          <cell r="F279">
            <v>135400</v>
          </cell>
          <cell r="G279">
            <v>10300</v>
          </cell>
          <cell r="H279">
            <v>20600</v>
          </cell>
          <cell r="I279">
            <v>41400</v>
          </cell>
          <cell r="J279">
            <v>82800</v>
          </cell>
          <cell r="K279">
            <v>16000</v>
          </cell>
          <cell r="L279">
            <v>32000</v>
          </cell>
          <cell r="M279" t="str">
            <v>No.118</v>
          </cell>
        </row>
        <row r="281">
          <cell r="A281" t="str">
            <v>3. 구조물공</v>
          </cell>
          <cell r="F281">
            <v>3566856</v>
          </cell>
          <cell r="H281">
            <v>677461</v>
          </cell>
          <cell r="J281">
            <v>2858250</v>
          </cell>
          <cell r="L281">
            <v>31145</v>
          </cell>
        </row>
        <row r="282">
          <cell r="A282" t="str">
            <v>레미콘타설</v>
          </cell>
          <cell r="B282" t="str">
            <v>무근구조물</v>
          </cell>
          <cell r="C282" t="str">
            <v>M3</v>
          </cell>
          <cell r="D282">
            <v>2.21</v>
          </cell>
          <cell r="E282">
            <v>16000</v>
          </cell>
          <cell r="F282">
            <v>35360</v>
          </cell>
          <cell r="G282">
            <v>0</v>
          </cell>
          <cell r="H282">
            <v>0</v>
          </cell>
          <cell r="I282">
            <v>16000</v>
          </cell>
          <cell r="J282">
            <v>35360</v>
          </cell>
          <cell r="K282">
            <v>0</v>
          </cell>
          <cell r="L282">
            <v>0</v>
          </cell>
          <cell r="M282" t="str">
            <v>No.10</v>
          </cell>
        </row>
        <row r="283">
          <cell r="A283" t="str">
            <v>레미콘타설</v>
          </cell>
          <cell r="B283" t="str">
            <v>철근구조물</v>
          </cell>
          <cell r="C283" t="str">
            <v>M3</v>
          </cell>
          <cell r="D283">
            <v>29.87</v>
          </cell>
          <cell r="E283">
            <v>21700</v>
          </cell>
          <cell r="F283">
            <v>648179</v>
          </cell>
          <cell r="G283">
            <v>400</v>
          </cell>
          <cell r="H283">
            <v>11948</v>
          </cell>
          <cell r="I283">
            <v>21000</v>
          </cell>
          <cell r="J283">
            <v>627270</v>
          </cell>
          <cell r="K283">
            <v>300</v>
          </cell>
          <cell r="L283">
            <v>8961</v>
          </cell>
          <cell r="M283" t="str">
            <v>No.14</v>
          </cell>
        </row>
        <row r="284">
          <cell r="A284" t="str">
            <v>합판거푸집</v>
          </cell>
          <cell r="B284" t="str">
            <v>0-7m:6회</v>
          </cell>
          <cell r="C284" t="str">
            <v>M2</v>
          </cell>
          <cell r="D284">
            <v>3.54</v>
          </cell>
          <cell r="E284">
            <v>12000</v>
          </cell>
          <cell r="F284">
            <v>42480</v>
          </cell>
          <cell r="G284">
            <v>4000</v>
          </cell>
          <cell r="H284">
            <v>14160</v>
          </cell>
          <cell r="I284">
            <v>8000</v>
          </cell>
          <cell r="J284">
            <v>28320</v>
          </cell>
          <cell r="K284">
            <v>0</v>
          </cell>
          <cell r="L284">
            <v>0</v>
          </cell>
          <cell r="M284" t="str">
            <v>No.11</v>
          </cell>
        </row>
        <row r="285">
          <cell r="A285" t="str">
            <v>합판거푸집</v>
          </cell>
          <cell r="B285" t="str">
            <v>0-7m:3회</v>
          </cell>
          <cell r="C285" t="str">
            <v>M2</v>
          </cell>
          <cell r="D285">
            <v>75.66</v>
          </cell>
          <cell r="E285">
            <v>17100</v>
          </cell>
          <cell r="F285">
            <v>1293786</v>
          </cell>
          <cell r="G285">
            <v>5300</v>
          </cell>
          <cell r="H285">
            <v>400998</v>
          </cell>
          <cell r="I285">
            <v>11800</v>
          </cell>
          <cell r="J285">
            <v>892788</v>
          </cell>
          <cell r="K285">
            <v>0</v>
          </cell>
          <cell r="L285">
            <v>0</v>
          </cell>
          <cell r="M285" t="str">
            <v>No.15</v>
          </cell>
        </row>
        <row r="286">
          <cell r="A286" t="str">
            <v>원형거푸집</v>
          </cell>
          <cell r="B286" t="str">
            <v>3 회</v>
          </cell>
          <cell r="C286" t="str">
            <v>M2</v>
          </cell>
          <cell r="D286">
            <v>3.96</v>
          </cell>
          <cell r="E286">
            <v>38600</v>
          </cell>
          <cell r="F286">
            <v>152856</v>
          </cell>
          <cell r="G286">
            <v>11500</v>
          </cell>
          <cell r="H286">
            <v>45540</v>
          </cell>
          <cell r="I286">
            <v>27100</v>
          </cell>
          <cell r="J286">
            <v>107316</v>
          </cell>
          <cell r="K286">
            <v>0</v>
          </cell>
          <cell r="L286">
            <v>0</v>
          </cell>
          <cell r="M286" t="str">
            <v>No.16</v>
          </cell>
        </row>
        <row r="287">
          <cell r="A287" t="str">
            <v>시공이음 설치</v>
          </cell>
          <cell r="B287" t="str">
            <v>PVC,B=150X5mm</v>
          </cell>
          <cell r="C287" t="str">
            <v>M</v>
          </cell>
          <cell r="D287">
            <v>15.62</v>
          </cell>
          <cell r="E287">
            <v>13700</v>
          </cell>
          <cell r="F287">
            <v>213994</v>
          </cell>
          <cell r="G287">
            <v>2400</v>
          </cell>
          <cell r="H287">
            <v>37488</v>
          </cell>
          <cell r="I287">
            <v>11300</v>
          </cell>
          <cell r="J287">
            <v>176506</v>
          </cell>
          <cell r="K287">
            <v>0</v>
          </cell>
          <cell r="L287">
            <v>0</v>
          </cell>
          <cell r="M287" t="str">
            <v>No.17</v>
          </cell>
        </row>
        <row r="288">
          <cell r="A288" t="str">
            <v>철근가공및조립</v>
          </cell>
          <cell r="B288" t="str">
            <v>보통</v>
          </cell>
          <cell r="C288" t="str">
            <v>TON</v>
          </cell>
          <cell r="D288">
            <v>1.2649999999999999</v>
          </cell>
          <cell r="E288">
            <v>327000</v>
          </cell>
          <cell r="F288">
            <v>413655</v>
          </cell>
          <cell r="G288">
            <v>4000</v>
          </cell>
          <cell r="H288">
            <v>5060</v>
          </cell>
          <cell r="I288">
            <v>317000</v>
          </cell>
          <cell r="J288">
            <v>401005</v>
          </cell>
          <cell r="K288">
            <v>6000</v>
          </cell>
          <cell r="L288">
            <v>7590</v>
          </cell>
          <cell r="M288" t="str">
            <v>No.18</v>
          </cell>
        </row>
        <row r="289">
          <cell r="A289" t="str">
            <v>자갈부설(B.H 0.7)</v>
          </cell>
          <cell r="B289" t="str">
            <v>기계90%+인력10%</v>
          </cell>
          <cell r="C289" t="str">
            <v>M3</v>
          </cell>
          <cell r="D289">
            <v>0.26</v>
          </cell>
          <cell r="E289">
            <v>3000</v>
          </cell>
          <cell r="F289">
            <v>780</v>
          </cell>
          <cell r="G289">
            <v>200</v>
          </cell>
          <cell r="H289">
            <v>52</v>
          </cell>
          <cell r="I289">
            <v>2500</v>
          </cell>
          <cell r="J289">
            <v>650</v>
          </cell>
          <cell r="K289">
            <v>300</v>
          </cell>
          <cell r="L289">
            <v>78</v>
          </cell>
          <cell r="M289" t="str">
            <v>#.5</v>
          </cell>
        </row>
        <row r="290">
          <cell r="A290" t="str">
            <v>사다리설치(STS)</v>
          </cell>
          <cell r="C290" t="str">
            <v>M</v>
          </cell>
          <cell r="D290">
            <v>4.18</v>
          </cell>
          <cell r="E290">
            <v>10900</v>
          </cell>
          <cell r="F290">
            <v>45562</v>
          </cell>
          <cell r="G290">
            <v>6600</v>
          </cell>
          <cell r="H290">
            <v>27588</v>
          </cell>
          <cell r="I290">
            <v>4100</v>
          </cell>
          <cell r="J290">
            <v>17138</v>
          </cell>
          <cell r="K290">
            <v>200</v>
          </cell>
          <cell r="L290">
            <v>836</v>
          </cell>
          <cell r="M290" t="str">
            <v>No.19</v>
          </cell>
        </row>
        <row r="291">
          <cell r="A291" t="str">
            <v>맨홀뚜껑설치</v>
          </cell>
          <cell r="B291" t="str">
            <v>(주철재)</v>
          </cell>
          <cell r="C291" t="str">
            <v>조</v>
          </cell>
          <cell r="D291">
            <v>3</v>
          </cell>
          <cell r="E291">
            <v>45800</v>
          </cell>
          <cell r="F291">
            <v>137400</v>
          </cell>
          <cell r="G291">
            <v>0</v>
          </cell>
          <cell r="H291">
            <v>0</v>
          </cell>
          <cell r="I291">
            <v>45800</v>
          </cell>
          <cell r="J291">
            <v>137400</v>
          </cell>
          <cell r="K291">
            <v>0</v>
          </cell>
          <cell r="L291">
            <v>0</v>
          </cell>
          <cell r="M291" t="str">
            <v>No.20</v>
          </cell>
        </row>
        <row r="292">
          <cell r="A292" t="str">
            <v>강관비계</v>
          </cell>
          <cell r="B292" t="str">
            <v>3개월</v>
          </cell>
          <cell r="C292" t="str">
            <v>M2</v>
          </cell>
          <cell r="D292">
            <v>45.6</v>
          </cell>
          <cell r="E292">
            <v>9200</v>
          </cell>
          <cell r="F292">
            <v>419520</v>
          </cell>
          <cell r="G292">
            <v>2300</v>
          </cell>
          <cell r="H292">
            <v>104880</v>
          </cell>
          <cell r="I292">
            <v>6600</v>
          </cell>
          <cell r="J292">
            <v>300960</v>
          </cell>
          <cell r="K292">
            <v>300</v>
          </cell>
          <cell r="L292">
            <v>13680</v>
          </cell>
          <cell r="M292" t="str">
            <v>No.33</v>
          </cell>
        </row>
        <row r="293">
          <cell r="A293" t="str">
            <v>강관동바리(3개월)</v>
          </cell>
          <cell r="B293" t="str">
            <v>H=0-4.2M</v>
          </cell>
          <cell r="C293" t="str">
            <v>공M3</v>
          </cell>
          <cell r="D293">
            <v>6.85</v>
          </cell>
          <cell r="E293">
            <v>6300</v>
          </cell>
          <cell r="F293">
            <v>43155</v>
          </cell>
          <cell r="G293">
            <v>200</v>
          </cell>
          <cell r="H293">
            <v>1370</v>
          </cell>
          <cell r="I293">
            <v>6100</v>
          </cell>
          <cell r="J293">
            <v>41785</v>
          </cell>
          <cell r="K293">
            <v>0</v>
          </cell>
          <cell r="L293">
            <v>0</v>
          </cell>
          <cell r="M293" t="str">
            <v>No.21</v>
          </cell>
        </row>
        <row r="294">
          <cell r="A294" t="str">
            <v>양생(비닐)</v>
          </cell>
          <cell r="C294" t="str">
            <v>M2</v>
          </cell>
          <cell r="D294">
            <v>8.86</v>
          </cell>
          <cell r="E294">
            <v>900</v>
          </cell>
          <cell r="F294">
            <v>7974</v>
          </cell>
          <cell r="G294">
            <v>700</v>
          </cell>
          <cell r="H294">
            <v>6202</v>
          </cell>
          <cell r="I294">
            <v>200</v>
          </cell>
          <cell r="J294">
            <v>1772</v>
          </cell>
          <cell r="K294">
            <v>0</v>
          </cell>
          <cell r="L294">
            <v>0</v>
          </cell>
          <cell r="M294" t="str">
            <v>No.8</v>
          </cell>
        </row>
        <row r="295">
          <cell r="A295" t="str">
            <v>시공이음면정리(치핑)</v>
          </cell>
          <cell r="B295" t="str">
            <v>인력</v>
          </cell>
          <cell r="C295" t="str">
            <v>M2</v>
          </cell>
          <cell r="D295">
            <v>4.66</v>
          </cell>
          <cell r="E295">
            <v>19000</v>
          </cell>
          <cell r="F295">
            <v>88540</v>
          </cell>
          <cell r="G295">
            <v>500</v>
          </cell>
          <cell r="H295">
            <v>2330</v>
          </cell>
          <cell r="I295">
            <v>18500</v>
          </cell>
          <cell r="J295">
            <v>86210</v>
          </cell>
          <cell r="K295">
            <v>0</v>
          </cell>
          <cell r="L295">
            <v>0</v>
          </cell>
          <cell r="M295" t="str">
            <v>No.22</v>
          </cell>
        </row>
        <row r="296">
          <cell r="A296" t="str">
            <v>스페이서(T=75MM)</v>
          </cell>
          <cell r="C296" t="str">
            <v>EA</v>
          </cell>
          <cell r="D296">
            <v>15</v>
          </cell>
          <cell r="E296">
            <v>100</v>
          </cell>
          <cell r="F296">
            <v>1500</v>
          </cell>
          <cell r="G296">
            <v>100</v>
          </cell>
          <cell r="H296">
            <v>1500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A297" t="str">
            <v>수팽창고무지수판 설치</v>
          </cell>
          <cell r="B297" t="str">
            <v>20X10</v>
          </cell>
          <cell r="C297" t="str">
            <v>M</v>
          </cell>
          <cell r="D297">
            <v>4.45</v>
          </cell>
          <cell r="E297">
            <v>3900</v>
          </cell>
          <cell r="F297">
            <v>17355</v>
          </cell>
          <cell r="G297">
            <v>3100</v>
          </cell>
          <cell r="H297">
            <v>13795</v>
          </cell>
          <cell r="I297">
            <v>800</v>
          </cell>
          <cell r="J297">
            <v>3560</v>
          </cell>
          <cell r="K297">
            <v>0</v>
          </cell>
          <cell r="L297">
            <v>0</v>
          </cell>
          <cell r="M297" t="str">
            <v>No.23</v>
          </cell>
        </row>
        <row r="298">
          <cell r="A298" t="str">
            <v>P.V.C 파이프(VG1)</v>
          </cell>
          <cell r="B298" t="str">
            <v>Φ100M/M</v>
          </cell>
          <cell r="C298" t="str">
            <v>M</v>
          </cell>
          <cell r="D298">
            <v>0.7</v>
          </cell>
          <cell r="E298">
            <v>6800</v>
          </cell>
          <cell r="F298">
            <v>4760</v>
          </cell>
          <cell r="G298">
            <v>6500</v>
          </cell>
          <cell r="H298">
            <v>4550</v>
          </cell>
          <cell r="I298">
            <v>300</v>
          </cell>
          <cell r="J298">
            <v>210</v>
          </cell>
          <cell r="K298">
            <v>0</v>
          </cell>
          <cell r="L298">
            <v>0</v>
          </cell>
        </row>
        <row r="300">
          <cell r="A300" t="str">
            <v>4. 부대시설공</v>
          </cell>
          <cell r="F300">
            <v>19504040</v>
          </cell>
          <cell r="H300">
            <v>7173585</v>
          </cell>
          <cell r="J300">
            <v>10916732</v>
          </cell>
          <cell r="L300">
            <v>1413723</v>
          </cell>
        </row>
        <row r="301">
          <cell r="A301" t="str">
            <v>하수관거인식테이프</v>
          </cell>
          <cell r="B301" t="str">
            <v>5cmX20m</v>
          </cell>
          <cell r="C301" t="str">
            <v>M</v>
          </cell>
          <cell r="D301">
            <v>2175.5</v>
          </cell>
          <cell r="E301">
            <v>1300</v>
          </cell>
          <cell r="F301">
            <v>2828150</v>
          </cell>
          <cell r="G301">
            <v>1100</v>
          </cell>
          <cell r="H301">
            <v>2393050</v>
          </cell>
          <cell r="I301">
            <v>200</v>
          </cell>
          <cell r="J301">
            <v>435100</v>
          </cell>
          <cell r="K301">
            <v>0</v>
          </cell>
          <cell r="L301">
            <v>0</v>
          </cell>
        </row>
        <row r="302">
          <cell r="A302" t="str">
            <v>주철관수압시험비</v>
          </cell>
          <cell r="B302" t="str">
            <v>Φ250:200m당1회</v>
          </cell>
          <cell r="C302" t="str">
            <v>회</v>
          </cell>
          <cell r="D302">
            <v>11</v>
          </cell>
          <cell r="E302">
            <v>451400</v>
          </cell>
          <cell r="F302">
            <v>4965400</v>
          </cell>
          <cell r="G302">
            <v>213800</v>
          </cell>
          <cell r="H302">
            <v>2351800</v>
          </cell>
          <cell r="I302">
            <v>237600</v>
          </cell>
          <cell r="J302">
            <v>2613600</v>
          </cell>
          <cell r="K302">
            <v>0</v>
          </cell>
          <cell r="L302">
            <v>0</v>
          </cell>
          <cell r="M302" t="str">
            <v>No.28</v>
          </cell>
        </row>
        <row r="303">
          <cell r="A303" t="str">
            <v>콘크리트 절단</v>
          </cell>
          <cell r="C303" t="str">
            <v>M</v>
          </cell>
          <cell r="D303">
            <v>2.6</v>
          </cell>
          <cell r="E303">
            <v>2000</v>
          </cell>
          <cell r="F303">
            <v>5200</v>
          </cell>
          <cell r="G303">
            <v>900</v>
          </cell>
          <cell r="H303">
            <v>2340</v>
          </cell>
          <cell r="I303">
            <v>1000</v>
          </cell>
          <cell r="J303">
            <v>2600</v>
          </cell>
          <cell r="K303">
            <v>100</v>
          </cell>
          <cell r="L303">
            <v>260</v>
          </cell>
          <cell r="M303" t="str">
            <v>No.5</v>
          </cell>
        </row>
        <row r="304">
          <cell r="A304" t="str">
            <v>무근 구조물헐기</v>
          </cell>
          <cell r="B304" t="str">
            <v>소형브레커+공기압축기</v>
          </cell>
          <cell r="C304" t="str">
            <v>M3</v>
          </cell>
          <cell r="D304">
            <v>22.04</v>
          </cell>
          <cell r="E304">
            <v>27100</v>
          </cell>
          <cell r="F304">
            <v>597284</v>
          </cell>
          <cell r="G304">
            <v>2100</v>
          </cell>
          <cell r="H304">
            <v>46284</v>
          </cell>
          <cell r="I304">
            <v>18900</v>
          </cell>
          <cell r="J304">
            <v>416556</v>
          </cell>
          <cell r="K304">
            <v>6100</v>
          </cell>
          <cell r="L304">
            <v>134444</v>
          </cell>
          <cell r="M304" t="str">
            <v>No.26</v>
          </cell>
        </row>
        <row r="305">
          <cell r="A305" t="str">
            <v>콘크리트 복구</v>
          </cell>
          <cell r="C305" t="str">
            <v>M3</v>
          </cell>
          <cell r="D305">
            <v>0.09</v>
          </cell>
          <cell r="E305">
            <v>49700</v>
          </cell>
          <cell r="F305">
            <v>4473</v>
          </cell>
          <cell r="G305">
            <v>43900</v>
          </cell>
          <cell r="H305">
            <v>3951</v>
          </cell>
          <cell r="I305">
            <v>5800</v>
          </cell>
          <cell r="J305">
            <v>522</v>
          </cell>
          <cell r="K305">
            <v>0</v>
          </cell>
          <cell r="L305">
            <v>0</v>
          </cell>
          <cell r="M305" t="str">
            <v>No.14</v>
          </cell>
        </row>
        <row r="306">
          <cell r="A306" t="str">
            <v>합판거푸집</v>
          </cell>
          <cell r="B306" t="str">
            <v>0-7m:3회</v>
          </cell>
          <cell r="C306" t="str">
            <v>M2</v>
          </cell>
          <cell r="D306">
            <v>0.75</v>
          </cell>
          <cell r="E306">
            <v>12000</v>
          </cell>
          <cell r="F306">
            <v>9000</v>
          </cell>
          <cell r="G306">
            <v>4000</v>
          </cell>
          <cell r="H306">
            <v>3000</v>
          </cell>
          <cell r="I306">
            <v>8000</v>
          </cell>
          <cell r="J306">
            <v>6000</v>
          </cell>
          <cell r="K306">
            <v>0</v>
          </cell>
          <cell r="L306">
            <v>0</v>
          </cell>
          <cell r="M306" t="str">
            <v>No.15</v>
          </cell>
        </row>
        <row r="307">
          <cell r="A307" t="str">
            <v>합판거푸집</v>
          </cell>
          <cell r="B307" t="str">
            <v>0-7m:6회</v>
          </cell>
          <cell r="C307" t="str">
            <v>M2</v>
          </cell>
          <cell r="D307">
            <v>65.09</v>
          </cell>
          <cell r="E307">
            <v>17100</v>
          </cell>
          <cell r="F307">
            <v>1113039</v>
          </cell>
          <cell r="G307">
            <v>5300</v>
          </cell>
          <cell r="H307">
            <v>344977</v>
          </cell>
          <cell r="I307">
            <v>11800</v>
          </cell>
          <cell r="J307">
            <v>768062</v>
          </cell>
          <cell r="K307">
            <v>0</v>
          </cell>
          <cell r="L307">
            <v>0</v>
          </cell>
          <cell r="M307" t="str">
            <v>No.11</v>
          </cell>
        </row>
        <row r="308">
          <cell r="A308" t="str">
            <v>수팽창고무지수판 설치</v>
          </cell>
          <cell r="B308" t="str">
            <v>20X10</v>
          </cell>
          <cell r="C308" t="str">
            <v>M</v>
          </cell>
          <cell r="D308">
            <v>0.4</v>
          </cell>
          <cell r="E308">
            <v>3900</v>
          </cell>
          <cell r="F308">
            <v>1560</v>
          </cell>
          <cell r="G308">
            <v>3100</v>
          </cell>
          <cell r="H308">
            <v>1240</v>
          </cell>
          <cell r="I308">
            <v>800</v>
          </cell>
          <cell r="J308">
            <v>320</v>
          </cell>
          <cell r="K308">
            <v>0</v>
          </cell>
          <cell r="L308">
            <v>0</v>
          </cell>
          <cell r="M308" t="str">
            <v>No.23</v>
          </cell>
        </row>
        <row r="309">
          <cell r="A309" t="str">
            <v>시공이음면정리(치핑)</v>
          </cell>
          <cell r="B309" t="str">
            <v>인력</v>
          </cell>
          <cell r="C309" t="str">
            <v>M2</v>
          </cell>
          <cell r="D309">
            <v>0.65</v>
          </cell>
          <cell r="E309">
            <v>19000</v>
          </cell>
          <cell r="F309">
            <v>12350</v>
          </cell>
          <cell r="G309">
            <v>500</v>
          </cell>
          <cell r="H309">
            <v>325</v>
          </cell>
          <cell r="I309">
            <v>18500</v>
          </cell>
          <cell r="J309">
            <v>12025</v>
          </cell>
          <cell r="K309">
            <v>0</v>
          </cell>
          <cell r="L309">
            <v>0</v>
          </cell>
          <cell r="M309" t="str">
            <v>No.22</v>
          </cell>
        </row>
        <row r="310">
          <cell r="A310" t="str">
            <v>신·구 콘크리트 접착제바르기</v>
          </cell>
          <cell r="C310" t="str">
            <v>M2</v>
          </cell>
          <cell r="D310">
            <v>0.65</v>
          </cell>
          <cell r="E310">
            <v>10800</v>
          </cell>
          <cell r="F310">
            <v>7020</v>
          </cell>
          <cell r="G310">
            <v>4400</v>
          </cell>
          <cell r="H310">
            <v>2860</v>
          </cell>
          <cell r="I310">
            <v>6300</v>
          </cell>
          <cell r="J310">
            <v>4095</v>
          </cell>
          <cell r="K310">
            <v>100</v>
          </cell>
          <cell r="L310">
            <v>65</v>
          </cell>
          <cell r="M310" t="str">
            <v>No.30</v>
          </cell>
        </row>
        <row r="311">
          <cell r="A311" t="str">
            <v>폐기물운반</v>
          </cell>
          <cell r="B311" t="str">
            <v>B.H0.7 + D.T15</v>
          </cell>
          <cell r="C311" t="str">
            <v>M3</v>
          </cell>
          <cell r="D311">
            <v>28.32</v>
          </cell>
          <cell r="E311">
            <v>12300</v>
          </cell>
          <cell r="F311">
            <v>348336</v>
          </cell>
          <cell r="G311">
            <v>4600</v>
          </cell>
          <cell r="H311">
            <v>130272</v>
          </cell>
          <cell r="I311">
            <v>3500</v>
          </cell>
          <cell r="J311">
            <v>99120</v>
          </cell>
          <cell r="K311">
            <v>4200</v>
          </cell>
          <cell r="L311">
            <v>118944</v>
          </cell>
          <cell r="M311" t="str">
            <v>#.12</v>
          </cell>
        </row>
        <row r="312">
          <cell r="A312" t="str">
            <v>전석헐기</v>
          </cell>
          <cell r="C312" t="str">
            <v>M2</v>
          </cell>
          <cell r="D312">
            <v>14.4</v>
          </cell>
          <cell r="E312">
            <v>20900</v>
          </cell>
          <cell r="F312">
            <v>300960</v>
          </cell>
          <cell r="G312">
            <v>1000</v>
          </cell>
          <cell r="H312">
            <v>14400</v>
          </cell>
          <cell r="I312">
            <v>19900</v>
          </cell>
          <cell r="J312">
            <v>286560</v>
          </cell>
          <cell r="K312">
            <v>0</v>
          </cell>
          <cell r="L312">
            <v>0</v>
          </cell>
          <cell r="M312" t="str">
            <v>No.56</v>
          </cell>
        </row>
        <row r="313">
          <cell r="A313" t="str">
            <v>전석쌓기</v>
          </cell>
          <cell r="C313" t="str">
            <v>M2</v>
          </cell>
          <cell r="D313">
            <v>14.4</v>
          </cell>
          <cell r="E313">
            <v>38300</v>
          </cell>
          <cell r="F313">
            <v>551520</v>
          </cell>
          <cell r="G313">
            <v>3000</v>
          </cell>
          <cell r="H313">
            <v>43200</v>
          </cell>
          <cell r="I313">
            <v>29700</v>
          </cell>
          <cell r="J313">
            <v>427680</v>
          </cell>
          <cell r="K313">
            <v>5600</v>
          </cell>
          <cell r="L313">
            <v>80640</v>
          </cell>
          <cell r="M313" t="str">
            <v>No.57</v>
          </cell>
        </row>
        <row r="314">
          <cell r="A314" t="str">
            <v>흄관접합및부설(기계,소켓트식)</v>
          </cell>
          <cell r="B314" t="str">
            <v>ø400M/M</v>
          </cell>
          <cell r="C314" t="str">
            <v>본</v>
          </cell>
          <cell r="D314">
            <v>2</v>
          </cell>
          <cell r="E314">
            <v>54900</v>
          </cell>
          <cell r="F314">
            <v>109800</v>
          </cell>
          <cell r="G314">
            <v>2000</v>
          </cell>
          <cell r="H314">
            <v>4000</v>
          </cell>
          <cell r="I314">
            <v>47300</v>
          </cell>
          <cell r="J314">
            <v>94600</v>
          </cell>
          <cell r="K314">
            <v>5600</v>
          </cell>
          <cell r="L314">
            <v>11200</v>
          </cell>
          <cell r="M314" t="str">
            <v>No.119</v>
          </cell>
        </row>
        <row r="315">
          <cell r="A315" t="str">
            <v>흄관접합및부설(기계,소켓트식)</v>
          </cell>
          <cell r="B315" t="str">
            <v>ø500M/M</v>
          </cell>
          <cell r="C315" t="str">
            <v>본</v>
          </cell>
          <cell r="D315">
            <v>17</v>
          </cell>
          <cell r="E315">
            <v>76900</v>
          </cell>
          <cell r="F315">
            <v>1307300</v>
          </cell>
          <cell r="G315">
            <v>2600</v>
          </cell>
          <cell r="H315">
            <v>44200</v>
          </cell>
          <cell r="I315">
            <v>67100</v>
          </cell>
          <cell r="J315">
            <v>1140700</v>
          </cell>
          <cell r="K315">
            <v>7200</v>
          </cell>
          <cell r="L315">
            <v>122400</v>
          </cell>
          <cell r="M315" t="str">
            <v>No.120</v>
          </cell>
        </row>
        <row r="316">
          <cell r="A316" t="str">
            <v>흄관접합및부설(기계,소켓트식)</v>
          </cell>
          <cell r="B316" t="str">
            <v>ø600M/M</v>
          </cell>
          <cell r="C316" t="str">
            <v>본</v>
          </cell>
          <cell r="D316">
            <v>11</v>
          </cell>
          <cell r="E316">
            <v>97200</v>
          </cell>
          <cell r="F316">
            <v>1069200</v>
          </cell>
          <cell r="G316">
            <v>3000</v>
          </cell>
          <cell r="H316">
            <v>33000</v>
          </cell>
          <cell r="I316">
            <v>85700</v>
          </cell>
          <cell r="J316">
            <v>942700</v>
          </cell>
          <cell r="K316">
            <v>8500</v>
          </cell>
          <cell r="L316">
            <v>93500</v>
          </cell>
          <cell r="M316" t="str">
            <v>No.121</v>
          </cell>
        </row>
        <row r="317">
          <cell r="A317" t="str">
            <v>기존 흄관철거</v>
          </cell>
          <cell r="B317" t="str">
            <v>D=400mm</v>
          </cell>
          <cell r="C317" t="str">
            <v>M</v>
          </cell>
          <cell r="D317">
            <v>4.5</v>
          </cell>
          <cell r="E317">
            <v>6600</v>
          </cell>
          <cell r="F317">
            <v>29700</v>
          </cell>
          <cell r="G317">
            <v>2500</v>
          </cell>
          <cell r="H317">
            <v>11250</v>
          </cell>
          <cell r="I317">
            <v>2400</v>
          </cell>
          <cell r="J317">
            <v>10800</v>
          </cell>
          <cell r="K317">
            <v>1700</v>
          </cell>
          <cell r="L317">
            <v>7650</v>
          </cell>
          <cell r="M317" t="str">
            <v>No.122</v>
          </cell>
        </row>
        <row r="318">
          <cell r="A318" t="str">
            <v>기존 흄관철거</v>
          </cell>
          <cell r="B318" t="str">
            <v>D=500mm</v>
          </cell>
          <cell r="C318" t="str">
            <v>M</v>
          </cell>
          <cell r="D318">
            <v>42.9</v>
          </cell>
          <cell r="E318">
            <v>11200</v>
          </cell>
          <cell r="F318">
            <v>480480</v>
          </cell>
          <cell r="G318">
            <v>2400</v>
          </cell>
          <cell r="H318">
            <v>102960</v>
          </cell>
          <cell r="I318">
            <v>6000</v>
          </cell>
          <cell r="J318">
            <v>257400</v>
          </cell>
          <cell r="K318">
            <v>2800</v>
          </cell>
          <cell r="L318">
            <v>120120</v>
          </cell>
          <cell r="M318" t="str">
            <v>No.123</v>
          </cell>
        </row>
        <row r="319">
          <cell r="A319" t="str">
            <v>기존 흄관철거</v>
          </cell>
          <cell r="B319" t="str">
            <v>D=600mm</v>
          </cell>
          <cell r="C319" t="str">
            <v>M</v>
          </cell>
          <cell r="D319">
            <v>27</v>
          </cell>
          <cell r="E319">
            <v>14400</v>
          </cell>
          <cell r="F319">
            <v>388800</v>
          </cell>
          <cell r="G319">
            <v>3800</v>
          </cell>
          <cell r="H319">
            <v>102600</v>
          </cell>
          <cell r="I319">
            <v>6700</v>
          </cell>
          <cell r="J319">
            <v>180900</v>
          </cell>
          <cell r="K319">
            <v>3900</v>
          </cell>
          <cell r="L319">
            <v>105300</v>
          </cell>
          <cell r="M319" t="str">
            <v>No.51</v>
          </cell>
        </row>
        <row r="320">
          <cell r="A320" t="str">
            <v>보차도 경계석 헐기 및 설치</v>
          </cell>
          <cell r="B320" t="str">
            <v>500X200X170</v>
          </cell>
          <cell r="C320" t="str">
            <v>M</v>
          </cell>
          <cell r="D320">
            <v>172</v>
          </cell>
          <cell r="E320">
            <v>24500</v>
          </cell>
          <cell r="F320">
            <v>4214000</v>
          </cell>
          <cell r="G320">
            <v>7300</v>
          </cell>
          <cell r="H320">
            <v>1255600</v>
          </cell>
          <cell r="I320">
            <v>13600</v>
          </cell>
          <cell r="J320">
            <v>2339200</v>
          </cell>
          <cell r="K320">
            <v>3600</v>
          </cell>
          <cell r="L320">
            <v>619200</v>
          </cell>
          <cell r="M320" t="str">
            <v>No.68</v>
          </cell>
        </row>
        <row r="321">
          <cell r="A321" t="str">
            <v>보도블럭파취복구</v>
          </cell>
          <cell r="C321" t="str">
            <v>M2</v>
          </cell>
          <cell r="D321">
            <v>156.82</v>
          </cell>
          <cell r="E321">
            <v>7400</v>
          </cell>
          <cell r="F321">
            <v>1160468</v>
          </cell>
          <cell r="G321">
            <v>1800</v>
          </cell>
          <cell r="H321">
            <v>282276</v>
          </cell>
          <cell r="I321">
            <v>5600</v>
          </cell>
          <cell r="J321">
            <v>878192</v>
          </cell>
          <cell r="K321">
            <v>0</v>
          </cell>
          <cell r="L321">
            <v>0</v>
          </cell>
          <cell r="M321" t="str">
            <v>No.69</v>
          </cell>
        </row>
        <row r="323">
          <cell r="A323" t="str">
            <v>5. 운 반 공</v>
          </cell>
          <cell r="F323">
            <v>2727107</v>
          </cell>
          <cell r="H323">
            <v>481800</v>
          </cell>
          <cell r="J323">
            <v>525600</v>
          </cell>
          <cell r="L323">
            <v>1719707</v>
          </cell>
        </row>
        <row r="324">
          <cell r="A324" t="str">
            <v>철근운반</v>
          </cell>
          <cell r="C324" t="str">
            <v>TON</v>
          </cell>
          <cell r="D324">
            <v>1.3029999999999999</v>
          </cell>
          <cell r="E324">
            <v>9000</v>
          </cell>
          <cell r="F324">
            <v>11727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9000</v>
          </cell>
          <cell r="L324">
            <v>11727</v>
          </cell>
          <cell r="M324" t="str">
            <v>#.15</v>
          </cell>
        </row>
        <row r="325">
          <cell r="A325" t="str">
            <v>주철관 운반</v>
          </cell>
          <cell r="B325" t="str">
            <v>Φ250M/M</v>
          </cell>
          <cell r="C325" t="str">
            <v>본</v>
          </cell>
          <cell r="D325">
            <v>363</v>
          </cell>
          <cell r="E325">
            <v>2700</v>
          </cell>
          <cell r="F325">
            <v>980100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2700</v>
          </cell>
          <cell r="L325">
            <v>980100</v>
          </cell>
          <cell r="M325" t="str">
            <v>#.16</v>
          </cell>
        </row>
        <row r="326">
          <cell r="A326" t="str">
            <v>주철관 운반</v>
          </cell>
          <cell r="B326" t="str">
            <v>이형관</v>
          </cell>
          <cell r="C326" t="str">
            <v>KG</v>
          </cell>
          <cell r="D326">
            <v>1365.8</v>
          </cell>
          <cell r="E326">
            <v>100</v>
          </cell>
          <cell r="F326">
            <v>136580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100</v>
          </cell>
          <cell r="L326">
            <v>136580</v>
          </cell>
          <cell r="M326" t="str">
            <v>#.17</v>
          </cell>
        </row>
        <row r="327">
          <cell r="A327" t="str">
            <v>보조기층운반</v>
          </cell>
          <cell r="C327" t="str">
            <v>M3</v>
          </cell>
          <cell r="D327">
            <v>219</v>
          </cell>
          <cell r="E327">
            <v>7300</v>
          </cell>
          <cell r="F327">
            <v>1598700</v>
          </cell>
          <cell r="G327">
            <v>2200</v>
          </cell>
          <cell r="H327">
            <v>481800</v>
          </cell>
          <cell r="I327">
            <v>2400</v>
          </cell>
          <cell r="J327">
            <v>525600</v>
          </cell>
          <cell r="K327">
            <v>2700</v>
          </cell>
          <cell r="L327">
            <v>591300</v>
          </cell>
          <cell r="M327" t="str">
            <v>#.18</v>
          </cell>
        </row>
        <row r="333">
          <cell r="A333" t="str">
            <v>⊙A-LINE  사급자재비</v>
          </cell>
          <cell r="C333" t="str">
            <v>식</v>
          </cell>
          <cell r="D333">
            <v>1</v>
          </cell>
          <cell r="F333">
            <v>45524940</v>
          </cell>
          <cell r="H333">
            <v>45524940</v>
          </cell>
          <cell r="J333">
            <v>0</v>
          </cell>
          <cell r="L333">
            <v>0</v>
          </cell>
        </row>
        <row r="335">
          <cell r="A335" t="str">
            <v>모  래</v>
          </cell>
          <cell r="C335" t="str">
            <v>M3</v>
          </cell>
          <cell r="D335">
            <v>623</v>
          </cell>
          <cell r="E335">
            <v>17000</v>
          </cell>
          <cell r="F335">
            <v>10591000</v>
          </cell>
          <cell r="G335">
            <v>17000</v>
          </cell>
          <cell r="H335">
            <v>10591000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A336" t="str">
            <v>자  갈</v>
          </cell>
          <cell r="C336" t="str">
            <v>M3</v>
          </cell>
          <cell r="D336">
            <v>0.27</v>
          </cell>
          <cell r="E336">
            <v>8000</v>
          </cell>
          <cell r="F336">
            <v>2160</v>
          </cell>
          <cell r="G336">
            <v>8000</v>
          </cell>
          <cell r="H336">
            <v>2160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</row>
        <row r="337">
          <cell r="A337" t="str">
            <v>잡  석</v>
          </cell>
          <cell r="C337" t="str">
            <v>M3</v>
          </cell>
          <cell r="D337">
            <v>2.62</v>
          </cell>
          <cell r="E337">
            <v>7000</v>
          </cell>
          <cell r="F337">
            <v>18340</v>
          </cell>
          <cell r="G337">
            <v>7000</v>
          </cell>
          <cell r="H337">
            <v>18340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A338" t="str">
            <v>아스팔트유제</v>
          </cell>
          <cell r="B338" t="str">
            <v>RSC-4</v>
          </cell>
          <cell r="C338" t="str">
            <v>DRUM</v>
          </cell>
          <cell r="D338">
            <v>0.89</v>
          </cell>
          <cell r="E338">
            <v>52000</v>
          </cell>
          <cell r="F338">
            <v>46280</v>
          </cell>
          <cell r="G338">
            <v>52000</v>
          </cell>
          <cell r="H338">
            <v>46280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A339" t="str">
            <v>아스팔트유제</v>
          </cell>
          <cell r="B339" t="str">
            <v>MC-1</v>
          </cell>
          <cell r="C339" t="str">
            <v>DRUM</v>
          </cell>
          <cell r="D339">
            <v>1.77</v>
          </cell>
          <cell r="E339">
            <v>58000</v>
          </cell>
          <cell r="F339">
            <v>102660</v>
          </cell>
          <cell r="G339">
            <v>58000</v>
          </cell>
          <cell r="H339">
            <v>102660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A340" t="str">
            <v>주철관 이형관</v>
          </cell>
          <cell r="B340" t="str">
            <v>D300M/M이상 D600M/M이하</v>
          </cell>
          <cell r="C340" t="str">
            <v>KG</v>
          </cell>
          <cell r="D340">
            <v>1365.8</v>
          </cell>
          <cell r="E340">
            <v>2500</v>
          </cell>
          <cell r="F340">
            <v>3414500</v>
          </cell>
          <cell r="G340">
            <v>2500</v>
          </cell>
          <cell r="H340">
            <v>3414500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A341" t="str">
            <v>이중벽 P.E관</v>
          </cell>
          <cell r="B341" t="str">
            <v>Φ250M/M</v>
          </cell>
          <cell r="C341" t="str">
            <v>본</v>
          </cell>
          <cell r="D341">
            <v>150</v>
          </cell>
          <cell r="E341">
            <v>127200</v>
          </cell>
          <cell r="F341">
            <v>19080000</v>
          </cell>
          <cell r="G341">
            <v>127200</v>
          </cell>
          <cell r="H341">
            <v>19080000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A342" t="str">
            <v>이중벽 P.E관 지수단관</v>
          </cell>
          <cell r="B342" t="str">
            <v>Φ250M/M</v>
          </cell>
          <cell r="C342" t="str">
            <v>EA</v>
          </cell>
          <cell r="D342">
            <v>38</v>
          </cell>
          <cell r="E342">
            <v>34900</v>
          </cell>
          <cell r="F342">
            <v>1326200</v>
          </cell>
          <cell r="G342">
            <v>34900</v>
          </cell>
          <cell r="H342">
            <v>1326200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A343" t="str">
            <v>이중벽 P.E 곡관</v>
          </cell>
          <cell r="B343" t="str">
            <v>Φ250M/MX45</v>
          </cell>
          <cell r="C343" t="str">
            <v>EA</v>
          </cell>
          <cell r="D343">
            <v>6</v>
          </cell>
          <cell r="E343">
            <v>61500</v>
          </cell>
          <cell r="F343">
            <v>369000</v>
          </cell>
          <cell r="G343">
            <v>61500</v>
          </cell>
          <cell r="H343">
            <v>369000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</row>
        <row r="344">
          <cell r="A344" t="str">
            <v>보조기층제</v>
          </cell>
          <cell r="C344" t="str">
            <v>M3</v>
          </cell>
          <cell r="D344">
            <v>405</v>
          </cell>
          <cell r="E344">
            <v>6300</v>
          </cell>
          <cell r="F344">
            <v>2551500</v>
          </cell>
          <cell r="G344">
            <v>6300</v>
          </cell>
          <cell r="H344">
            <v>2551500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</row>
        <row r="345">
          <cell r="A345" t="str">
            <v>주철관 접합부품(K.P메카니칼접합)</v>
          </cell>
          <cell r="B345" t="str">
            <v>D=100MM</v>
          </cell>
          <cell r="C345" t="str">
            <v>SET</v>
          </cell>
          <cell r="D345">
            <v>1</v>
          </cell>
          <cell r="E345">
            <v>7100</v>
          </cell>
          <cell r="F345">
            <v>7100</v>
          </cell>
          <cell r="G345">
            <v>7100</v>
          </cell>
          <cell r="H345">
            <v>7100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A346" t="str">
            <v>주철관 접합부품(K.P메카니칼접합)</v>
          </cell>
          <cell r="B346" t="str">
            <v>D=250MM</v>
          </cell>
          <cell r="C346" t="str">
            <v>SET</v>
          </cell>
          <cell r="D346">
            <v>398</v>
          </cell>
          <cell r="E346">
            <v>16000</v>
          </cell>
          <cell r="F346">
            <v>6368000</v>
          </cell>
          <cell r="G346">
            <v>16000</v>
          </cell>
          <cell r="H346">
            <v>6368000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A347" t="str">
            <v>주철관 접합부품(플랜지접합)</v>
          </cell>
          <cell r="B347" t="str">
            <v>D=80MM</v>
          </cell>
          <cell r="C347" t="str">
            <v>SET</v>
          </cell>
          <cell r="D347">
            <v>4</v>
          </cell>
          <cell r="E347">
            <v>1300</v>
          </cell>
          <cell r="F347">
            <v>5200</v>
          </cell>
          <cell r="G347">
            <v>1300</v>
          </cell>
          <cell r="H347">
            <v>5200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A348" t="str">
            <v>주철관 접합부품(플랜지접합)</v>
          </cell>
          <cell r="B348" t="str">
            <v>D=100MM</v>
          </cell>
          <cell r="C348" t="str">
            <v>SET</v>
          </cell>
          <cell r="D348">
            <v>3</v>
          </cell>
          <cell r="E348">
            <v>1400</v>
          </cell>
          <cell r="F348">
            <v>4200</v>
          </cell>
          <cell r="G348">
            <v>1400</v>
          </cell>
          <cell r="H348">
            <v>4200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A349" t="str">
            <v>원심력철근콘크리트관</v>
          </cell>
          <cell r="B349" t="str">
            <v>보통관 400*35(MM)</v>
          </cell>
          <cell r="C349" t="str">
            <v>본</v>
          </cell>
          <cell r="D349">
            <v>2</v>
          </cell>
          <cell r="E349">
            <v>37500</v>
          </cell>
          <cell r="F349">
            <v>75000</v>
          </cell>
          <cell r="G349">
            <v>37500</v>
          </cell>
          <cell r="H349">
            <v>75000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A350" t="str">
            <v>원심력철근콘크리트관</v>
          </cell>
          <cell r="B350" t="str">
            <v>보통관 500*42(MM)</v>
          </cell>
          <cell r="C350" t="str">
            <v>본</v>
          </cell>
          <cell r="D350">
            <v>17</v>
          </cell>
          <cell r="E350">
            <v>48700</v>
          </cell>
          <cell r="F350">
            <v>827900</v>
          </cell>
          <cell r="G350">
            <v>48700</v>
          </cell>
          <cell r="H350">
            <v>827900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A351" t="str">
            <v>원심력철근콘크리트관</v>
          </cell>
          <cell r="B351" t="str">
            <v>보통관 600*50(MM)</v>
          </cell>
          <cell r="C351" t="str">
            <v>본</v>
          </cell>
          <cell r="D351">
            <v>11</v>
          </cell>
          <cell r="E351">
            <v>66900</v>
          </cell>
          <cell r="F351">
            <v>735900</v>
          </cell>
          <cell r="G351">
            <v>66900</v>
          </cell>
          <cell r="H351">
            <v>735900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</row>
        <row r="355">
          <cell r="A355" t="str">
            <v>Ⅱ.B-LINE차집관로(법환P/S→신시가지P/S)</v>
          </cell>
          <cell r="C355" t="str">
            <v>식</v>
          </cell>
          <cell r="D355">
            <v>1</v>
          </cell>
          <cell r="F355">
            <v>230909873</v>
          </cell>
          <cell r="H355">
            <v>115551780</v>
          </cell>
          <cell r="J355">
            <v>85284976</v>
          </cell>
          <cell r="L355">
            <v>30073117</v>
          </cell>
        </row>
        <row r="357">
          <cell r="A357" t="str">
            <v>1. 토    공</v>
          </cell>
          <cell r="F357">
            <v>182641265</v>
          </cell>
          <cell r="H357">
            <v>105799391</v>
          </cell>
          <cell r="J357">
            <v>55512919</v>
          </cell>
          <cell r="L357">
            <v>21328955</v>
          </cell>
        </row>
        <row r="358">
          <cell r="A358" t="str">
            <v>터파기:보조기층</v>
          </cell>
          <cell r="B358" t="str">
            <v>B.H 0.7㎥</v>
          </cell>
          <cell r="C358" t="str">
            <v>M3</v>
          </cell>
          <cell r="D358">
            <v>884.03</v>
          </cell>
          <cell r="E358">
            <v>1100</v>
          </cell>
          <cell r="F358">
            <v>972433</v>
          </cell>
          <cell r="G358">
            <v>300</v>
          </cell>
          <cell r="H358">
            <v>265209</v>
          </cell>
          <cell r="I358">
            <v>400</v>
          </cell>
          <cell r="J358">
            <v>353612</v>
          </cell>
          <cell r="K358">
            <v>400</v>
          </cell>
          <cell r="L358">
            <v>353612</v>
          </cell>
          <cell r="M358" t="str">
            <v>#.1</v>
          </cell>
        </row>
        <row r="359">
          <cell r="A359" t="str">
            <v>터파기:토사(육상),기계80+인력20</v>
          </cell>
          <cell r="B359" t="str">
            <v>B.H 0.7㎥</v>
          </cell>
          <cell r="C359" t="str">
            <v>M3</v>
          </cell>
          <cell r="D359">
            <v>1910.49</v>
          </cell>
          <cell r="E359">
            <v>2000</v>
          </cell>
          <cell r="F359">
            <v>3820980</v>
          </cell>
          <cell r="G359">
            <v>100</v>
          </cell>
          <cell r="H359">
            <v>191049</v>
          </cell>
          <cell r="I359">
            <v>1600</v>
          </cell>
          <cell r="J359">
            <v>3056784</v>
          </cell>
          <cell r="K359">
            <v>300</v>
          </cell>
          <cell r="L359">
            <v>573147</v>
          </cell>
          <cell r="M359" t="str">
            <v>#.2</v>
          </cell>
        </row>
        <row r="360">
          <cell r="A360" t="str">
            <v>기계터파기(연암)</v>
          </cell>
          <cell r="B360" t="str">
            <v>B.H0.7+브레이커</v>
          </cell>
          <cell r="C360" t="str">
            <v>M3</v>
          </cell>
          <cell r="D360">
            <v>748.34</v>
          </cell>
          <cell r="E360">
            <v>18400</v>
          </cell>
          <cell r="F360">
            <v>13769456</v>
          </cell>
          <cell r="G360">
            <v>2800</v>
          </cell>
          <cell r="H360">
            <v>2095352</v>
          </cell>
          <cell r="I360">
            <v>7300</v>
          </cell>
          <cell r="J360">
            <v>5462882</v>
          </cell>
          <cell r="K360">
            <v>8300</v>
          </cell>
          <cell r="L360">
            <v>6211222</v>
          </cell>
          <cell r="M360" t="str">
            <v>#.3</v>
          </cell>
        </row>
        <row r="361">
          <cell r="A361" t="str">
            <v>되메우기 및 다짐</v>
          </cell>
          <cell r="B361" t="str">
            <v>B.H 0.7+플래이트 콤펙터</v>
          </cell>
          <cell r="C361" t="str">
            <v>M3</v>
          </cell>
          <cell r="D361">
            <v>1871.84</v>
          </cell>
          <cell r="E361">
            <v>3500</v>
          </cell>
          <cell r="F361">
            <v>6551440</v>
          </cell>
          <cell r="G361">
            <v>400</v>
          </cell>
          <cell r="H361">
            <v>748736</v>
          </cell>
          <cell r="I361">
            <v>2600</v>
          </cell>
          <cell r="J361">
            <v>4866784</v>
          </cell>
          <cell r="K361">
            <v>500</v>
          </cell>
          <cell r="L361">
            <v>935920</v>
          </cell>
          <cell r="M361" t="str">
            <v>#.4</v>
          </cell>
        </row>
        <row r="362">
          <cell r="A362" t="str">
            <v>잡석부설(B.H 0.7)</v>
          </cell>
          <cell r="B362" t="str">
            <v>기계90%+인력10%</v>
          </cell>
          <cell r="C362" t="str">
            <v>M3</v>
          </cell>
          <cell r="D362">
            <v>172.46</v>
          </cell>
          <cell r="E362">
            <v>3000</v>
          </cell>
          <cell r="F362">
            <v>517380</v>
          </cell>
          <cell r="G362">
            <v>200</v>
          </cell>
          <cell r="H362">
            <v>34492</v>
          </cell>
          <cell r="I362">
            <v>2500</v>
          </cell>
          <cell r="J362">
            <v>431150</v>
          </cell>
          <cell r="K362">
            <v>300</v>
          </cell>
          <cell r="L362">
            <v>51738</v>
          </cell>
          <cell r="M362" t="str">
            <v>#.5</v>
          </cell>
        </row>
        <row r="363">
          <cell r="A363" t="str">
            <v>사토운반:보조기층</v>
          </cell>
          <cell r="B363" t="str">
            <v>B.H0.7 + D.T15</v>
          </cell>
          <cell r="C363" t="str">
            <v>M3</v>
          </cell>
          <cell r="D363">
            <v>884.03</v>
          </cell>
          <cell r="E363">
            <v>7300</v>
          </cell>
          <cell r="F363">
            <v>6453419</v>
          </cell>
          <cell r="G363">
            <v>2700</v>
          </cell>
          <cell r="H363">
            <v>2386881</v>
          </cell>
          <cell r="I363">
            <v>2100</v>
          </cell>
          <cell r="J363">
            <v>1856463</v>
          </cell>
          <cell r="K363">
            <v>2500</v>
          </cell>
          <cell r="L363">
            <v>2210075</v>
          </cell>
          <cell r="M363" t="str">
            <v>#.6</v>
          </cell>
        </row>
        <row r="364">
          <cell r="A364" t="str">
            <v>사토운반:연암</v>
          </cell>
          <cell r="B364" t="str">
            <v>B.H0.7 + D.T15</v>
          </cell>
          <cell r="C364" t="str">
            <v>M3</v>
          </cell>
          <cell r="D364">
            <v>748.34</v>
          </cell>
          <cell r="E364">
            <v>12000</v>
          </cell>
          <cell r="F364">
            <v>8980080</v>
          </cell>
          <cell r="G364">
            <v>4500</v>
          </cell>
          <cell r="H364">
            <v>3367530</v>
          </cell>
          <cell r="I364">
            <v>3500</v>
          </cell>
          <cell r="J364">
            <v>2619190</v>
          </cell>
          <cell r="K364">
            <v>4000</v>
          </cell>
          <cell r="L364">
            <v>2993360</v>
          </cell>
          <cell r="M364" t="str">
            <v>#.7</v>
          </cell>
        </row>
        <row r="365">
          <cell r="A365" t="str">
            <v>모래부설 및 다짐(B.H 0.7M3,관로기초)</v>
          </cell>
          <cell r="B365" t="str">
            <v>기계90%+인력10%</v>
          </cell>
          <cell r="C365" t="str">
            <v>M3</v>
          </cell>
          <cell r="D365">
            <v>354.49</v>
          </cell>
          <cell r="E365">
            <v>2300</v>
          </cell>
          <cell r="F365">
            <v>815327</v>
          </cell>
          <cell r="G365">
            <v>200</v>
          </cell>
          <cell r="H365">
            <v>70898</v>
          </cell>
          <cell r="I365">
            <v>1600</v>
          </cell>
          <cell r="J365">
            <v>567184</v>
          </cell>
          <cell r="K365">
            <v>500</v>
          </cell>
          <cell r="L365">
            <v>177245</v>
          </cell>
          <cell r="M365" t="str">
            <v>#.8</v>
          </cell>
        </row>
        <row r="366">
          <cell r="A366" t="str">
            <v>바닥면 고르기</v>
          </cell>
          <cell r="B366" t="str">
            <v>연암</v>
          </cell>
          <cell r="C366" t="str">
            <v>M2</v>
          </cell>
          <cell r="D366">
            <v>1474.15</v>
          </cell>
          <cell r="E366">
            <v>5400</v>
          </cell>
          <cell r="F366">
            <v>7960410</v>
          </cell>
          <cell r="G366">
            <v>500</v>
          </cell>
          <cell r="H366">
            <v>737075</v>
          </cell>
          <cell r="I366">
            <v>4600</v>
          </cell>
          <cell r="J366">
            <v>6781090</v>
          </cell>
          <cell r="K366">
            <v>300</v>
          </cell>
          <cell r="L366">
            <v>442245</v>
          </cell>
          <cell r="M366" t="str">
            <v>No.2</v>
          </cell>
        </row>
        <row r="367">
          <cell r="A367" t="str">
            <v>성토(토사)</v>
          </cell>
          <cell r="B367" t="str">
            <v>발생토유용</v>
          </cell>
          <cell r="C367" t="str">
            <v>M3</v>
          </cell>
          <cell r="D367">
            <v>6.32</v>
          </cell>
          <cell r="E367">
            <v>3000</v>
          </cell>
          <cell r="F367">
            <v>18960</v>
          </cell>
          <cell r="G367">
            <v>1100</v>
          </cell>
          <cell r="H367">
            <v>6952</v>
          </cell>
          <cell r="I367">
            <v>1100</v>
          </cell>
          <cell r="J367">
            <v>6952</v>
          </cell>
          <cell r="K367">
            <v>800</v>
          </cell>
          <cell r="L367">
            <v>5056</v>
          </cell>
          <cell r="M367" t="str">
            <v>#.9</v>
          </cell>
        </row>
        <row r="368">
          <cell r="A368" t="str">
            <v>아스팔트포장 절단</v>
          </cell>
          <cell r="C368" t="str">
            <v>M</v>
          </cell>
          <cell r="D368">
            <v>3205.4</v>
          </cell>
          <cell r="E368">
            <v>1800</v>
          </cell>
          <cell r="F368">
            <v>5769720</v>
          </cell>
          <cell r="G368">
            <v>900</v>
          </cell>
          <cell r="H368">
            <v>2884860</v>
          </cell>
          <cell r="I368">
            <v>800</v>
          </cell>
          <cell r="J368">
            <v>2564320</v>
          </cell>
          <cell r="K368">
            <v>100</v>
          </cell>
          <cell r="L368">
            <v>320540</v>
          </cell>
          <cell r="M368" t="str">
            <v>No.3</v>
          </cell>
        </row>
        <row r="369">
          <cell r="A369" t="str">
            <v>아스팔트포장 파취</v>
          </cell>
          <cell r="B369" t="str">
            <v>기계</v>
          </cell>
          <cell r="C369" t="str">
            <v>M3</v>
          </cell>
          <cell r="D369">
            <v>338.34</v>
          </cell>
          <cell r="E369">
            <v>15300</v>
          </cell>
          <cell r="F369">
            <v>5176602</v>
          </cell>
          <cell r="G369">
            <v>2300</v>
          </cell>
          <cell r="H369">
            <v>778182</v>
          </cell>
          <cell r="I369">
            <v>6300</v>
          </cell>
          <cell r="J369">
            <v>2131542</v>
          </cell>
          <cell r="K369">
            <v>6700</v>
          </cell>
          <cell r="L369">
            <v>2266878</v>
          </cell>
          <cell r="M369" t="str">
            <v>#.10</v>
          </cell>
        </row>
        <row r="370">
          <cell r="A370" t="str">
            <v>아스팔트 포장포설</v>
          </cell>
          <cell r="B370" t="str">
            <v>기층10cm+표층5cm</v>
          </cell>
          <cell r="C370" t="str">
            <v>a</v>
          </cell>
          <cell r="D370">
            <v>22.56</v>
          </cell>
          <cell r="E370">
            <v>3812100</v>
          </cell>
          <cell r="F370">
            <v>86000976</v>
          </cell>
          <cell r="G370">
            <v>3372300</v>
          </cell>
          <cell r="H370">
            <v>76079088</v>
          </cell>
          <cell r="I370">
            <v>409100</v>
          </cell>
          <cell r="J370">
            <v>9229296</v>
          </cell>
          <cell r="K370">
            <v>30700</v>
          </cell>
          <cell r="L370">
            <v>692592</v>
          </cell>
          <cell r="M370" t="str">
            <v>No.4</v>
          </cell>
        </row>
        <row r="371">
          <cell r="A371" t="str">
            <v>보조기층포설 및 다짐</v>
          </cell>
          <cell r="B371" t="str">
            <v>T=30cm</v>
          </cell>
          <cell r="C371" t="str">
            <v>M3</v>
          </cell>
          <cell r="D371">
            <v>620.74</v>
          </cell>
          <cell r="E371">
            <v>2800</v>
          </cell>
          <cell r="F371">
            <v>1738072</v>
          </cell>
          <cell r="G371">
            <v>400</v>
          </cell>
          <cell r="H371">
            <v>248296</v>
          </cell>
          <cell r="I371">
            <v>1700</v>
          </cell>
          <cell r="J371">
            <v>1055258</v>
          </cell>
          <cell r="K371">
            <v>700</v>
          </cell>
          <cell r="L371">
            <v>434518</v>
          </cell>
          <cell r="M371" t="str">
            <v>#.11</v>
          </cell>
        </row>
        <row r="372">
          <cell r="A372" t="str">
            <v>폐기물운반</v>
          </cell>
          <cell r="B372" t="str">
            <v>B.H0.7 + D.T15</v>
          </cell>
          <cell r="C372" t="str">
            <v>M3</v>
          </cell>
          <cell r="D372">
            <v>518.11</v>
          </cell>
          <cell r="E372">
            <v>12300</v>
          </cell>
          <cell r="F372">
            <v>6372753</v>
          </cell>
          <cell r="G372">
            <v>4600</v>
          </cell>
          <cell r="H372">
            <v>2383306</v>
          </cell>
          <cell r="I372">
            <v>3500</v>
          </cell>
          <cell r="J372">
            <v>1813385</v>
          </cell>
          <cell r="K372">
            <v>4200</v>
          </cell>
          <cell r="L372">
            <v>2176062</v>
          </cell>
          <cell r="M372" t="str">
            <v>#.12</v>
          </cell>
        </row>
        <row r="373">
          <cell r="A373" t="str">
            <v>콘크리트포장 절단</v>
          </cell>
          <cell r="C373" t="str">
            <v>M</v>
          </cell>
          <cell r="D373">
            <v>851.95</v>
          </cell>
          <cell r="E373">
            <v>2000</v>
          </cell>
          <cell r="F373">
            <v>1703900</v>
          </cell>
          <cell r="G373">
            <v>900</v>
          </cell>
          <cell r="H373">
            <v>766755</v>
          </cell>
          <cell r="I373">
            <v>1000</v>
          </cell>
          <cell r="J373">
            <v>851950</v>
          </cell>
          <cell r="K373">
            <v>100</v>
          </cell>
          <cell r="L373">
            <v>85195</v>
          </cell>
          <cell r="M373" t="str">
            <v>No.5</v>
          </cell>
        </row>
        <row r="374">
          <cell r="A374" t="str">
            <v>콘크리트포장 깨기</v>
          </cell>
          <cell r="B374" t="str">
            <v>T=30cm미만</v>
          </cell>
          <cell r="C374" t="str">
            <v>M3</v>
          </cell>
          <cell r="D374">
            <v>179.77</v>
          </cell>
          <cell r="E374">
            <v>15200</v>
          </cell>
          <cell r="F374">
            <v>2732504</v>
          </cell>
          <cell r="G374">
            <v>2200</v>
          </cell>
          <cell r="H374">
            <v>395494</v>
          </cell>
          <cell r="I374">
            <v>6300</v>
          </cell>
          <cell r="J374">
            <v>1132551</v>
          </cell>
          <cell r="K374">
            <v>6700</v>
          </cell>
          <cell r="L374">
            <v>1204459</v>
          </cell>
          <cell r="M374" t="str">
            <v>#.13</v>
          </cell>
        </row>
        <row r="375">
          <cell r="A375" t="str">
            <v>콘크리트포장 포설</v>
          </cell>
          <cell r="B375" t="str">
            <v>T=20cm</v>
          </cell>
          <cell r="C375" t="str">
            <v>M3</v>
          </cell>
          <cell r="D375">
            <v>179.77</v>
          </cell>
          <cell r="E375">
            <v>103500</v>
          </cell>
          <cell r="F375">
            <v>18606195</v>
          </cell>
          <cell r="G375">
            <v>52500</v>
          </cell>
          <cell r="H375">
            <v>9437925</v>
          </cell>
          <cell r="I375">
            <v>51000</v>
          </cell>
          <cell r="J375">
            <v>9168270</v>
          </cell>
          <cell r="K375">
            <v>0</v>
          </cell>
          <cell r="L375">
            <v>0</v>
          </cell>
          <cell r="M375" t="str">
            <v>No.6</v>
          </cell>
        </row>
        <row r="376">
          <cell r="A376" t="str">
            <v>모래부설(B.H 0.7M3)</v>
          </cell>
          <cell r="B376" t="str">
            <v>기계90%+인력10%</v>
          </cell>
          <cell r="C376" t="str">
            <v>M3</v>
          </cell>
          <cell r="D376">
            <v>26.97</v>
          </cell>
          <cell r="E376">
            <v>1300</v>
          </cell>
          <cell r="F376">
            <v>35061</v>
          </cell>
          <cell r="G376">
            <v>200</v>
          </cell>
          <cell r="H376">
            <v>5394</v>
          </cell>
          <cell r="I376">
            <v>700</v>
          </cell>
          <cell r="J376">
            <v>18879</v>
          </cell>
          <cell r="K376">
            <v>400</v>
          </cell>
          <cell r="L376">
            <v>10788</v>
          </cell>
          <cell r="M376" t="str">
            <v>#.14</v>
          </cell>
        </row>
        <row r="377">
          <cell r="A377" t="str">
            <v>와이어메쉬깔기</v>
          </cell>
          <cell r="B377" t="str">
            <v>#8X100X100</v>
          </cell>
          <cell r="C377" t="str">
            <v>M2</v>
          </cell>
          <cell r="D377">
            <v>898.83</v>
          </cell>
          <cell r="E377">
            <v>3000</v>
          </cell>
          <cell r="F377">
            <v>2696490</v>
          </cell>
          <cell r="G377">
            <v>2000</v>
          </cell>
          <cell r="H377">
            <v>1797660</v>
          </cell>
          <cell r="I377">
            <v>1000</v>
          </cell>
          <cell r="J377">
            <v>898830</v>
          </cell>
          <cell r="K377">
            <v>0</v>
          </cell>
          <cell r="L377">
            <v>0</v>
          </cell>
          <cell r="M377" t="str">
            <v>No.7</v>
          </cell>
        </row>
        <row r="378">
          <cell r="A378" t="str">
            <v>보조기층포설 및 다짐</v>
          </cell>
          <cell r="B378" t="str">
            <v>T=30cm</v>
          </cell>
          <cell r="C378" t="str">
            <v>M3</v>
          </cell>
          <cell r="D378">
            <v>263.29000000000002</v>
          </cell>
          <cell r="E378">
            <v>2800</v>
          </cell>
          <cell r="F378">
            <v>737212</v>
          </cell>
          <cell r="G378">
            <v>400</v>
          </cell>
          <cell r="H378">
            <v>105316</v>
          </cell>
          <cell r="I378">
            <v>1700</v>
          </cell>
          <cell r="J378">
            <v>447593</v>
          </cell>
          <cell r="K378">
            <v>700</v>
          </cell>
          <cell r="L378">
            <v>184303</v>
          </cell>
          <cell r="M378" t="str">
            <v>#.11</v>
          </cell>
        </row>
        <row r="379">
          <cell r="A379" t="str">
            <v>신축재</v>
          </cell>
          <cell r="B379" t="str">
            <v>T=1.5cm</v>
          </cell>
          <cell r="C379" t="str">
            <v>M2</v>
          </cell>
          <cell r="D379">
            <v>31.98</v>
          </cell>
          <cell r="E379">
            <v>12600</v>
          </cell>
          <cell r="F379">
            <v>402948</v>
          </cell>
          <cell r="G379">
            <v>12000</v>
          </cell>
          <cell r="H379">
            <v>383760</v>
          </cell>
          <cell r="I379">
            <v>600</v>
          </cell>
          <cell r="J379">
            <v>19188</v>
          </cell>
          <cell r="K379">
            <v>0</v>
          </cell>
          <cell r="L379">
            <v>0</v>
          </cell>
        </row>
        <row r="380">
          <cell r="A380" t="str">
            <v>양생(비닐)</v>
          </cell>
          <cell r="C380" t="str">
            <v>M2</v>
          </cell>
          <cell r="D380">
            <v>898.83</v>
          </cell>
          <cell r="E380">
            <v>900</v>
          </cell>
          <cell r="F380">
            <v>808947</v>
          </cell>
          <cell r="G380">
            <v>700</v>
          </cell>
          <cell r="H380">
            <v>629181</v>
          </cell>
          <cell r="I380">
            <v>200</v>
          </cell>
          <cell r="J380">
            <v>179766</v>
          </cell>
          <cell r="K380">
            <v>0</v>
          </cell>
          <cell r="L380">
            <v>0</v>
          </cell>
          <cell r="M380" t="str">
            <v>No.8</v>
          </cell>
        </row>
        <row r="382">
          <cell r="A382" t="str">
            <v>2. 관 로 공</v>
          </cell>
          <cell r="F382">
            <v>17633280</v>
          </cell>
          <cell r="H382">
            <v>42560</v>
          </cell>
          <cell r="J382">
            <v>13100720</v>
          </cell>
          <cell r="L382">
            <v>4490000</v>
          </cell>
        </row>
        <row r="383">
          <cell r="A383" t="str">
            <v>K.P메카니칼접합및부설(기계)</v>
          </cell>
          <cell r="B383" t="str">
            <v>ø250M/M</v>
          </cell>
          <cell r="C383" t="str">
            <v>개소</v>
          </cell>
          <cell r="D383">
            <v>308</v>
          </cell>
          <cell r="E383">
            <v>53200</v>
          </cell>
          <cell r="F383">
            <v>16385600</v>
          </cell>
          <cell r="G383">
            <v>0</v>
          </cell>
          <cell r="H383">
            <v>0</v>
          </cell>
          <cell r="I383">
            <v>39200</v>
          </cell>
          <cell r="J383">
            <v>12073600</v>
          </cell>
          <cell r="K383">
            <v>14000</v>
          </cell>
          <cell r="L383">
            <v>4312000</v>
          </cell>
          <cell r="M383" t="str">
            <v>No.9</v>
          </cell>
        </row>
        <row r="384">
          <cell r="A384" t="str">
            <v>레미콘타설</v>
          </cell>
          <cell r="B384" t="str">
            <v>무근구조물</v>
          </cell>
          <cell r="C384" t="str">
            <v>M3</v>
          </cell>
          <cell r="D384">
            <v>0.6</v>
          </cell>
          <cell r="E384">
            <v>16000</v>
          </cell>
          <cell r="F384">
            <v>9600</v>
          </cell>
          <cell r="G384">
            <v>0</v>
          </cell>
          <cell r="H384">
            <v>0</v>
          </cell>
          <cell r="I384">
            <v>16000</v>
          </cell>
          <cell r="J384">
            <v>9600</v>
          </cell>
          <cell r="K384">
            <v>0</v>
          </cell>
          <cell r="L384">
            <v>0</v>
          </cell>
          <cell r="M384" t="str">
            <v>No.10</v>
          </cell>
        </row>
        <row r="385">
          <cell r="A385" t="str">
            <v>합판거푸집</v>
          </cell>
          <cell r="B385" t="str">
            <v>0-7m:6회</v>
          </cell>
          <cell r="C385" t="str">
            <v>M2</v>
          </cell>
          <cell r="D385">
            <v>4.1399999999999997</v>
          </cell>
          <cell r="E385">
            <v>12000</v>
          </cell>
          <cell r="F385">
            <v>49680</v>
          </cell>
          <cell r="G385">
            <v>4000</v>
          </cell>
          <cell r="H385">
            <v>16560</v>
          </cell>
          <cell r="I385">
            <v>8000</v>
          </cell>
          <cell r="J385">
            <v>33120</v>
          </cell>
          <cell r="K385">
            <v>0</v>
          </cell>
          <cell r="L385">
            <v>0</v>
          </cell>
          <cell r="M385" t="str">
            <v>No.11</v>
          </cell>
        </row>
        <row r="386">
          <cell r="A386" t="str">
            <v>주철관 절단</v>
          </cell>
          <cell r="B386" t="str">
            <v>ø250M/M</v>
          </cell>
          <cell r="C386" t="str">
            <v>개소</v>
          </cell>
          <cell r="D386">
            <v>26</v>
          </cell>
          <cell r="E386">
            <v>21200</v>
          </cell>
          <cell r="F386">
            <v>551200</v>
          </cell>
          <cell r="G386">
            <v>1000</v>
          </cell>
          <cell r="H386">
            <v>26000</v>
          </cell>
          <cell r="I386">
            <v>20000</v>
          </cell>
          <cell r="J386">
            <v>520000</v>
          </cell>
          <cell r="K386">
            <v>200</v>
          </cell>
          <cell r="L386">
            <v>5200</v>
          </cell>
          <cell r="M386" t="str">
            <v>No.12</v>
          </cell>
        </row>
        <row r="387">
          <cell r="A387" t="str">
            <v>K.P메카니칼접합및부설(기계)</v>
          </cell>
          <cell r="B387" t="str">
            <v>ø250M/M(이형관)</v>
          </cell>
          <cell r="C387" t="str">
            <v>개소</v>
          </cell>
          <cell r="D387">
            <v>36</v>
          </cell>
          <cell r="E387">
            <v>17700</v>
          </cell>
          <cell r="F387">
            <v>637200</v>
          </cell>
          <cell r="G387">
            <v>0</v>
          </cell>
          <cell r="H387">
            <v>0</v>
          </cell>
          <cell r="I387">
            <v>12900</v>
          </cell>
          <cell r="J387">
            <v>464400</v>
          </cell>
          <cell r="K387">
            <v>4800</v>
          </cell>
          <cell r="L387">
            <v>172800</v>
          </cell>
          <cell r="M387" t="str">
            <v>No.13</v>
          </cell>
        </row>
        <row r="389">
          <cell r="A389" t="str">
            <v>3. 우수월류공</v>
          </cell>
          <cell r="F389">
            <v>12442928</v>
          </cell>
          <cell r="H389">
            <v>2484193</v>
          </cell>
          <cell r="J389">
            <v>9927903</v>
          </cell>
          <cell r="L389">
            <v>30832</v>
          </cell>
        </row>
        <row r="390">
          <cell r="A390" t="str">
            <v>레미콘타설</v>
          </cell>
          <cell r="B390" t="str">
            <v>무근구조물</v>
          </cell>
          <cell r="C390" t="str">
            <v>M3</v>
          </cell>
          <cell r="D390">
            <v>161.77000000000001</v>
          </cell>
          <cell r="E390">
            <v>16000</v>
          </cell>
          <cell r="F390">
            <v>2588320</v>
          </cell>
          <cell r="G390">
            <v>0</v>
          </cell>
          <cell r="H390">
            <v>0</v>
          </cell>
          <cell r="I390">
            <v>16000</v>
          </cell>
          <cell r="J390">
            <v>2588320</v>
          </cell>
          <cell r="K390">
            <v>0</v>
          </cell>
          <cell r="L390">
            <v>0</v>
          </cell>
          <cell r="M390" t="str">
            <v>No.10</v>
          </cell>
        </row>
        <row r="391">
          <cell r="A391" t="str">
            <v>레미콘타설</v>
          </cell>
          <cell r="B391" t="str">
            <v>철근구조물</v>
          </cell>
          <cell r="C391" t="str">
            <v>M3</v>
          </cell>
          <cell r="D391">
            <v>21.62</v>
          </cell>
          <cell r="E391">
            <v>21700</v>
          </cell>
          <cell r="F391">
            <v>469154</v>
          </cell>
          <cell r="G391">
            <v>400</v>
          </cell>
          <cell r="H391">
            <v>8648</v>
          </cell>
          <cell r="I391">
            <v>21000</v>
          </cell>
          <cell r="J391">
            <v>454020</v>
          </cell>
          <cell r="K391">
            <v>300</v>
          </cell>
          <cell r="L391">
            <v>6486</v>
          </cell>
          <cell r="M391" t="str">
            <v>No.14</v>
          </cell>
        </row>
        <row r="392">
          <cell r="A392" t="str">
            <v>합판거푸집</v>
          </cell>
          <cell r="B392" t="str">
            <v>0-7m:6회</v>
          </cell>
          <cell r="C392" t="str">
            <v>M2</v>
          </cell>
          <cell r="D392">
            <v>386.22</v>
          </cell>
          <cell r="E392">
            <v>12000</v>
          </cell>
          <cell r="F392">
            <v>4634640</v>
          </cell>
          <cell r="G392">
            <v>4000</v>
          </cell>
          <cell r="H392">
            <v>1544880</v>
          </cell>
          <cell r="I392">
            <v>8000</v>
          </cell>
          <cell r="J392">
            <v>3089760</v>
          </cell>
          <cell r="K392">
            <v>0</v>
          </cell>
          <cell r="L392">
            <v>0</v>
          </cell>
          <cell r="M392" t="str">
            <v>No.11</v>
          </cell>
        </row>
        <row r="393">
          <cell r="A393" t="str">
            <v>합판거푸집</v>
          </cell>
          <cell r="B393" t="str">
            <v>0-7m:3회</v>
          </cell>
          <cell r="C393" t="str">
            <v>M2</v>
          </cell>
          <cell r="D393">
            <v>109.61</v>
          </cell>
          <cell r="E393">
            <v>17100</v>
          </cell>
          <cell r="F393">
            <v>1874331</v>
          </cell>
          <cell r="G393">
            <v>5300</v>
          </cell>
          <cell r="H393">
            <v>580933</v>
          </cell>
          <cell r="I393">
            <v>11800</v>
          </cell>
          <cell r="J393">
            <v>1293398</v>
          </cell>
          <cell r="K393">
            <v>0</v>
          </cell>
          <cell r="L393">
            <v>0</v>
          </cell>
          <cell r="M393" t="str">
            <v>No.15</v>
          </cell>
        </row>
        <row r="394">
          <cell r="A394" t="str">
            <v>원형 거푸집</v>
          </cell>
          <cell r="B394" t="str">
            <v>3 회</v>
          </cell>
          <cell r="C394" t="str">
            <v>M2</v>
          </cell>
          <cell r="D394">
            <v>12.2</v>
          </cell>
          <cell r="E394">
            <v>38600</v>
          </cell>
          <cell r="F394">
            <v>470920</v>
          </cell>
          <cell r="G394">
            <v>11500</v>
          </cell>
          <cell r="H394">
            <v>140300</v>
          </cell>
          <cell r="I394">
            <v>27100</v>
          </cell>
          <cell r="J394">
            <v>330620</v>
          </cell>
          <cell r="K394">
            <v>0</v>
          </cell>
          <cell r="L394">
            <v>0</v>
          </cell>
          <cell r="M394" t="str">
            <v>No.16</v>
          </cell>
        </row>
        <row r="395">
          <cell r="A395" t="str">
            <v>시공이음 설치</v>
          </cell>
          <cell r="B395" t="str">
            <v>PVC,B=150X5mm</v>
          </cell>
          <cell r="C395" t="str">
            <v>M</v>
          </cell>
          <cell r="D395">
            <v>48.4</v>
          </cell>
          <cell r="E395">
            <v>13700</v>
          </cell>
          <cell r="F395">
            <v>663080</v>
          </cell>
          <cell r="G395">
            <v>2400</v>
          </cell>
          <cell r="H395">
            <v>116160</v>
          </cell>
          <cell r="I395">
            <v>11300</v>
          </cell>
          <cell r="J395">
            <v>546920</v>
          </cell>
          <cell r="K395">
            <v>0</v>
          </cell>
          <cell r="L395">
            <v>0</v>
          </cell>
          <cell r="M395" t="str">
            <v>No.17</v>
          </cell>
        </row>
        <row r="396">
          <cell r="A396" t="str">
            <v>철근가공및조립</v>
          </cell>
          <cell r="B396" t="str">
            <v>보통</v>
          </cell>
          <cell r="C396" t="str">
            <v>TON</v>
          </cell>
          <cell r="D396">
            <v>1.651</v>
          </cell>
          <cell r="E396">
            <v>327000</v>
          </cell>
          <cell r="F396">
            <v>539877</v>
          </cell>
          <cell r="G396">
            <v>4000</v>
          </cell>
          <cell r="H396">
            <v>6604</v>
          </cell>
          <cell r="I396">
            <v>317000</v>
          </cell>
          <cell r="J396">
            <v>523367</v>
          </cell>
          <cell r="K396">
            <v>6000</v>
          </cell>
          <cell r="L396">
            <v>9906</v>
          </cell>
          <cell r="M396" t="str">
            <v>No.18</v>
          </cell>
        </row>
        <row r="397">
          <cell r="A397" t="str">
            <v>사다리설치(STS)</v>
          </cell>
          <cell r="C397" t="str">
            <v>M</v>
          </cell>
          <cell r="D397">
            <v>4.6900000000000004</v>
          </cell>
          <cell r="E397">
            <v>10900</v>
          </cell>
          <cell r="F397">
            <v>51121</v>
          </cell>
          <cell r="G397">
            <v>6600</v>
          </cell>
          <cell r="H397">
            <v>30954</v>
          </cell>
          <cell r="I397">
            <v>4100</v>
          </cell>
          <cell r="J397">
            <v>19229</v>
          </cell>
          <cell r="K397">
            <v>200</v>
          </cell>
          <cell r="L397">
            <v>938</v>
          </cell>
          <cell r="M397" t="str">
            <v>No.19</v>
          </cell>
        </row>
        <row r="398">
          <cell r="A398" t="str">
            <v>맨홀뚜껑설치</v>
          </cell>
          <cell r="B398" t="str">
            <v>(주철재)</v>
          </cell>
          <cell r="C398" t="str">
            <v>조</v>
          </cell>
          <cell r="D398">
            <v>10</v>
          </cell>
          <cell r="E398">
            <v>45800</v>
          </cell>
          <cell r="F398">
            <v>458000</v>
          </cell>
          <cell r="G398">
            <v>0</v>
          </cell>
          <cell r="H398">
            <v>0</v>
          </cell>
          <cell r="I398">
            <v>45800</v>
          </cell>
          <cell r="J398">
            <v>458000</v>
          </cell>
          <cell r="K398">
            <v>0</v>
          </cell>
          <cell r="L398">
            <v>0</v>
          </cell>
          <cell r="M398" t="str">
            <v>No.20</v>
          </cell>
        </row>
        <row r="399">
          <cell r="A399" t="str">
            <v>강관동바리(3개월)</v>
          </cell>
          <cell r="B399" t="str">
            <v>H=0-4.2M</v>
          </cell>
          <cell r="C399" t="str">
            <v>공M3</v>
          </cell>
          <cell r="D399">
            <v>8.0500000000000007</v>
          </cell>
          <cell r="E399">
            <v>6300</v>
          </cell>
          <cell r="F399">
            <v>50715</v>
          </cell>
          <cell r="G399">
            <v>200</v>
          </cell>
          <cell r="H399">
            <v>1610</v>
          </cell>
          <cell r="I399">
            <v>6100</v>
          </cell>
          <cell r="J399">
            <v>49105</v>
          </cell>
          <cell r="K399">
            <v>0</v>
          </cell>
          <cell r="L399">
            <v>0</v>
          </cell>
          <cell r="M399" t="str">
            <v>No.21</v>
          </cell>
        </row>
        <row r="400">
          <cell r="A400" t="str">
            <v>양생(비닐)</v>
          </cell>
          <cell r="C400" t="str">
            <v>M2</v>
          </cell>
          <cell r="D400">
            <v>14.45</v>
          </cell>
          <cell r="E400">
            <v>900</v>
          </cell>
          <cell r="F400">
            <v>13005</v>
          </cell>
          <cell r="G400">
            <v>700</v>
          </cell>
          <cell r="H400">
            <v>10115</v>
          </cell>
          <cell r="I400">
            <v>200</v>
          </cell>
          <cell r="J400">
            <v>2890</v>
          </cell>
          <cell r="K400">
            <v>0</v>
          </cell>
          <cell r="L400">
            <v>0</v>
          </cell>
          <cell r="M400" t="str">
            <v>No.8</v>
          </cell>
        </row>
        <row r="401">
          <cell r="A401" t="str">
            <v>시공이음면정리(치핑)</v>
          </cell>
          <cell r="B401" t="str">
            <v>인력</v>
          </cell>
          <cell r="C401" t="str">
            <v>M2</v>
          </cell>
          <cell r="D401">
            <v>9.6999999999999993</v>
          </cell>
          <cell r="E401">
            <v>19000</v>
          </cell>
          <cell r="F401">
            <v>184300</v>
          </cell>
          <cell r="G401">
            <v>500</v>
          </cell>
          <cell r="H401">
            <v>4850</v>
          </cell>
          <cell r="I401">
            <v>18500</v>
          </cell>
          <cell r="J401">
            <v>179450</v>
          </cell>
          <cell r="K401">
            <v>0</v>
          </cell>
          <cell r="L401">
            <v>0</v>
          </cell>
          <cell r="M401" t="str">
            <v>No.22</v>
          </cell>
        </row>
        <row r="402">
          <cell r="A402" t="str">
            <v>스페이서(T=75MM)</v>
          </cell>
          <cell r="C402" t="str">
            <v>EA</v>
          </cell>
          <cell r="D402">
            <v>34</v>
          </cell>
          <cell r="E402">
            <v>100</v>
          </cell>
          <cell r="F402">
            <v>3400</v>
          </cell>
          <cell r="G402">
            <v>100</v>
          </cell>
          <cell r="H402">
            <v>3400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</row>
        <row r="403">
          <cell r="A403" t="str">
            <v>수팽창고무지수판 설치</v>
          </cell>
          <cell r="B403" t="str">
            <v>20X10</v>
          </cell>
          <cell r="C403" t="str">
            <v>M</v>
          </cell>
          <cell r="D403">
            <v>8.59</v>
          </cell>
          <cell r="E403">
            <v>3900</v>
          </cell>
          <cell r="F403">
            <v>33501</v>
          </cell>
          <cell r="G403">
            <v>3100</v>
          </cell>
          <cell r="H403">
            <v>26629</v>
          </cell>
          <cell r="I403">
            <v>800</v>
          </cell>
          <cell r="J403">
            <v>6872</v>
          </cell>
          <cell r="K403">
            <v>0</v>
          </cell>
          <cell r="L403">
            <v>0</v>
          </cell>
          <cell r="M403" t="str">
            <v>No.23</v>
          </cell>
        </row>
        <row r="404">
          <cell r="A404" t="str">
            <v>이중벽P.E관 접합및부설</v>
          </cell>
          <cell r="B404" t="str">
            <v>Φ250M/M</v>
          </cell>
          <cell r="C404" t="str">
            <v>개소</v>
          </cell>
          <cell r="D404">
            <v>25</v>
          </cell>
          <cell r="E404">
            <v>4000</v>
          </cell>
          <cell r="F404">
            <v>100000</v>
          </cell>
          <cell r="G404">
            <v>0</v>
          </cell>
          <cell r="H404">
            <v>0</v>
          </cell>
          <cell r="I404">
            <v>4000</v>
          </cell>
          <cell r="J404">
            <v>100000</v>
          </cell>
          <cell r="K404">
            <v>0</v>
          </cell>
          <cell r="L404">
            <v>0</v>
          </cell>
          <cell r="M404" t="str">
            <v>No.24</v>
          </cell>
        </row>
        <row r="405">
          <cell r="A405" t="str">
            <v>이중벽P.E관 접합및부설</v>
          </cell>
          <cell r="B405" t="str">
            <v>Φ300M/M</v>
          </cell>
          <cell r="C405" t="str">
            <v>개소</v>
          </cell>
          <cell r="D405">
            <v>43</v>
          </cell>
          <cell r="E405">
            <v>6000</v>
          </cell>
          <cell r="F405">
            <v>258000</v>
          </cell>
          <cell r="G405">
            <v>0</v>
          </cell>
          <cell r="H405">
            <v>0</v>
          </cell>
          <cell r="I405">
            <v>6000</v>
          </cell>
          <cell r="J405">
            <v>258000</v>
          </cell>
          <cell r="K405">
            <v>0</v>
          </cell>
          <cell r="L405">
            <v>0</v>
          </cell>
          <cell r="M405" t="str">
            <v>No.25</v>
          </cell>
        </row>
        <row r="406">
          <cell r="A406" t="str">
            <v>무근 구조물헐기</v>
          </cell>
          <cell r="B406" t="str">
            <v>소형브레커+공기압축기</v>
          </cell>
          <cell r="C406" t="str">
            <v>M3</v>
          </cell>
          <cell r="D406">
            <v>1.22</v>
          </cell>
          <cell r="E406">
            <v>27100</v>
          </cell>
          <cell r="F406">
            <v>33062</v>
          </cell>
          <cell r="G406">
            <v>2100</v>
          </cell>
          <cell r="H406">
            <v>2562</v>
          </cell>
          <cell r="I406">
            <v>18900</v>
          </cell>
          <cell r="J406">
            <v>23058</v>
          </cell>
          <cell r="K406">
            <v>6100</v>
          </cell>
          <cell r="L406">
            <v>7442</v>
          </cell>
          <cell r="M406" t="str">
            <v>No.26</v>
          </cell>
        </row>
        <row r="407">
          <cell r="A407" t="str">
            <v>폐기물운반</v>
          </cell>
          <cell r="B407" t="str">
            <v>B.H0.7 + D.T15</v>
          </cell>
          <cell r="C407" t="str">
            <v>M3</v>
          </cell>
          <cell r="D407">
            <v>1.22</v>
          </cell>
          <cell r="E407">
            <v>12300</v>
          </cell>
          <cell r="F407">
            <v>15006</v>
          </cell>
          <cell r="G407">
            <v>4600</v>
          </cell>
          <cell r="H407">
            <v>5612</v>
          </cell>
          <cell r="I407">
            <v>3500</v>
          </cell>
          <cell r="J407">
            <v>4270</v>
          </cell>
          <cell r="K407">
            <v>4200</v>
          </cell>
          <cell r="L407">
            <v>5124</v>
          </cell>
          <cell r="M407" t="str">
            <v>#.12</v>
          </cell>
        </row>
        <row r="408">
          <cell r="A408" t="str">
            <v>쇠흙손 마감</v>
          </cell>
          <cell r="C408" t="str">
            <v>M2</v>
          </cell>
          <cell r="D408">
            <v>3.12</v>
          </cell>
          <cell r="E408">
            <v>800</v>
          </cell>
          <cell r="F408">
            <v>2496</v>
          </cell>
          <cell r="G408">
            <v>300</v>
          </cell>
          <cell r="H408">
            <v>936</v>
          </cell>
          <cell r="I408">
            <v>200</v>
          </cell>
          <cell r="J408">
            <v>624</v>
          </cell>
          <cell r="K408">
            <v>300</v>
          </cell>
          <cell r="L408">
            <v>936</v>
          </cell>
          <cell r="M408" t="str">
            <v>No.27</v>
          </cell>
        </row>
        <row r="410">
          <cell r="A410" t="str">
            <v>4. 부대시설공</v>
          </cell>
          <cell r="F410">
            <v>9204425</v>
          </cell>
          <cell r="H410">
            <v>4810036</v>
          </cell>
          <cell r="J410">
            <v>4108234</v>
          </cell>
          <cell r="L410">
            <v>286155</v>
          </cell>
        </row>
        <row r="411">
          <cell r="A411" t="str">
            <v>하수관거인식테이프</v>
          </cell>
          <cell r="B411" t="str">
            <v>5cmX20m</v>
          </cell>
          <cell r="C411" t="str">
            <v>M</v>
          </cell>
          <cell r="D411">
            <v>1826.7</v>
          </cell>
          <cell r="E411">
            <v>1300</v>
          </cell>
          <cell r="F411">
            <v>2374710</v>
          </cell>
          <cell r="G411">
            <v>1100</v>
          </cell>
          <cell r="H411">
            <v>2009370</v>
          </cell>
          <cell r="I411">
            <v>200</v>
          </cell>
          <cell r="J411">
            <v>365340</v>
          </cell>
          <cell r="K411">
            <v>0</v>
          </cell>
          <cell r="L411">
            <v>0</v>
          </cell>
        </row>
        <row r="412">
          <cell r="A412" t="str">
            <v>주철관수압시험비</v>
          </cell>
          <cell r="B412" t="str">
            <v>Φ250:200m당1회</v>
          </cell>
          <cell r="C412" t="str">
            <v>회</v>
          </cell>
          <cell r="D412">
            <v>10</v>
          </cell>
          <cell r="E412">
            <v>451400</v>
          </cell>
          <cell r="F412">
            <v>4514000</v>
          </cell>
          <cell r="G412">
            <v>213800</v>
          </cell>
          <cell r="H412">
            <v>2138000</v>
          </cell>
          <cell r="I412">
            <v>237600</v>
          </cell>
          <cell r="J412">
            <v>2376000</v>
          </cell>
          <cell r="K412">
            <v>0</v>
          </cell>
          <cell r="L412">
            <v>0</v>
          </cell>
          <cell r="M412" t="str">
            <v>No.28</v>
          </cell>
        </row>
        <row r="413">
          <cell r="A413" t="str">
            <v>콘크리트 절단</v>
          </cell>
          <cell r="C413" t="str">
            <v>M</v>
          </cell>
          <cell r="D413">
            <v>2.6</v>
          </cell>
          <cell r="E413">
            <v>2000</v>
          </cell>
          <cell r="F413">
            <v>5200</v>
          </cell>
          <cell r="G413">
            <v>900</v>
          </cell>
          <cell r="H413">
            <v>2340</v>
          </cell>
          <cell r="I413">
            <v>1000</v>
          </cell>
          <cell r="J413">
            <v>2600</v>
          </cell>
          <cell r="K413">
            <v>100</v>
          </cell>
          <cell r="L413">
            <v>260</v>
          </cell>
          <cell r="M413" t="str">
            <v>No.5</v>
          </cell>
        </row>
        <row r="414">
          <cell r="A414" t="str">
            <v>콘크리트 깨기</v>
          </cell>
          <cell r="B414" t="str">
            <v>소형브레커+공기압축기</v>
          </cell>
          <cell r="C414" t="str">
            <v>M3</v>
          </cell>
          <cell r="D414">
            <v>0.11</v>
          </cell>
          <cell r="E414">
            <v>35800</v>
          </cell>
          <cell r="F414">
            <v>3938</v>
          </cell>
          <cell r="G414">
            <v>6400</v>
          </cell>
          <cell r="H414">
            <v>704</v>
          </cell>
          <cell r="I414">
            <v>17800</v>
          </cell>
          <cell r="J414">
            <v>1958</v>
          </cell>
          <cell r="K414">
            <v>11600</v>
          </cell>
          <cell r="L414">
            <v>1276</v>
          </cell>
          <cell r="M414" t="str">
            <v>No.29</v>
          </cell>
        </row>
        <row r="415">
          <cell r="A415" t="str">
            <v>레미콘 타설</v>
          </cell>
          <cell r="B415" t="str">
            <v>철근구조물</v>
          </cell>
          <cell r="C415" t="str">
            <v>M3</v>
          </cell>
          <cell r="D415">
            <v>0.09</v>
          </cell>
          <cell r="E415">
            <v>21700</v>
          </cell>
          <cell r="F415">
            <v>1953</v>
          </cell>
          <cell r="G415">
            <v>400</v>
          </cell>
          <cell r="H415">
            <v>36</v>
          </cell>
          <cell r="I415">
            <v>21000</v>
          </cell>
          <cell r="J415">
            <v>1890</v>
          </cell>
          <cell r="K415">
            <v>300</v>
          </cell>
          <cell r="L415">
            <v>27</v>
          </cell>
          <cell r="M415" t="str">
            <v>No.14</v>
          </cell>
        </row>
        <row r="416">
          <cell r="A416" t="str">
            <v>레미콘타설</v>
          </cell>
          <cell r="B416" t="str">
            <v>무근구조물</v>
          </cell>
          <cell r="C416" t="str">
            <v>M3</v>
          </cell>
          <cell r="D416">
            <v>4.8</v>
          </cell>
          <cell r="E416">
            <v>16000</v>
          </cell>
          <cell r="F416">
            <v>76800</v>
          </cell>
          <cell r="G416">
            <v>0</v>
          </cell>
          <cell r="H416">
            <v>0</v>
          </cell>
          <cell r="I416">
            <v>16000</v>
          </cell>
          <cell r="J416">
            <v>76800</v>
          </cell>
          <cell r="K416">
            <v>0</v>
          </cell>
          <cell r="L416">
            <v>0</v>
          </cell>
          <cell r="M416" t="str">
            <v>No.10</v>
          </cell>
        </row>
        <row r="417">
          <cell r="A417" t="str">
            <v>합판거푸집</v>
          </cell>
          <cell r="B417" t="str">
            <v>0-7m:3회</v>
          </cell>
          <cell r="C417" t="str">
            <v>M2</v>
          </cell>
          <cell r="D417">
            <v>0.75</v>
          </cell>
          <cell r="E417">
            <v>17100</v>
          </cell>
          <cell r="F417">
            <v>12825</v>
          </cell>
          <cell r="G417">
            <v>5300</v>
          </cell>
          <cell r="H417">
            <v>3975</v>
          </cell>
          <cell r="I417">
            <v>11800</v>
          </cell>
          <cell r="J417">
            <v>8850</v>
          </cell>
          <cell r="K417">
            <v>0</v>
          </cell>
          <cell r="L417">
            <v>0</v>
          </cell>
          <cell r="M417" t="str">
            <v>No.15</v>
          </cell>
        </row>
        <row r="418">
          <cell r="A418" t="str">
            <v>합판거푸집</v>
          </cell>
          <cell r="B418" t="str">
            <v>0-7m:6회</v>
          </cell>
          <cell r="C418" t="str">
            <v>M2</v>
          </cell>
          <cell r="D418">
            <v>12.96</v>
          </cell>
          <cell r="E418">
            <v>12000</v>
          </cell>
          <cell r="F418">
            <v>155520</v>
          </cell>
          <cell r="G418">
            <v>4000</v>
          </cell>
          <cell r="H418">
            <v>51840</v>
          </cell>
          <cell r="I418">
            <v>8000</v>
          </cell>
          <cell r="J418">
            <v>103680</v>
          </cell>
          <cell r="K418">
            <v>0</v>
          </cell>
          <cell r="L418">
            <v>0</v>
          </cell>
          <cell r="M418" t="str">
            <v>No.11</v>
          </cell>
        </row>
        <row r="419">
          <cell r="A419" t="str">
            <v>수팽창고무지수판 설치</v>
          </cell>
          <cell r="B419" t="str">
            <v>20X10</v>
          </cell>
          <cell r="C419" t="str">
            <v>M</v>
          </cell>
          <cell r="D419">
            <v>0.4</v>
          </cell>
          <cell r="E419">
            <v>3900</v>
          </cell>
          <cell r="F419">
            <v>1560</v>
          </cell>
          <cell r="G419">
            <v>3100</v>
          </cell>
          <cell r="H419">
            <v>1240</v>
          </cell>
          <cell r="I419">
            <v>800</v>
          </cell>
          <cell r="J419">
            <v>320</v>
          </cell>
          <cell r="K419">
            <v>0</v>
          </cell>
          <cell r="L419">
            <v>0</v>
          </cell>
          <cell r="M419" t="str">
            <v>No.23</v>
          </cell>
        </row>
        <row r="420">
          <cell r="A420" t="str">
            <v>시공이음면정리(치핑)</v>
          </cell>
          <cell r="B420" t="str">
            <v>인력</v>
          </cell>
          <cell r="C420" t="str">
            <v>M2</v>
          </cell>
          <cell r="D420">
            <v>0.65</v>
          </cell>
          <cell r="E420">
            <v>19000</v>
          </cell>
          <cell r="F420">
            <v>12350</v>
          </cell>
          <cell r="G420">
            <v>500</v>
          </cell>
          <cell r="H420">
            <v>325</v>
          </cell>
          <cell r="I420">
            <v>18500</v>
          </cell>
          <cell r="J420">
            <v>12025</v>
          </cell>
          <cell r="K420">
            <v>0</v>
          </cell>
          <cell r="L420">
            <v>0</v>
          </cell>
          <cell r="M420" t="str">
            <v>No.22</v>
          </cell>
        </row>
        <row r="421">
          <cell r="A421" t="str">
            <v>신·구 콘크리트 접착제바르기</v>
          </cell>
          <cell r="C421" t="str">
            <v>M2</v>
          </cell>
          <cell r="D421">
            <v>0.65</v>
          </cell>
          <cell r="E421">
            <v>10800</v>
          </cell>
          <cell r="F421">
            <v>7020</v>
          </cell>
          <cell r="G421">
            <v>4400</v>
          </cell>
          <cell r="H421">
            <v>2860</v>
          </cell>
          <cell r="I421">
            <v>6300</v>
          </cell>
          <cell r="J421">
            <v>4095</v>
          </cell>
          <cell r="K421">
            <v>100</v>
          </cell>
          <cell r="L421">
            <v>65</v>
          </cell>
          <cell r="M421" t="str">
            <v>No.30</v>
          </cell>
        </row>
        <row r="422">
          <cell r="A422" t="str">
            <v>폐기물운반</v>
          </cell>
          <cell r="B422" t="str">
            <v>B.H0.7 + D.T15</v>
          </cell>
          <cell r="C422" t="str">
            <v>M3</v>
          </cell>
          <cell r="D422">
            <v>0.11</v>
          </cell>
          <cell r="E422">
            <v>12300</v>
          </cell>
          <cell r="F422">
            <v>1353</v>
          </cell>
          <cell r="G422">
            <v>4600</v>
          </cell>
          <cell r="H422">
            <v>506</v>
          </cell>
          <cell r="I422">
            <v>3500</v>
          </cell>
          <cell r="J422">
            <v>385</v>
          </cell>
          <cell r="K422">
            <v>4200</v>
          </cell>
          <cell r="L422">
            <v>462</v>
          </cell>
          <cell r="M422" t="str">
            <v>#.12</v>
          </cell>
        </row>
        <row r="423">
          <cell r="A423" t="str">
            <v>석축 쌓기(찰쌓기)</v>
          </cell>
          <cell r="B423" t="str">
            <v>뒷길이35cm</v>
          </cell>
          <cell r="C423" t="str">
            <v>M2</v>
          </cell>
          <cell r="D423">
            <v>16.690000000000001</v>
          </cell>
          <cell r="E423">
            <v>120600</v>
          </cell>
          <cell r="F423">
            <v>2012814</v>
          </cell>
          <cell r="G423">
            <v>35600</v>
          </cell>
          <cell r="H423">
            <v>594164</v>
          </cell>
          <cell r="I423">
            <v>68100</v>
          </cell>
          <cell r="J423">
            <v>1136589</v>
          </cell>
          <cell r="K423">
            <v>16900</v>
          </cell>
          <cell r="L423">
            <v>282061</v>
          </cell>
          <cell r="M423" t="str">
            <v>No.31</v>
          </cell>
        </row>
        <row r="424">
          <cell r="A424" t="str">
            <v>잡석부설(B.H 0.7)</v>
          </cell>
          <cell r="B424" t="str">
            <v>기계90%+인력10%</v>
          </cell>
          <cell r="C424" t="str">
            <v>M3</v>
          </cell>
          <cell r="D424">
            <v>6.68</v>
          </cell>
          <cell r="E424">
            <v>3000</v>
          </cell>
          <cell r="F424">
            <v>20040</v>
          </cell>
          <cell r="G424">
            <v>200</v>
          </cell>
          <cell r="H424">
            <v>1336</v>
          </cell>
          <cell r="I424">
            <v>2500</v>
          </cell>
          <cell r="J424">
            <v>16700</v>
          </cell>
          <cell r="K424">
            <v>300</v>
          </cell>
          <cell r="L424">
            <v>2004</v>
          </cell>
          <cell r="M424" t="str">
            <v>#.5</v>
          </cell>
        </row>
        <row r="425">
          <cell r="A425" t="str">
            <v>P.V.C 파이프(VG1)</v>
          </cell>
          <cell r="B425" t="str">
            <v>Φ30M/M</v>
          </cell>
          <cell r="C425" t="str">
            <v>M</v>
          </cell>
          <cell r="D425">
            <v>3.34</v>
          </cell>
          <cell r="E425">
            <v>1300</v>
          </cell>
          <cell r="F425">
            <v>4342</v>
          </cell>
          <cell r="G425">
            <v>1000</v>
          </cell>
          <cell r="H425">
            <v>3340</v>
          </cell>
          <cell r="I425">
            <v>300</v>
          </cell>
          <cell r="J425">
            <v>1002</v>
          </cell>
          <cell r="K425">
            <v>0</v>
          </cell>
          <cell r="L425">
            <v>0</v>
          </cell>
        </row>
        <row r="427">
          <cell r="A427" t="str">
            <v>6. 운 반 공</v>
          </cell>
          <cell r="F427">
            <v>8987975</v>
          </cell>
          <cell r="H427">
            <v>2415600</v>
          </cell>
          <cell r="J427">
            <v>2635200</v>
          </cell>
          <cell r="L427">
            <v>3937175</v>
          </cell>
        </row>
        <row r="428">
          <cell r="A428" t="str">
            <v>철근운반</v>
          </cell>
          <cell r="C428" t="str">
            <v>TON</v>
          </cell>
          <cell r="D428">
            <v>1.175</v>
          </cell>
          <cell r="E428">
            <v>9000</v>
          </cell>
          <cell r="F428">
            <v>10575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9000</v>
          </cell>
          <cell r="L428">
            <v>10575</v>
          </cell>
          <cell r="M428" t="str">
            <v>#.15</v>
          </cell>
        </row>
        <row r="429">
          <cell r="A429" t="str">
            <v>주철관 운반</v>
          </cell>
          <cell r="B429" t="str">
            <v>Φ250M/M</v>
          </cell>
          <cell r="C429" t="str">
            <v>본</v>
          </cell>
          <cell r="D429">
            <v>308</v>
          </cell>
          <cell r="E429">
            <v>2700</v>
          </cell>
          <cell r="F429">
            <v>831600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2700</v>
          </cell>
          <cell r="L429">
            <v>831600</v>
          </cell>
          <cell r="M429" t="str">
            <v>#.16</v>
          </cell>
        </row>
        <row r="430">
          <cell r="A430" t="str">
            <v>주철관 운반</v>
          </cell>
          <cell r="B430" t="str">
            <v>이형관</v>
          </cell>
          <cell r="C430" t="str">
            <v>KG</v>
          </cell>
          <cell r="D430">
            <v>1236</v>
          </cell>
          <cell r="E430">
            <v>100</v>
          </cell>
          <cell r="F430">
            <v>123600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100</v>
          </cell>
          <cell r="L430">
            <v>123600</v>
          </cell>
          <cell r="M430" t="str">
            <v>#.17</v>
          </cell>
        </row>
        <row r="431">
          <cell r="A431" t="str">
            <v>잡석운반</v>
          </cell>
          <cell r="C431" t="str">
            <v>M3</v>
          </cell>
          <cell r="D431">
            <v>179</v>
          </cell>
          <cell r="E431">
            <v>7300</v>
          </cell>
          <cell r="F431">
            <v>1306700</v>
          </cell>
          <cell r="G431">
            <v>2200</v>
          </cell>
          <cell r="H431">
            <v>393800</v>
          </cell>
          <cell r="I431">
            <v>2400</v>
          </cell>
          <cell r="J431">
            <v>429600</v>
          </cell>
          <cell r="K431">
            <v>2700</v>
          </cell>
          <cell r="L431">
            <v>483300</v>
          </cell>
          <cell r="M431" t="str">
            <v>#.18</v>
          </cell>
        </row>
        <row r="432">
          <cell r="A432" t="str">
            <v>보조기층운반</v>
          </cell>
          <cell r="C432" t="str">
            <v>M3</v>
          </cell>
          <cell r="D432">
            <v>919</v>
          </cell>
          <cell r="E432">
            <v>7300</v>
          </cell>
          <cell r="F432">
            <v>6708700</v>
          </cell>
          <cell r="G432">
            <v>2200</v>
          </cell>
          <cell r="H432">
            <v>2021800</v>
          </cell>
          <cell r="I432">
            <v>2400</v>
          </cell>
          <cell r="J432">
            <v>2205600</v>
          </cell>
          <cell r="K432">
            <v>2700</v>
          </cell>
          <cell r="L432">
            <v>2481300</v>
          </cell>
          <cell r="M432" t="str">
            <v>#.18</v>
          </cell>
        </row>
        <row r="433">
          <cell r="A433" t="str">
            <v>시멘트운반(40kg/대)</v>
          </cell>
          <cell r="C433" t="str">
            <v>대</v>
          </cell>
          <cell r="D433">
            <v>17</v>
          </cell>
          <cell r="E433">
            <v>400</v>
          </cell>
          <cell r="F433">
            <v>6800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400</v>
          </cell>
          <cell r="L433">
            <v>6800</v>
          </cell>
          <cell r="M433" t="str">
            <v>#.19</v>
          </cell>
        </row>
        <row r="443">
          <cell r="A443" t="str">
            <v>⊙B-LINE  사급자재비</v>
          </cell>
          <cell r="C443" t="str">
            <v>식</v>
          </cell>
          <cell r="D443">
            <v>1</v>
          </cell>
          <cell r="F443">
            <v>34166320</v>
          </cell>
          <cell r="H443">
            <v>34166320</v>
          </cell>
          <cell r="J443">
            <v>0</v>
          </cell>
          <cell r="L443">
            <v>0</v>
          </cell>
        </row>
        <row r="445">
          <cell r="A445" t="str">
            <v>모  래</v>
          </cell>
          <cell r="C445" t="str">
            <v>M3</v>
          </cell>
          <cell r="D445">
            <v>406</v>
          </cell>
          <cell r="E445">
            <v>17000</v>
          </cell>
          <cell r="F445">
            <v>6902000</v>
          </cell>
          <cell r="G445">
            <v>17000</v>
          </cell>
          <cell r="H445">
            <v>6902000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</row>
        <row r="446">
          <cell r="A446" t="str">
            <v>잡  석</v>
          </cell>
          <cell r="C446" t="str">
            <v>M3</v>
          </cell>
          <cell r="D446">
            <v>186</v>
          </cell>
          <cell r="E446">
            <v>7000</v>
          </cell>
          <cell r="F446">
            <v>1302000</v>
          </cell>
          <cell r="G446">
            <v>7000</v>
          </cell>
          <cell r="H446">
            <v>1302000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</row>
        <row r="447">
          <cell r="A447" t="str">
            <v>아스팔트유제</v>
          </cell>
          <cell r="B447" t="str">
            <v>RSC-4</v>
          </cell>
          <cell r="C447" t="str">
            <v>DRUM</v>
          </cell>
          <cell r="D447">
            <v>4.6500000000000004</v>
          </cell>
          <cell r="E447">
            <v>52000</v>
          </cell>
          <cell r="F447">
            <v>241800</v>
          </cell>
          <cell r="G447">
            <v>52000</v>
          </cell>
          <cell r="H447">
            <v>241800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</row>
        <row r="448">
          <cell r="A448" t="str">
            <v>아스팔트유제</v>
          </cell>
          <cell r="B448" t="str">
            <v>MC-1</v>
          </cell>
          <cell r="C448" t="str">
            <v>DRUM</v>
          </cell>
          <cell r="D448">
            <v>9.2899999999999991</v>
          </cell>
          <cell r="E448">
            <v>58000</v>
          </cell>
          <cell r="F448">
            <v>538820</v>
          </cell>
          <cell r="G448">
            <v>58000</v>
          </cell>
          <cell r="H448">
            <v>538820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</row>
        <row r="449">
          <cell r="A449" t="str">
            <v>주철관 이형관</v>
          </cell>
          <cell r="B449" t="str">
            <v>D300M/M이상 D600M/M이하</v>
          </cell>
          <cell r="C449" t="str">
            <v>KG</v>
          </cell>
          <cell r="D449">
            <v>1236</v>
          </cell>
          <cell r="E449">
            <v>2500</v>
          </cell>
          <cell r="F449">
            <v>3090000</v>
          </cell>
          <cell r="G449">
            <v>2500</v>
          </cell>
          <cell r="H449">
            <v>3090000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</row>
        <row r="450">
          <cell r="A450" t="str">
            <v>이중벽 P.E관</v>
          </cell>
          <cell r="B450" t="str">
            <v>Φ250M/M</v>
          </cell>
          <cell r="C450" t="str">
            <v>본</v>
          </cell>
          <cell r="D450">
            <v>25</v>
          </cell>
          <cell r="E450">
            <v>127200</v>
          </cell>
          <cell r="F450">
            <v>3180000</v>
          </cell>
          <cell r="G450">
            <v>127200</v>
          </cell>
          <cell r="H450">
            <v>3180000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</row>
        <row r="451">
          <cell r="A451" t="str">
            <v>이중벽 P.E관</v>
          </cell>
          <cell r="B451" t="str">
            <v>Φ300M/M</v>
          </cell>
          <cell r="C451" t="str">
            <v>본</v>
          </cell>
          <cell r="D451">
            <v>43</v>
          </cell>
          <cell r="E451">
            <v>160200</v>
          </cell>
          <cell r="F451">
            <v>6888600</v>
          </cell>
          <cell r="G451">
            <v>160200</v>
          </cell>
          <cell r="H451">
            <v>6888600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</row>
        <row r="452">
          <cell r="A452" t="str">
            <v>이중벽 P.E관 지수단관</v>
          </cell>
          <cell r="B452" t="str">
            <v>Φ250M/M</v>
          </cell>
          <cell r="C452" t="str">
            <v>EA</v>
          </cell>
          <cell r="D452">
            <v>7</v>
          </cell>
          <cell r="E452">
            <v>34900</v>
          </cell>
          <cell r="F452">
            <v>244300</v>
          </cell>
          <cell r="G452">
            <v>34900</v>
          </cell>
          <cell r="H452">
            <v>244300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</row>
        <row r="453">
          <cell r="A453" t="str">
            <v>이중벽 P.E관 지수단관</v>
          </cell>
          <cell r="B453" t="str">
            <v>Φ300M/M</v>
          </cell>
          <cell r="C453" t="str">
            <v>EA</v>
          </cell>
          <cell r="D453">
            <v>11</v>
          </cell>
          <cell r="E453">
            <v>44100</v>
          </cell>
          <cell r="F453">
            <v>485100</v>
          </cell>
          <cell r="G453">
            <v>44100</v>
          </cell>
          <cell r="H453">
            <v>485100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</row>
        <row r="454">
          <cell r="A454" t="str">
            <v>보조기층제</v>
          </cell>
          <cell r="C454" t="str">
            <v>M3</v>
          </cell>
          <cell r="D454">
            <v>919</v>
          </cell>
          <cell r="E454">
            <v>6300</v>
          </cell>
          <cell r="F454">
            <v>5789700</v>
          </cell>
          <cell r="G454">
            <v>6300</v>
          </cell>
          <cell r="H454">
            <v>5789700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</row>
        <row r="455">
          <cell r="A455" t="str">
            <v>주철관 접합부품(K.P메카니칼접합)</v>
          </cell>
          <cell r="B455" t="str">
            <v>D=250MM</v>
          </cell>
          <cell r="C455" t="str">
            <v>SET</v>
          </cell>
          <cell r="D455">
            <v>344</v>
          </cell>
          <cell r="E455">
            <v>16000</v>
          </cell>
          <cell r="F455">
            <v>5504000</v>
          </cell>
          <cell r="G455">
            <v>16000</v>
          </cell>
          <cell r="H455">
            <v>5504000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</row>
        <row r="465">
          <cell r="A465" t="str">
            <v>Ⅲ.C-LINE차집관로(도순→강정P/S)</v>
          </cell>
          <cell r="C465" t="str">
            <v>식</v>
          </cell>
          <cell r="D465">
            <v>1</v>
          </cell>
          <cell r="F465">
            <v>191270739</v>
          </cell>
          <cell r="H465">
            <v>78035366</v>
          </cell>
          <cell r="J465">
            <v>86902675</v>
          </cell>
          <cell r="L465">
            <v>26332698</v>
          </cell>
        </row>
        <row r="467">
          <cell r="A467" t="str">
            <v>1. 토    공</v>
          </cell>
          <cell r="F467">
            <v>153372260</v>
          </cell>
          <cell r="H467">
            <v>68900619</v>
          </cell>
          <cell r="J467">
            <v>61445218</v>
          </cell>
          <cell r="L467">
            <v>23026423</v>
          </cell>
        </row>
        <row r="468">
          <cell r="A468" t="str">
            <v>터파기:보조기층</v>
          </cell>
          <cell r="B468" t="str">
            <v>B.H 0.7㎥</v>
          </cell>
          <cell r="C468" t="str">
            <v>M3</v>
          </cell>
          <cell r="D468">
            <v>758.88</v>
          </cell>
          <cell r="E468">
            <v>1100</v>
          </cell>
          <cell r="F468">
            <v>834768</v>
          </cell>
          <cell r="G468">
            <v>300</v>
          </cell>
          <cell r="H468">
            <v>227664</v>
          </cell>
          <cell r="I468">
            <v>400</v>
          </cell>
          <cell r="J468">
            <v>303552</v>
          </cell>
          <cell r="K468">
            <v>400</v>
          </cell>
          <cell r="L468">
            <v>303552</v>
          </cell>
          <cell r="M468" t="str">
            <v>#.1</v>
          </cell>
        </row>
        <row r="469">
          <cell r="A469" t="str">
            <v>터파기:토사(육상),기계80+인력20</v>
          </cell>
          <cell r="B469" t="str">
            <v>B.H 0.7㎥</v>
          </cell>
          <cell r="C469" t="str">
            <v>M3</v>
          </cell>
          <cell r="D469">
            <v>1779.48</v>
          </cell>
          <cell r="E469">
            <v>2000</v>
          </cell>
          <cell r="F469">
            <v>3558960</v>
          </cell>
          <cell r="G469">
            <v>100</v>
          </cell>
          <cell r="H469">
            <v>177948</v>
          </cell>
          <cell r="I469">
            <v>1600</v>
          </cell>
          <cell r="J469">
            <v>2847168</v>
          </cell>
          <cell r="K469">
            <v>300</v>
          </cell>
          <cell r="L469">
            <v>533844</v>
          </cell>
          <cell r="M469" t="str">
            <v>#.2</v>
          </cell>
        </row>
        <row r="470">
          <cell r="A470" t="str">
            <v>기계터파기(연암)</v>
          </cell>
          <cell r="B470" t="str">
            <v>B.H0.7+브레이커</v>
          </cell>
          <cell r="C470" t="str">
            <v>M3</v>
          </cell>
          <cell r="D470">
            <v>1083.27</v>
          </cell>
          <cell r="E470">
            <v>18400</v>
          </cell>
          <cell r="F470">
            <v>19932168</v>
          </cell>
          <cell r="G470">
            <v>2800</v>
          </cell>
          <cell r="H470">
            <v>3033156</v>
          </cell>
          <cell r="I470">
            <v>7300</v>
          </cell>
          <cell r="J470">
            <v>7907871</v>
          </cell>
          <cell r="K470">
            <v>8300</v>
          </cell>
          <cell r="L470">
            <v>8991141</v>
          </cell>
          <cell r="M470" t="str">
            <v>#.3</v>
          </cell>
        </row>
        <row r="471">
          <cell r="A471" t="str">
            <v>되메우기 및 다짐</v>
          </cell>
          <cell r="B471" t="str">
            <v>B.H 0.7+플래이트 콤펙터</v>
          </cell>
          <cell r="C471" t="str">
            <v>M3</v>
          </cell>
          <cell r="D471">
            <v>2235.4499999999998</v>
          </cell>
          <cell r="E471">
            <v>3500</v>
          </cell>
          <cell r="F471">
            <v>7824075</v>
          </cell>
          <cell r="G471">
            <v>400</v>
          </cell>
          <cell r="H471">
            <v>894180</v>
          </cell>
          <cell r="I471">
            <v>2600</v>
          </cell>
          <cell r="J471">
            <v>5812170</v>
          </cell>
          <cell r="K471">
            <v>500</v>
          </cell>
          <cell r="L471">
            <v>1117725</v>
          </cell>
          <cell r="M471" t="str">
            <v>#.4</v>
          </cell>
        </row>
        <row r="472">
          <cell r="A472" t="str">
            <v>사토운반:보조기층</v>
          </cell>
          <cell r="B472" t="str">
            <v>B.H0.7 + D.T15</v>
          </cell>
          <cell r="C472" t="str">
            <v>M3</v>
          </cell>
          <cell r="D472">
            <v>302.91000000000003</v>
          </cell>
          <cell r="E472">
            <v>7300</v>
          </cell>
          <cell r="F472">
            <v>2211243</v>
          </cell>
          <cell r="G472">
            <v>2700</v>
          </cell>
          <cell r="H472">
            <v>817857</v>
          </cell>
          <cell r="I472">
            <v>2100</v>
          </cell>
          <cell r="J472">
            <v>636111</v>
          </cell>
          <cell r="K472">
            <v>2500</v>
          </cell>
          <cell r="L472">
            <v>757275</v>
          </cell>
          <cell r="M472" t="str">
            <v>#.6</v>
          </cell>
        </row>
        <row r="473">
          <cell r="A473" t="str">
            <v>사토운반:연암</v>
          </cell>
          <cell r="B473" t="str">
            <v>B.H0.7 + D.T15</v>
          </cell>
          <cell r="C473" t="str">
            <v>M3</v>
          </cell>
          <cell r="D473">
            <v>1083.27</v>
          </cell>
          <cell r="E473">
            <v>12000</v>
          </cell>
          <cell r="F473">
            <v>12999240</v>
          </cell>
          <cell r="G473">
            <v>4500</v>
          </cell>
          <cell r="H473">
            <v>4874715</v>
          </cell>
          <cell r="I473">
            <v>3500</v>
          </cell>
          <cell r="J473">
            <v>3791445</v>
          </cell>
          <cell r="K473">
            <v>4000</v>
          </cell>
          <cell r="L473">
            <v>4333080</v>
          </cell>
          <cell r="M473" t="str">
            <v>#.7</v>
          </cell>
        </row>
        <row r="474">
          <cell r="A474" t="str">
            <v>모래부설 및 다짐(B.H 0.7M3,관로기초)</v>
          </cell>
          <cell r="B474" t="str">
            <v>기계90%+인력10%</v>
          </cell>
          <cell r="C474" t="str">
            <v>M3</v>
          </cell>
          <cell r="D474">
            <v>332</v>
          </cell>
          <cell r="E474">
            <v>2300</v>
          </cell>
          <cell r="F474">
            <v>763600</v>
          </cell>
          <cell r="G474">
            <v>200</v>
          </cell>
          <cell r="H474">
            <v>66400</v>
          </cell>
          <cell r="I474">
            <v>1600</v>
          </cell>
          <cell r="J474">
            <v>531200</v>
          </cell>
          <cell r="K474">
            <v>500</v>
          </cell>
          <cell r="L474">
            <v>166000</v>
          </cell>
          <cell r="M474" t="str">
            <v>#.8</v>
          </cell>
        </row>
        <row r="475">
          <cell r="A475" t="str">
            <v>바닥면 고르기</v>
          </cell>
          <cell r="B475" t="str">
            <v>연암</v>
          </cell>
          <cell r="C475" t="str">
            <v>M2</v>
          </cell>
          <cell r="D475">
            <v>1455.9</v>
          </cell>
          <cell r="E475">
            <v>5400</v>
          </cell>
          <cell r="F475">
            <v>7861860</v>
          </cell>
          <cell r="G475">
            <v>500</v>
          </cell>
          <cell r="H475">
            <v>727950</v>
          </cell>
          <cell r="I475">
            <v>4600</v>
          </cell>
          <cell r="J475">
            <v>6697140</v>
          </cell>
          <cell r="K475">
            <v>300</v>
          </cell>
          <cell r="L475">
            <v>436770</v>
          </cell>
          <cell r="M475" t="str">
            <v>No.2</v>
          </cell>
        </row>
        <row r="476">
          <cell r="A476" t="str">
            <v>아스팔트포장 절단</v>
          </cell>
          <cell r="C476" t="str">
            <v>M</v>
          </cell>
          <cell r="D476">
            <v>635.52</v>
          </cell>
          <cell r="E476">
            <v>1800</v>
          </cell>
          <cell r="F476">
            <v>1143936</v>
          </cell>
          <cell r="G476">
            <v>900</v>
          </cell>
          <cell r="H476">
            <v>571968</v>
          </cell>
          <cell r="I476">
            <v>800</v>
          </cell>
          <cell r="J476">
            <v>508416</v>
          </cell>
          <cell r="K476">
            <v>100</v>
          </cell>
          <cell r="L476">
            <v>63552</v>
          </cell>
          <cell r="M476" t="str">
            <v>No.3</v>
          </cell>
        </row>
        <row r="477">
          <cell r="A477" t="str">
            <v>아스팔트포장 파취</v>
          </cell>
          <cell r="B477" t="str">
            <v>기계</v>
          </cell>
          <cell r="C477" t="str">
            <v>M3</v>
          </cell>
          <cell r="D477">
            <v>120.42</v>
          </cell>
          <cell r="E477">
            <v>15300</v>
          </cell>
          <cell r="F477">
            <v>1842426</v>
          </cell>
          <cell r="G477">
            <v>2300</v>
          </cell>
          <cell r="H477">
            <v>276966</v>
          </cell>
          <cell r="I477">
            <v>6300</v>
          </cell>
          <cell r="J477">
            <v>758646</v>
          </cell>
          <cell r="K477">
            <v>6700</v>
          </cell>
          <cell r="L477">
            <v>806814</v>
          </cell>
          <cell r="M477" t="str">
            <v>#.10</v>
          </cell>
        </row>
        <row r="478">
          <cell r="A478" t="str">
            <v>아스팔트 포장포설</v>
          </cell>
          <cell r="B478" t="str">
            <v>기층10cm+표층5cm</v>
          </cell>
          <cell r="C478" t="str">
            <v>a</v>
          </cell>
          <cell r="D478">
            <v>8.0299999999999994</v>
          </cell>
          <cell r="E478">
            <v>3812100</v>
          </cell>
          <cell r="F478">
            <v>30611163</v>
          </cell>
          <cell r="G478">
            <v>3372300</v>
          </cell>
          <cell r="H478">
            <v>27079569</v>
          </cell>
          <cell r="I478">
            <v>409100</v>
          </cell>
          <cell r="J478">
            <v>3285073</v>
          </cell>
          <cell r="K478">
            <v>30700</v>
          </cell>
          <cell r="L478">
            <v>246521</v>
          </cell>
          <cell r="M478" t="str">
            <v>No.4</v>
          </cell>
        </row>
        <row r="479">
          <cell r="A479" t="str">
            <v>보조기층포설 및 다짐</v>
          </cell>
          <cell r="B479" t="str">
            <v>T=30cm</v>
          </cell>
          <cell r="C479" t="str">
            <v>M3</v>
          </cell>
          <cell r="D479">
            <v>209.96</v>
          </cell>
          <cell r="E479">
            <v>2800</v>
          </cell>
          <cell r="F479">
            <v>587888</v>
          </cell>
          <cell r="G479">
            <v>400</v>
          </cell>
          <cell r="H479">
            <v>83984</v>
          </cell>
          <cell r="I479">
            <v>1700</v>
          </cell>
          <cell r="J479">
            <v>356932</v>
          </cell>
          <cell r="K479">
            <v>700</v>
          </cell>
          <cell r="L479">
            <v>146972</v>
          </cell>
          <cell r="M479" t="str">
            <v>#.11</v>
          </cell>
        </row>
        <row r="480">
          <cell r="A480" t="str">
            <v>폐기물운반</v>
          </cell>
          <cell r="B480" t="str">
            <v>B.H0.7 + D.T15</v>
          </cell>
          <cell r="C480" t="str">
            <v>M3</v>
          </cell>
          <cell r="D480">
            <v>488.1</v>
          </cell>
          <cell r="E480">
            <v>12300</v>
          </cell>
          <cell r="F480">
            <v>6003630</v>
          </cell>
          <cell r="G480">
            <v>4600</v>
          </cell>
          <cell r="H480">
            <v>2245260</v>
          </cell>
          <cell r="I480">
            <v>3500</v>
          </cell>
          <cell r="J480">
            <v>1708350</v>
          </cell>
          <cell r="K480">
            <v>4200</v>
          </cell>
          <cell r="L480">
            <v>2050020</v>
          </cell>
          <cell r="M480" t="str">
            <v>#.12</v>
          </cell>
        </row>
        <row r="481">
          <cell r="A481" t="str">
            <v>콘크리트포장 절단</v>
          </cell>
          <cell r="C481" t="str">
            <v>M</v>
          </cell>
          <cell r="D481">
            <v>2015.7</v>
          </cell>
          <cell r="E481">
            <v>2000</v>
          </cell>
          <cell r="F481">
            <v>4031400</v>
          </cell>
          <cell r="G481">
            <v>900</v>
          </cell>
          <cell r="H481">
            <v>1814130</v>
          </cell>
          <cell r="I481">
            <v>1000</v>
          </cell>
          <cell r="J481">
            <v>2015700</v>
          </cell>
          <cell r="K481">
            <v>100</v>
          </cell>
          <cell r="L481">
            <v>201570</v>
          </cell>
          <cell r="M481" t="str">
            <v>No.5</v>
          </cell>
        </row>
        <row r="482">
          <cell r="A482" t="str">
            <v>콘크리트포장 깨기</v>
          </cell>
          <cell r="B482" t="str">
            <v>T=30cm미만</v>
          </cell>
          <cell r="C482" t="str">
            <v>M3</v>
          </cell>
          <cell r="D482">
            <v>367.68</v>
          </cell>
          <cell r="E482">
            <v>15200</v>
          </cell>
          <cell r="F482">
            <v>5588736</v>
          </cell>
          <cell r="G482">
            <v>2200</v>
          </cell>
          <cell r="H482">
            <v>808896</v>
          </cell>
          <cell r="I482">
            <v>6300</v>
          </cell>
          <cell r="J482">
            <v>2316384</v>
          </cell>
          <cell r="K482">
            <v>6700</v>
          </cell>
          <cell r="L482">
            <v>2463456</v>
          </cell>
          <cell r="M482" t="str">
            <v>#.13</v>
          </cell>
        </row>
        <row r="483">
          <cell r="A483" t="str">
            <v>콘크리트포장 포설</v>
          </cell>
          <cell r="B483" t="str">
            <v>T=20cm</v>
          </cell>
          <cell r="C483" t="str">
            <v>M3</v>
          </cell>
          <cell r="D483">
            <v>367.68</v>
          </cell>
          <cell r="E483">
            <v>103500</v>
          </cell>
          <cell r="F483">
            <v>38054880</v>
          </cell>
          <cell r="G483">
            <v>52500</v>
          </cell>
          <cell r="H483">
            <v>19303200</v>
          </cell>
          <cell r="I483">
            <v>51000</v>
          </cell>
          <cell r="J483">
            <v>18751680</v>
          </cell>
          <cell r="K483">
            <v>0</v>
          </cell>
          <cell r="L483">
            <v>0</v>
          </cell>
          <cell r="M483" t="str">
            <v>No.6</v>
          </cell>
        </row>
        <row r="484">
          <cell r="A484" t="str">
            <v>모래부설(B.H 0.7M3)</v>
          </cell>
          <cell r="B484" t="str">
            <v>기계90%+인력10%</v>
          </cell>
          <cell r="C484" t="str">
            <v>M3</v>
          </cell>
          <cell r="D484">
            <v>55.15</v>
          </cell>
          <cell r="E484">
            <v>1300</v>
          </cell>
          <cell r="F484">
            <v>71695</v>
          </cell>
          <cell r="G484">
            <v>200</v>
          </cell>
          <cell r="H484">
            <v>11030</v>
          </cell>
          <cell r="I484">
            <v>700</v>
          </cell>
          <cell r="J484">
            <v>38605</v>
          </cell>
          <cell r="K484">
            <v>400</v>
          </cell>
          <cell r="L484">
            <v>22060</v>
          </cell>
          <cell r="M484" t="str">
            <v>#.14</v>
          </cell>
        </row>
        <row r="485">
          <cell r="A485" t="str">
            <v>와이어메쉬깔기</v>
          </cell>
          <cell r="B485" t="str">
            <v>#8X100X100</v>
          </cell>
          <cell r="C485" t="str">
            <v>M2</v>
          </cell>
          <cell r="D485">
            <v>1838.42</v>
          </cell>
          <cell r="E485">
            <v>3000</v>
          </cell>
          <cell r="F485">
            <v>5515260</v>
          </cell>
          <cell r="G485">
            <v>2000</v>
          </cell>
          <cell r="H485">
            <v>3676840</v>
          </cell>
          <cell r="I485">
            <v>1000</v>
          </cell>
          <cell r="J485">
            <v>1838420</v>
          </cell>
          <cell r="K485">
            <v>0</v>
          </cell>
          <cell r="L485">
            <v>0</v>
          </cell>
          <cell r="M485" t="str">
            <v>No.7</v>
          </cell>
        </row>
        <row r="486">
          <cell r="A486" t="str">
            <v>보조기층포설 및 다짐</v>
          </cell>
          <cell r="B486" t="str">
            <v>T=30cm</v>
          </cell>
          <cell r="C486" t="str">
            <v>M3</v>
          </cell>
          <cell r="D486">
            <v>551.53</v>
          </cell>
          <cell r="E486">
            <v>2800</v>
          </cell>
          <cell r="F486">
            <v>1544284</v>
          </cell>
          <cell r="G486">
            <v>400</v>
          </cell>
          <cell r="H486">
            <v>220612</v>
          </cell>
          <cell r="I486">
            <v>1700</v>
          </cell>
          <cell r="J486">
            <v>937601</v>
          </cell>
          <cell r="K486">
            <v>700</v>
          </cell>
          <cell r="L486">
            <v>386071</v>
          </cell>
          <cell r="M486" t="str">
            <v>#.11</v>
          </cell>
        </row>
        <row r="487">
          <cell r="A487" t="str">
            <v>신축재</v>
          </cell>
          <cell r="B487" t="str">
            <v>T=1.5cm</v>
          </cell>
          <cell r="C487" t="str">
            <v>M2</v>
          </cell>
          <cell r="D487">
            <v>58.45</v>
          </cell>
          <cell r="E487">
            <v>12600</v>
          </cell>
          <cell r="F487">
            <v>736470</v>
          </cell>
          <cell r="G487">
            <v>12000</v>
          </cell>
          <cell r="H487">
            <v>701400</v>
          </cell>
          <cell r="I487">
            <v>600</v>
          </cell>
          <cell r="J487">
            <v>35070</v>
          </cell>
          <cell r="K487">
            <v>0</v>
          </cell>
          <cell r="L487">
            <v>0</v>
          </cell>
        </row>
        <row r="488">
          <cell r="A488" t="str">
            <v>양생(비닐)</v>
          </cell>
          <cell r="C488" t="str">
            <v>M2</v>
          </cell>
          <cell r="D488">
            <v>1838.42</v>
          </cell>
          <cell r="E488">
            <v>900</v>
          </cell>
          <cell r="F488">
            <v>1654578</v>
          </cell>
          <cell r="G488">
            <v>700</v>
          </cell>
          <cell r="H488">
            <v>1286894</v>
          </cell>
          <cell r="I488">
            <v>200</v>
          </cell>
          <cell r="J488">
            <v>367684</v>
          </cell>
          <cell r="K488">
            <v>0</v>
          </cell>
          <cell r="L488">
            <v>0</v>
          </cell>
          <cell r="M488" t="str">
            <v>No.8</v>
          </cell>
        </row>
        <row r="490">
          <cell r="A490" t="str">
            <v>2. 관 로 공</v>
          </cell>
          <cell r="F490">
            <v>1666000</v>
          </cell>
          <cell r="H490">
            <v>26000</v>
          </cell>
          <cell r="J490">
            <v>1640000</v>
          </cell>
          <cell r="L490">
            <v>0</v>
          </cell>
        </row>
        <row r="491">
          <cell r="A491" t="str">
            <v>이중벽P.E관 접합및부설</v>
          </cell>
          <cell r="B491" t="str">
            <v>Φ300M/M</v>
          </cell>
          <cell r="C491" t="str">
            <v>개소</v>
          </cell>
          <cell r="D491">
            <v>260</v>
          </cell>
          <cell r="E491">
            <v>6000</v>
          </cell>
          <cell r="F491">
            <v>1560000</v>
          </cell>
          <cell r="G491">
            <v>0</v>
          </cell>
          <cell r="H491">
            <v>0</v>
          </cell>
          <cell r="I491">
            <v>6000</v>
          </cell>
          <cell r="J491">
            <v>1560000</v>
          </cell>
          <cell r="K491">
            <v>0</v>
          </cell>
          <cell r="L491">
            <v>0</v>
          </cell>
          <cell r="M491" t="str">
            <v>No.25</v>
          </cell>
        </row>
        <row r="492">
          <cell r="A492" t="str">
            <v>레미콘타설</v>
          </cell>
          <cell r="B492" t="str">
            <v>무근구조물</v>
          </cell>
          <cell r="C492" t="str">
            <v>M3</v>
          </cell>
          <cell r="D492">
            <v>1.75</v>
          </cell>
          <cell r="E492">
            <v>16000</v>
          </cell>
          <cell r="F492">
            <v>28000</v>
          </cell>
          <cell r="G492">
            <v>0</v>
          </cell>
          <cell r="H492">
            <v>0</v>
          </cell>
          <cell r="I492">
            <v>16000</v>
          </cell>
          <cell r="J492">
            <v>28000</v>
          </cell>
          <cell r="K492">
            <v>0</v>
          </cell>
          <cell r="L492">
            <v>0</v>
          </cell>
          <cell r="M492" t="str">
            <v>No.10</v>
          </cell>
        </row>
        <row r="493">
          <cell r="A493" t="str">
            <v>합판거푸집</v>
          </cell>
          <cell r="B493" t="str">
            <v>0-7m:6회</v>
          </cell>
          <cell r="C493" t="str">
            <v>M2</v>
          </cell>
          <cell r="D493">
            <v>6.5</v>
          </cell>
          <cell r="E493">
            <v>12000</v>
          </cell>
          <cell r="F493">
            <v>78000</v>
          </cell>
          <cell r="G493">
            <v>4000</v>
          </cell>
          <cell r="H493">
            <v>26000</v>
          </cell>
          <cell r="I493">
            <v>8000</v>
          </cell>
          <cell r="J493">
            <v>52000</v>
          </cell>
          <cell r="K493">
            <v>0</v>
          </cell>
          <cell r="L493">
            <v>0</v>
          </cell>
          <cell r="M493" t="str">
            <v>No.11</v>
          </cell>
        </row>
        <row r="495">
          <cell r="A495" t="str">
            <v>3. 맨 홀 공</v>
          </cell>
          <cell r="F495">
            <v>21169190</v>
          </cell>
          <cell r="H495">
            <v>4401018</v>
          </cell>
          <cell r="J495">
            <v>16707091</v>
          </cell>
          <cell r="L495">
            <v>61081</v>
          </cell>
        </row>
        <row r="496">
          <cell r="A496" t="str">
            <v>레미콘타설</v>
          </cell>
          <cell r="B496" t="str">
            <v>무근구조물</v>
          </cell>
          <cell r="C496" t="str">
            <v>M3</v>
          </cell>
          <cell r="D496">
            <v>24.89</v>
          </cell>
          <cell r="E496">
            <v>16000</v>
          </cell>
          <cell r="F496">
            <v>398240</v>
          </cell>
          <cell r="G496">
            <v>0</v>
          </cell>
          <cell r="H496">
            <v>0</v>
          </cell>
          <cell r="I496">
            <v>16000</v>
          </cell>
          <cell r="J496">
            <v>398240</v>
          </cell>
          <cell r="K496">
            <v>0</v>
          </cell>
          <cell r="L496">
            <v>0</v>
          </cell>
          <cell r="M496" t="str">
            <v>No.10</v>
          </cell>
        </row>
        <row r="497">
          <cell r="A497" t="str">
            <v>레미콘타설</v>
          </cell>
          <cell r="B497" t="str">
            <v>철근구조물</v>
          </cell>
          <cell r="C497" t="str">
            <v>M3</v>
          </cell>
          <cell r="D497">
            <v>76.61</v>
          </cell>
          <cell r="E497">
            <v>21700</v>
          </cell>
          <cell r="F497">
            <v>1662437</v>
          </cell>
          <cell r="G497">
            <v>400</v>
          </cell>
          <cell r="H497">
            <v>30644</v>
          </cell>
          <cell r="I497">
            <v>21000</v>
          </cell>
          <cell r="J497">
            <v>1608810</v>
          </cell>
          <cell r="K497">
            <v>300</v>
          </cell>
          <cell r="L497">
            <v>22983</v>
          </cell>
          <cell r="M497" t="str">
            <v>No.14</v>
          </cell>
        </row>
        <row r="498">
          <cell r="A498" t="str">
            <v>합판거푸집</v>
          </cell>
          <cell r="B498" t="str">
            <v>0-7m:6회</v>
          </cell>
          <cell r="C498" t="str">
            <v>M2</v>
          </cell>
          <cell r="D498">
            <v>25.8</v>
          </cell>
          <cell r="E498">
            <v>12000</v>
          </cell>
          <cell r="F498">
            <v>309600</v>
          </cell>
          <cell r="G498">
            <v>4000</v>
          </cell>
          <cell r="H498">
            <v>103200</v>
          </cell>
          <cell r="I498">
            <v>8000</v>
          </cell>
          <cell r="J498">
            <v>206400</v>
          </cell>
          <cell r="K498">
            <v>0</v>
          </cell>
          <cell r="L498">
            <v>0</v>
          </cell>
          <cell r="M498" t="str">
            <v>No.11</v>
          </cell>
        </row>
        <row r="499">
          <cell r="A499" t="str">
            <v>합판거푸집</v>
          </cell>
          <cell r="B499" t="str">
            <v>0-7m:3회</v>
          </cell>
          <cell r="C499" t="str">
            <v>M2</v>
          </cell>
          <cell r="D499">
            <v>528.36</v>
          </cell>
          <cell r="E499">
            <v>17100</v>
          </cell>
          <cell r="F499">
            <v>9034956</v>
          </cell>
          <cell r="G499">
            <v>5300</v>
          </cell>
          <cell r="H499">
            <v>2800308</v>
          </cell>
          <cell r="I499">
            <v>11800</v>
          </cell>
          <cell r="J499">
            <v>6234648</v>
          </cell>
          <cell r="K499">
            <v>0</v>
          </cell>
          <cell r="L499">
            <v>0</v>
          </cell>
          <cell r="M499" t="str">
            <v>No.15</v>
          </cell>
        </row>
        <row r="500">
          <cell r="A500" t="str">
            <v>원형 거푸집</v>
          </cell>
          <cell r="B500" t="str">
            <v>3 회</v>
          </cell>
          <cell r="C500" t="str">
            <v>M2</v>
          </cell>
          <cell r="D500">
            <v>52.89</v>
          </cell>
          <cell r="E500">
            <v>38600</v>
          </cell>
          <cell r="F500">
            <v>2041554</v>
          </cell>
          <cell r="G500">
            <v>11500</v>
          </cell>
          <cell r="H500">
            <v>608235</v>
          </cell>
          <cell r="I500">
            <v>27100</v>
          </cell>
          <cell r="J500">
            <v>1433319</v>
          </cell>
          <cell r="K500">
            <v>0</v>
          </cell>
          <cell r="L500">
            <v>0</v>
          </cell>
          <cell r="M500" t="str">
            <v>No.16</v>
          </cell>
        </row>
        <row r="501">
          <cell r="A501" t="str">
            <v>목재거푸집</v>
          </cell>
          <cell r="B501" t="str">
            <v>0-7m:4회</v>
          </cell>
          <cell r="C501" t="str">
            <v>M2</v>
          </cell>
          <cell r="D501">
            <v>19.89</v>
          </cell>
          <cell r="E501">
            <v>26100</v>
          </cell>
          <cell r="F501">
            <v>519129</v>
          </cell>
          <cell r="G501">
            <v>7100</v>
          </cell>
          <cell r="H501">
            <v>141219</v>
          </cell>
          <cell r="I501">
            <v>19000</v>
          </cell>
          <cell r="J501">
            <v>377910</v>
          </cell>
          <cell r="K501">
            <v>0</v>
          </cell>
          <cell r="L501">
            <v>0</v>
          </cell>
          <cell r="M501" t="str">
            <v>No.32</v>
          </cell>
        </row>
        <row r="502">
          <cell r="A502" t="str">
            <v>시공이음 설치</v>
          </cell>
          <cell r="B502" t="str">
            <v>PVC,B=150X5mm</v>
          </cell>
          <cell r="C502" t="str">
            <v>M</v>
          </cell>
          <cell r="D502">
            <v>189.2</v>
          </cell>
          <cell r="E502">
            <v>13700</v>
          </cell>
          <cell r="F502">
            <v>2592040</v>
          </cell>
          <cell r="G502">
            <v>2400</v>
          </cell>
          <cell r="H502">
            <v>454080</v>
          </cell>
          <cell r="I502">
            <v>11300</v>
          </cell>
          <cell r="J502">
            <v>2137960</v>
          </cell>
          <cell r="K502">
            <v>0</v>
          </cell>
          <cell r="L502">
            <v>0</v>
          </cell>
          <cell r="M502" t="str">
            <v>No.17</v>
          </cell>
        </row>
        <row r="503">
          <cell r="A503" t="str">
            <v>철근가공및조립</v>
          </cell>
          <cell r="B503" t="str">
            <v>보통</v>
          </cell>
          <cell r="C503" t="str">
            <v>TON</v>
          </cell>
          <cell r="D503">
            <v>4.6870000000000003</v>
          </cell>
          <cell r="E503">
            <v>327000</v>
          </cell>
          <cell r="F503">
            <v>1532649</v>
          </cell>
          <cell r="G503">
            <v>4000</v>
          </cell>
          <cell r="H503">
            <v>18748</v>
          </cell>
          <cell r="I503">
            <v>317000</v>
          </cell>
          <cell r="J503">
            <v>1485779</v>
          </cell>
          <cell r="K503">
            <v>6000</v>
          </cell>
          <cell r="L503">
            <v>28122</v>
          </cell>
          <cell r="M503" t="str">
            <v>No.18</v>
          </cell>
        </row>
        <row r="504">
          <cell r="A504" t="str">
            <v>사다리설치(STS)</v>
          </cell>
          <cell r="C504" t="str">
            <v>M</v>
          </cell>
          <cell r="D504">
            <v>26.66</v>
          </cell>
          <cell r="E504">
            <v>10900</v>
          </cell>
          <cell r="F504">
            <v>290594</v>
          </cell>
          <cell r="G504">
            <v>6600</v>
          </cell>
          <cell r="H504">
            <v>175956</v>
          </cell>
          <cell r="I504">
            <v>4100</v>
          </cell>
          <cell r="J504">
            <v>109306</v>
          </cell>
          <cell r="K504">
            <v>200</v>
          </cell>
          <cell r="L504">
            <v>5332</v>
          </cell>
          <cell r="M504" t="str">
            <v>No.19</v>
          </cell>
        </row>
        <row r="505">
          <cell r="A505" t="str">
            <v>맨홀뚜껑설치</v>
          </cell>
          <cell r="B505" t="str">
            <v>(주철재)</v>
          </cell>
          <cell r="C505" t="str">
            <v>조</v>
          </cell>
          <cell r="D505">
            <v>43</v>
          </cell>
          <cell r="E505">
            <v>45800</v>
          </cell>
          <cell r="F505">
            <v>1969400</v>
          </cell>
          <cell r="G505">
            <v>0</v>
          </cell>
          <cell r="H505">
            <v>0</v>
          </cell>
          <cell r="I505">
            <v>45800</v>
          </cell>
          <cell r="J505">
            <v>1969400</v>
          </cell>
          <cell r="K505">
            <v>0</v>
          </cell>
          <cell r="L505">
            <v>0</v>
          </cell>
          <cell r="M505" t="str">
            <v>No.20</v>
          </cell>
        </row>
        <row r="506">
          <cell r="A506" t="str">
            <v>강관동바리(3개월)</v>
          </cell>
          <cell r="B506" t="str">
            <v>H=0-4.2M</v>
          </cell>
          <cell r="C506" t="str">
            <v>공M3</v>
          </cell>
          <cell r="D506">
            <v>15.91</v>
          </cell>
          <cell r="E506">
            <v>6300</v>
          </cell>
          <cell r="F506">
            <v>100233</v>
          </cell>
          <cell r="G506">
            <v>200</v>
          </cell>
          <cell r="H506">
            <v>3182</v>
          </cell>
          <cell r="I506">
            <v>6100</v>
          </cell>
          <cell r="J506">
            <v>97051</v>
          </cell>
          <cell r="K506">
            <v>0</v>
          </cell>
          <cell r="L506">
            <v>0</v>
          </cell>
          <cell r="M506" t="str">
            <v>No.21</v>
          </cell>
        </row>
        <row r="507">
          <cell r="A507" t="str">
            <v>양생(비닐)</v>
          </cell>
          <cell r="C507" t="str">
            <v>M2</v>
          </cell>
          <cell r="D507">
            <v>43.86</v>
          </cell>
          <cell r="E507">
            <v>900</v>
          </cell>
          <cell r="F507">
            <v>39474</v>
          </cell>
          <cell r="G507">
            <v>700</v>
          </cell>
          <cell r="H507">
            <v>30702</v>
          </cell>
          <cell r="I507">
            <v>200</v>
          </cell>
          <cell r="J507">
            <v>8772</v>
          </cell>
          <cell r="K507">
            <v>0</v>
          </cell>
          <cell r="L507">
            <v>0</v>
          </cell>
          <cell r="M507" t="str">
            <v>No.8</v>
          </cell>
        </row>
        <row r="508">
          <cell r="A508" t="str">
            <v>시공이음면정리(치핑)</v>
          </cell>
          <cell r="B508" t="str">
            <v>인력</v>
          </cell>
          <cell r="C508" t="str">
            <v>M2</v>
          </cell>
          <cell r="D508">
            <v>34.4</v>
          </cell>
          <cell r="E508">
            <v>19000</v>
          </cell>
          <cell r="F508">
            <v>653600</v>
          </cell>
          <cell r="G508">
            <v>500</v>
          </cell>
          <cell r="H508">
            <v>17200</v>
          </cell>
          <cell r="I508">
            <v>18500</v>
          </cell>
          <cell r="J508">
            <v>636400</v>
          </cell>
          <cell r="K508">
            <v>0</v>
          </cell>
          <cell r="L508">
            <v>0</v>
          </cell>
          <cell r="M508" t="str">
            <v>No.22</v>
          </cell>
        </row>
        <row r="509">
          <cell r="A509" t="str">
            <v>스페이서(T=75MM)</v>
          </cell>
          <cell r="C509" t="str">
            <v>EA</v>
          </cell>
          <cell r="D509">
            <v>129</v>
          </cell>
          <cell r="E509">
            <v>100</v>
          </cell>
          <cell r="F509">
            <v>12900</v>
          </cell>
          <cell r="G509">
            <v>100</v>
          </cell>
          <cell r="H509">
            <v>12900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</row>
        <row r="510">
          <cell r="A510" t="str">
            <v>쇠흙손 마감</v>
          </cell>
          <cell r="C510" t="str">
            <v>M2</v>
          </cell>
          <cell r="D510">
            <v>15.48</v>
          </cell>
          <cell r="E510">
            <v>800</v>
          </cell>
          <cell r="F510">
            <v>12384</v>
          </cell>
          <cell r="G510">
            <v>300</v>
          </cell>
          <cell r="H510">
            <v>4644</v>
          </cell>
          <cell r="I510">
            <v>200</v>
          </cell>
          <cell r="J510">
            <v>3096</v>
          </cell>
          <cell r="K510">
            <v>300</v>
          </cell>
          <cell r="L510">
            <v>4644</v>
          </cell>
          <cell r="M510" t="str">
            <v>No.27</v>
          </cell>
        </row>
        <row r="512">
          <cell r="A512" t="str">
            <v>4. 우수월류공</v>
          </cell>
          <cell r="F512">
            <v>3357522</v>
          </cell>
          <cell r="H512">
            <v>935842</v>
          </cell>
          <cell r="J512">
            <v>2404393</v>
          </cell>
          <cell r="L512">
            <v>17287</v>
          </cell>
        </row>
        <row r="513">
          <cell r="A513" t="str">
            <v>레미콘타설</v>
          </cell>
          <cell r="B513" t="str">
            <v>무근구조물</v>
          </cell>
          <cell r="C513" t="str">
            <v>M3</v>
          </cell>
          <cell r="D513">
            <v>26.64</v>
          </cell>
          <cell r="E513">
            <v>16000</v>
          </cell>
          <cell r="F513">
            <v>426240</v>
          </cell>
          <cell r="G513">
            <v>0</v>
          </cell>
          <cell r="H513">
            <v>0</v>
          </cell>
          <cell r="I513">
            <v>16000</v>
          </cell>
          <cell r="J513">
            <v>426240</v>
          </cell>
          <cell r="K513">
            <v>0</v>
          </cell>
          <cell r="L513">
            <v>0</v>
          </cell>
          <cell r="M513" t="str">
            <v>No.10</v>
          </cell>
        </row>
        <row r="514">
          <cell r="A514" t="str">
            <v>레미콘타설</v>
          </cell>
          <cell r="B514" t="str">
            <v>철근구조물</v>
          </cell>
          <cell r="C514" t="str">
            <v>M3</v>
          </cell>
          <cell r="D514">
            <v>5.41</v>
          </cell>
          <cell r="E514">
            <v>21700</v>
          </cell>
          <cell r="F514">
            <v>117397</v>
          </cell>
          <cell r="G514">
            <v>400</v>
          </cell>
          <cell r="H514">
            <v>2164</v>
          </cell>
          <cell r="I514">
            <v>21000</v>
          </cell>
          <cell r="J514">
            <v>113610</v>
          </cell>
          <cell r="K514">
            <v>300</v>
          </cell>
          <cell r="L514">
            <v>1623</v>
          </cell>
          <cell r="M514" t="str">
            <v>No.14</v>
          </cell>
        </row>
        <row r="515">
          <cell r="A515" t="str">
            <v>합판거푸집</v>
          </cell>
          <cell r="B515" t="str">
            <v>0-7m:6회</v>
          </cell>
          <cell r="C515" t="str">
            <v>M2</v>
          </cell>
          <cell r="D515">
            <v>3.8</v>
          </cell>
          <cell r="E515">
            <v>12000</v>
          </cell>
          <cell r="F515">
            <v>45600</v>
          </cell>
          <cell r="G515">
            <v>4000</v>
          </cell>
          <cell r="H515">
            <v>15200</v>
          </cell>
          <cell r="I515">
            <v>8000</v>
          </cell>
          <cell r="J515">
            <v>30400</v>
          </cell>
          <cell r="K515">
            <v>0</v>
          </cell>
          <cell r="L515">
            <v>0</v>
          </cell>
          <cell r="M515" t="str">
            <v>No.11</v>
          </cell>
        </row>
        <row r="516">
          <cell r="A516" t="str">
            <v>합판거푸집</v>
          </cell>
          <cell r="B516" t="str">
            <v>0-7m:3회</v>
          </cell>
          <cell r="C516" t="str">
            <v>M2</v>
          </cell>
          <cell r="D516">
            <v>94.26</v>
          </cell>
          <cell r="E516">
            <v>17100</v>
          </cell>
          <cell r="F516">
            <v>1611846</v>
          </cell>
          <cell r="G516">
            <v>5300</v>
          </cell>
          <cell r="H516">
            <v>499578</v>
          </cell>
          <cell r="I516">
            <v>11800</v>
          </cell>
          <cell r="J516">
            <v>1112268</v>
          </cell>
          <cell r="K516">
            <v>0</v>
          </cell>
          <cell r="L516">
            <v>0</v>
          </cell>
          <cell r="M516" t="str">
            <v>No.15</v>
          </cell>
        </row>
        <row r="517">
          <cell r="A517" t="str">
            <v>원형거푸집</v>
          </cell>
          <cell r="B517" t="str">
            <v>3 회</v>
          </cell>
          <cell r="C517" t="str">
            <v>M2</v>
          </cell>
          <cell r="D517">
            <v>1.38</v>
          </cell>
          <cell r="E517">
            <v>38600</v>
          </cell>
          <cell r="F517">
            <v>53268</v>
          </cell>
          <cell r="G517">
            <v>11500</v>
          </cell>
          <cell r="H517">
            <v>15870</v>
          </cell>
          <cell r="I517">
            <v>27100</v>
          </cell>
          <cell r="J517">
            <v>37398</v>
          </cell>
          <cell r="K517">
            <v>0</v>
          </cell>
          <cell r="L517">
            <v>0</v>
          </cell>
          <cell r="M517" t="str">
            <v>No.16</v>
          </cell>
        </row>
        <row r="518">
          <cell r="A518" t="str">
            <v>시공이음 설치</v>
          </cell>
          <cell r="B518" t="str">
            <v>PVC,B=150X5mm</v>
          </cell>
          <cell r="C518" t="str">
            <v>M</v>
          </cell>
          <cell r="D518">
            <v>5</v>
          </cell>
          <cell r="E518">
            <v>13700</v>
          </cell>
          <cell r="F518">
            <v>68500</v>
          </cell>
          <cell r="G518">
            <v>2400</v>
          </cell>
          <cell r="H518">
            <v>12000</v>
          </cell>
          <cell r="I518">
            <v>11300</v>
          </cell>
          <cell r="J518">
            <v>56500</v>
          </cell>
          <cell r="K518">
            <v>0</v>
          </cell>
          <cell r="L518">
            <v>0</v>
          </cell>
          <cell r="M518" t="str">
            <v>No.17</v>
          </cell>
        </row>
        <row r="519">
          <cell r="A519" t="str">
            <v>철근가공및조립</v>
          </cell>
          <cell r="B519" t="str">
            <v>보통</v>
          </cell>
          <cell r="C519" t="str">
            <v>TON</v>
          </cell>
          <cell r="D519">
            <v>0.92900000000000005</v>
          </cell>
          <cell r="E519">
            <v>327000</v>
          </cell>
          <cell r="F519">
            <v>303783</v>
          </cell>
          <cell r="G519">
            <v>4000</v>
          </cell>
          <cell r="H519">
            <v>3716</v>
          </cell>
          <cell r="I519">
            <v>317000</v>
          </cell>
          <cell r="J519">
            <v>294493</v>
          </cell>
          <cell r="K519">
            <v>6000</v>
          </cell>
          <cell r="L519">
            <v>5574</v>
          </cell>
          <cell r="M519" t="str">
            <v>No.18</v>
          </cell>
        </row>
        <row r="520">
          <cell r="A520" t="str">
            <v>사다리설치(STS)</v>
          </cell>
          <cell r="C520" t="str">
            <v>M</v>
          </cell>
          <cell r="D520">
            <v>2.75</v>
          </cell>
          <cell r="E520">
            <v>10900</v>
          </cell>
          <cell r="F520">
            <v>29975</v>
          </cell>
          <cell r="G520">
            <v>6600</v>
          </cell>
          <cell r="H520">
            <v>18150</v>
          </cell>
          <cell r="I520">
            <v>4100</v>
          </cell>
          <cell r="J520">
            <v>11275</v>
          </cell>
          <cell r="K520">
            <v>200</v>
          </cell>
          <cell r="L520">
            <v>550</v>
          </cell>
          <cell r="M520" t="str">
            <v>No.19</v>
          </cell>
        </row>
        <row r="521">
          <cell r="A521" t="str">
            <v>맨홀뚜껑설치</v>
          </cell>
          <cell r="B521" t="str">
            <v>(주철재)</v>
          </cell>
          <cell r="C521" t="str">
            <v>조</v>
          </cell>
          <cell r="D521">
            <v>1</v>
          </cell>
          <cell r="E521">
            <v>45800</v>
          </cell>
          <cell r="F521">
            <v>45800</v>
          </cell>
          <cell r="G521">
            <v>0</v>
          </cell>
          <cell r="H521">
            <v>0</v>
          </cell>
          <cell r="I521">
            <v>45800</v>
          </cell>
          <cell r="J521">
            <v>45800</v>
          </cell>
          <cell r="K521">
            <v>0</v>
          </cell>
          <cell r="L521">
            <v>0</v>
          </cell>
          <cell r="M521" t="str">
            <v>No.20</v>
          </cell>
        </row>
        <row r="522">
          <cell r="A522" t="str">
            <v>강관비계</v>
          </cell>
          <cell r="B522" t="str">
            <v>3개월</v>
          </cell>
          <cell r="C522" t="str">
            <v>M2</v>
          </cell>
          <cell r="D522">
            <v>31.8</v>
          </cell>
          <cell r="E522">
            <v>9200</v>
          </cell>
          <cell r="F522">
            <v>292560</v>
          </cell>
          <cell r="G522">
            <v>2300</v>
          </cell>
          <cell r="H522">
            <v>73140</v>
          </cell>
          <cell r="I522">
            <v>6600</v>
          </cell>
          <cell r="J522">
            <v>209880</v>
          </cell>
          <cell r="K522">
            <v>300</v>
          </cell>
          <cell r="L522">
            <v>9540</v>
          </cell>
          <cell r="M522" t="str">
            <v>No.33</v>
          </cell>
        </row>
        <row r="523">
          <cell r="A523" t="str">
            <v>강관동바리(3개월)</v>
          </cell>
          <cell r="B523" t="str">
            <v>H=0-4.2M</v>
          </cell>
          <cell r="C523" t="str">
            <v>공M3</v>
          </cell>
          <cell r="D523">
            <v>2.1</v>
          </cell>
          <cell r="E523">
            <v>6300</v>
          </cell>
          <cell r="F523">
            <v>13230</v>
          </cell>
          <cell r="G523">
            <v>200</v>
          </cell>
          <cell r="H523">
            <v>420</v>
          </cell>
          <cell r="I523">
            <v>6100</v>
          </cell>
          <cell r="J523">
            <v>12810</v>
          </cell>
          <cell r="K523">
            <v>0</v>
          </cell>
          <cell r="L523">
            <v>0</v>
          </cell>
          <cell r="M523" t="str">
            <v>No.21</v>
          </cell>
        </row>
        <row r="524">
          <cell r="A524" t="str">
            <v>양생(비닐)</v>
          </cell>
          <cell r="C524" t="str">
            <v>M2</v>
          </cell>
          <cell r="D524">
            <v>47.97</v>
          </cell>
          <cell r="E524">
            <v>900</v>
          </cell>
          <cell r="F524">
            <v>43173</v>
          </cell>
          <cell r="G524">
            <v>700</v>
          </cell>
          <cell r="H524">
            <v>33579</v>
          </cell>
          <cell r="I524">
            <v>200</v>
          </cell>
          <cell r="J524">
            <v>9594</v>
          </cell>
          <cell r="K524">
            <v>0</v>
          </cell>
          <cell r="L524">
            <v>0</v>
          </cell>
          <cell r="M524" t="str">
            <v>No.8</v>
          </cell>
        </row>
        <row r="525">
          <cell r="A525" t="str">
            <v>시공이음면정리(치핑)</v>
          </cell>
          <cell r="B525" t="str">
            <v>인력</v>
          </cell>
          <cell r="C525" t="str">
            <v>M2</v>
          </cell>
          <cell r="D525">
            <v>1.25</v>
          </cell>
          <cell r="E525">
            <v>19000</v>
          </cell>
          <cell r="F525">
            <v>23750</v>
          </cell>
          <cell r="G525">
            <v>500</v>
          </cell>
          <cell r="H525">
            <v>625</v>
          </cell>
          <cell r="I525">
            <v>18500</v>
          </cell>
          <cell r="J525">
            <v>23125</v>
          </cell>
          <cell r="K525">
            <v>0</v>
          </cell>
          <cell r="L525">
            <v>0</v>
          </cell>
          <cell r="M525" t="str">
            <v>No.22</v>
          </cell>
        </row>
        <row r="526">
          <cell r="A526" t="str">
            <v>스페이서(T=75MM)</v>
          </cell>
          <cell r="C526" t="str">
            <v>EA</v>
          </cell>
          <cell r="D526">
            <v>4</v>
          </cell>
          <cell r="E526">
            <v>100</v>
          </cell>
          <cell r="F526">
            <v>400</v>
          </cell>
          <cell r="G526">
            <v>100</v>
          </cell>
          <cell r="H526">
            <v>400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</row>
        <row r="527">
          <cell r="A527" t="str">
            <v>이중벽P.E관 접합및부설</v>
          </cell>
          <cell r="B527" t="str">
            <v>Φ250M/M</v>
          </cell>
          <cell r="C527" t="str">
            <v>개소</v>
          </cell>
          <cell r="D527">
            <v>2</v>
          </cell>
          <cell r="E527">
            <v>4000</v>
          </cell>
          <cell r="F527">
            <v>8000</v>
          </cell>
          <cell r="G527">
            <v>0</v>
          </cell>
          <cell r="H527">
            <v>0</v>
          </cell>
          <cell r="I527">
            <v>4000</v>
          </cell>
          <cell r="J527">
            <v>8000</v>
          </cell>
          <cell r="K527">
            <v>0</v>
          </cell>
          <cell r="L527">
            <v>0</v>
          </cell>
          <cell r="M527" t="str">
            <v>No.24</v>
          </cell>
        </row>
        <row r="528">
          <cell r="A528" t="str">
            <v>그레이팅 뚜껑설치</v>
          </cell>
          <cell r="B528" t="str">
            <v>550X5600mm</v>
          </cell>
          <cell r="C528" t="str">
            <v>개소</v>
          </cell>
          <cell r="D528">
            <v>1</v>
          </cell>
          <cell r="E528">
            <v>274000</v>
          </cell>
          <cell r="F528">
            <v>274000</v>
          </cell>
          <cell r="G528">
            <v>261000</v>
          </cell>
          <cell r="H528">
            <v>261000</v>
          </cell>
          <cell r="I528">
            <v>13000</v>
          </cell>
          <cell r="J528">
            <v>13000</v>
          </cell>
          <cell r="K528">
            <v>0</v>
          </cell>
          <cell r="L528">
            <v>0</v>
          </cell>
          <cell r="M528" t="str">
            <v>No.34</v>
          </cell>
        </row>
        <row r="531">
          <cell r="A531" t="str">
            <v>5. 환 기 구</v>
          </cell>
          <cell r="F531">
            <v>237072</v>
          </cell>
          <cell r="H531">
            <v>19968</v>
          </cell>
          <cell r="J531">
            <v>200232</v>
          </cell>
          <cell r="L531">
            <v>16872</v>
          </cell>
        </row>
        <row r="532">
          <cell r="A532" t="str">
            <v>레미콘타설</v>
          </cell>
          <cell r="B532" t="str">
            <v>무근구조물</v>
          </cell>
          <cell r="C532" t="str">
            <v>M3</v>
          </cell>
          <cell r="D532">
            <v>1.04</v>
          </cell>
          <cell r="E532">
            <v>16000</v>
          </cell>
          <cell r="F532">
            <v>16640</v>
          </cell>
          <cell r="G532">
            <v>0</v>
          </cell>
          <cell r="H532">
            <v>0</v>
          </cell>
          <cell r="I532">
            <v>16000</v>
          </cell>
          <cell r="J532">
            <v>16640</v>
          </cell>
          <cell r="K532">
            <v>0</v>
          </cell>
          <cell r="L532">
            <v>0</v>
          </cell>
          <cell r="M532" t="str">
            <v>No.10</v>
          </cell>
        </row>
        <row r="533">
          <cell r="A533" t="str">
            <v>합판거푸집</v>
          </cell>
          <cell r="B533" t="str">
            <v>0-7m:6회</v>
          </cell>
          <cell r="C533" t="str">
            <v>M2</v>
          </cell>
          <cell r="D533">
            <v>4.83</v>
          </cell>
          <cell r="E533">
            <v>12000</v>
          </cell>
          <cell r="F533">
            <v>57960</v>
          </cell>
          <cell r="G533">
            <v>4000</v>
          </cell>
          <cell r="H533">
            <v>19320</v>
          </cell>
          <cell r="I533">
            <v>8000</v>
          </cell>
          <cell r="J533">
            <v>38640</v>
          </cell>
          <cell r="K533">
            <v>0</v>
          </cell>
          <cell r="L533">
            <v>0</v>
          </cell>
          <cell r="M533" t="str">
            <v>No.11</v>
          </cell>
        </row>
        <row r="534">
          <cell r="A534" t="str">
            <v>K.P메카니칼접합및부설(기계)</v>
          </cell>
          <cell r="B534" t="str">
            <v>ø200M/M</v>
          </cell>
          <cell r="C534" t="str">
            <v>개소</v>
          </cell>
          <cell r="D534">
            <v>1</v>
          </cell>
          <cell r="E534">
            <v>43300</v>
          </cell>
          <cell r="F534">
            <v>43300</v>
          </cell>
          <cell r="G534">
            <v>0</v>
          </cell>
          <cell r="H534">
            <v>0</v>
          </cell>
          <cell r="I534">
            <v>30800</v>
          </cell>
          <cell r="J534">
            <v>30800</v>
          </cell>
          <cell r="K534">
            <v>12500</v>
          </cell>
          <cell r="L534">
            <v>12500</v>
          </cell>
          <cell r="M534" t="str">
            <v>No.35</v>
          </cell>
        </row>
        <row r="535">
          <cell r="A535" t="str">
            <v>잡석부설(B.H 0.7)</v>
          </cell>
          <cell r="B535" t="str">
            <v>기계90%+인력10%</v>
          </cell>
          <cell r="C535" t="str">
            <v>M3</v>
          </cell>
          <cell r="D535">
            <v>0.24</v>
          </cell>
          <cell r="E535">
            <v>3000</v>
          </cell>
          <cell r="F535">
            <v>720</v>
          </cell>
          <cell r="G535">
            <v>200</v>
          </cell>
          <cell r="H535">
            <v>48</v>
          </cell>
          <cell r="I535">
            <v>2500</v>
          </cell>
          <cell r="J535">
            <v>600</v>
          </cell>
          <cell r="K535">
            <v>300</v>
          </cell>
          <cell r="L535">
            <v>72</v>
          </cell>
          <cell r="M535" t="str">
            <v>#.5</v>
          </cell>
        </row>
        <row r="536">
          <cell r="A536" t="str">
            <v>적벽돌쌓기</v>
          </cell>
          <cell r="B536" t="str">
            <v>1.0B,표준형</v>
          </cell>
          <cell r="C536" t="str">
            <v>M2</v>
          </cell>
          <cell r="D536">
            <v>2.08</v>
          </cell>
          <cell r="E536">
            <v>21900</v>
          </cell>
          <cell r="F536">
            <v>45552</v>
          </cell>
          <cell r="G536">
            <v>0</v>
          </cell>
          <cell r="H536">
            <v>0</v>
          </cell>
          <cell r="I536">
            <v>21900</v>
          </cell>
          <cell r="J536">
            <v>45552</v>
          </cell>
          <cell r="K536">
            <v>0</v>
          </cell>
          <cell r="L536">
            <v>0</v>
          </cell>
          <cell r="M536" t="str">
            <v>No.36</v>
          </cell>
        </row>
        <row r="537">
          <cell r="A537" t="str">
            <v>모르터</v>
          </cell>
          <cell r="B537" t="str">
            <v>1 : 3</v>
          </cell>
          <cell r="C537" t="str">
            <v>M3</v>
          </cell>
          <cell r="D537">
            <v>0.33</v>
          </cell>
          <cell r="E537">
            <v>40000</v>
          </cell>
          <cell r="F537">
            <v>13200</v>
          </cell>
          <cell r="G537">
            <v>0</v>
          </cell>
          <cell r="H537">
            <v>0</v>
          </cell>
          <cell r="I537">
            <v>40000</v>
          </cell>
          <cell r="J537">
            <v>13200</v>
          </cell>
          <cell r="K537">
            <v>0</v>
          </cell>
          <cell r="L537">
            <v>0</v>
          </cell>
          <cell r="M537" t="str">
            <v>No.37</v>
          </cell>
        </row>
        <row r="538">
          <cell r="A538" t="str">
            <v>K.P메카니칼접합및부설(기계)</v>
          </cell>
          <cell r="B538" t="str">
            <v>ø200M/M(이형관)</v>
          </cell>
          <cell r="C538" t="str">
            <v>개소</v>
          </cell>
          <cell r="D538">
            <v>1</v>
          </cell>
          <cell r="E538">
            <v>14300</v>
          </cell>
          <cell r="F538">
            <v>14300</v>
          </cell>
          <cell r="G538">
            <v>0</v>
          </cell>
          <cell r="H538">
            <v>0</v>
          </cell>
          <cell r="I538">
            <v>10000</v>
          </cell>
          <cell r="J538">
            <v>10000</v>
          </cell>
          <cell r="K538">
            <v>4300</v>
          </cell>
          <cell r="L538">
            <v>4300</v>
          </cell>
          <cell r="M538" t="str">
            <v>No.38</v>
          </cell>
        </row>
        <row r="539">
          <cell r="A539" t="str">
            <v>플랜지관 접합및부설</v>
          </cell>
          <cell r="B539" t="str">
            <v>ø200M/M(이형관)</v>
          </cell>
          <cell r="C539" t="str">
            <v>개소</v>
          </cell>
          <cell r="D539">
            <v>1</v>
          </cell>
          <cell r="E539">
            <v>45400</v>
          </cell>
          <cell r="F539">
            <v>45400</v>
          </cell>
          <cell r="G539">
            <v>600</v>
          </cell>
          <cell r="H539">
            <v>600</v>
          </cell>
          <cell r="I539">
            <v>44800</v>
          </cell>
          <cell r="J539">
            <v>44800</v>
          </cell>
          <cell r="K539">
            <v>0</v>
          </cell>
          <cell r="L539">
            <v>0</v>
          </cell>
          <cell r="M539" t="str">
            <v>No.39</v>
          </cell>
        </row>
        <row r="541">
          <cell r="A541" t="str">
            <v>6. 부대시설공</v>
          </cell>
          <cell r="F541">
            <v>5619309</v>
          </cell>
          <cell r="H541">
            <v>2009519</v>
          </cell>
          <cell r="J541">
            <v>2604941</v>
          </cell>
          <cell r="L541">
            <v>1004849</v>
          </cell>
        </row>
        <row r="542">
          <cell r="A542" t="str">
            <v>하수관거인식테이프</v>
          </cell>
          <cell r="B542" t="str">
            <v>5cmX20m</v>
          </cell>
          <cell r="C542" t="str">
            <v>M</v>
          </cell>
          <cell r="D542">
            <v>1556.2</v>
          </cell>
          <cell r="E542">
            <v>1300</v>
          </cell>
          <cell r="F542">
            <v>2023060</v>
          </cell>
          <cell r="G542">
            <v>1100</v>
          </cell>
          <cell r="H542">
            <v>1711820</v>
          </cell>
          <cell r="I542">
            <v>200</v>
          </cell>
          <cell r="J542">
            <v>311240</v>
          </cell>
          <cell r="K542">
            <v>0</v>
          </cell>
          <cell r="L542">
            <v>0</v>
          </cell>
        </row>
        <row r="543">
          <cell r="A543" t="str">
            <v>하수관내 C.C.T.V조사</v>
          </cell>
          <cell r="B543" t="str">
            <v>하수관내 C.C.T.V 조사</v>
          </cell>
          <cell r="C543" t="str">
            <v>M</v>
          </cell>
          <cell r="D543">
            <v>1556.2</v>
          </cell>
          <cell r="E543">
            <v>1700</v>
          </cell>
          <cell r="F543">
            <v>2645540</v>
          </cell>
          <cell r="G543">
            <v>100</v>
          </cell>
          <cell r="H543">
            <v>155620</v>
          </cell>
          <cell r="I543">
            <v>1000</v>
          </cell>
          <cell r="J543">
            <v>1556200</v>
          </cell>
          <cell r="K543">
            <v>600</v>
          </cell>
          <cell r="L543">
            <v>933720</v>
          </cell>
          <cell r="M543" t="str">
            <v>No.40</v>
          </cell>
        </row>
        <row r="544">
          <cell r="A544" t="str">
            <v>철근 구조물헐기</v>
          </cell>
          <cell r="B544" t="str">
            <v>소형브레커+공기압축기</v>
          </cell>
          <cell r="C544" t="str">
            <v>M3</v>
          </cell>
          <cell r="D544">
            <v>3.51</v>
          </cell>
          <cell r="E544">
            <v>35800</v>
          </cell>
          <cell r="F544">
            <v>125658</v>
          </cell>
          <cell r="G544">
            <v>6400</v>
          </cell>
          <cell r="H544">
            <v>22464</v>
          </cell>
          <cell r="I544">
            <v>17800</v>
          </cell>
          <cell r="J544">
            <v>62478</v>
          </cell>
          <cell r="K544">
            <v>11600</v>
          </cell>
          <cell r="L544">
            <v>40716</v>
          </cell>
          <cell r="M544" t="str">
            <v>No.29</v>
          </cell>
        </row>
        <row r="545">
          <cell r="A545" t="str">
            <v>무근 구조물헐기</v>
          </cell>
          <cell r="B545" t="str">
            <v>소형브레커+공기압축기</v>
          </cell>
          <cell r="C545" t="str">
            <v>M3</v>
          </cell>
          <cell r="D545">
            <v>0.56999999999999995</v>
          </cell>
          <cell r="E545">
            <v>27100</v>
          </cell>
          <cell r="F545">
            <v>15447</v>
          </cell>
          <cell r="G545">
            <v>2100</v>
          </cell>
          <cell r="H545">
            <v>1197</v>
          </cell>
          <cell r="I545">
            <v>18900</v>
          </cell>
          <cell r="J545">
            <v>10773</v>
          </cell>
          <cell r="K545">
            <v>6100</v>
          </cell>
          <cell r="L545">
            <v>3477</v>
          </cell>
          <cell r="M545" t="str">
            <v>No.26</v>
          </cell>
        </row>
        <row r="546">
          <cell r="A546" t="str">
            <v>폐기물운반</v>
          </cell>
          <cell r="B546" t="str">
            <v>B.H0.7 + D.T15</v>
          </cell>
          <cell r="C546" t="str">
            <v>M3</v>
          </cell>
          <cell r="D546">
            <v>4.08</v>
          </cell>
          <cell r="E546">
            <v>12300</v>
          </cell>
          <cell r="F546">
            <v>50184</v>
          </cell>
          <cell r="G546">
            <v>4600</v>
          </cell>
          <cell r="H546">
            <v>18768</v>
          </cell>
          <cell r="I546">
            <v>3500</v>
          </cell>
          <cell r="J546">
            <v>14280</v>
          </cell>
          <cell r="K546">
            <v>4200</v>
          </cell>
          <cell r="L546">
            <v>17136</v>
          </cell>
          <cell r="M546" t="str">
            <v>#.12</v>
          </cell>
        </row>
        <row r="547">
          <cell r="A547" t="str">
            <v>P.E관 접합 및 부설</v>
          </cell>
          <cell r="B547" t="str">
            <v>Φ500M/M</v>
          </cell>
          <cell r="C547" t="str">
            <v>개소</v>
          </cell>
          <cell r="D547">
            <v>14</v>
          </cell>
          <cell r="E547">
            <v>14400</v>
          </cell>
          <cell r="F547">
            <v>201600</v>
          </cell>
          <cell r="G547">
            <v>0</v>
          </cell>
          <cell r="H547">
            <v>0</v>
          </cell>
          <cell r="I547">
            <v>14400</v>
          </cell>
          <cell r="J547">
            <v>201600</v>
          </cell>
          <cell r="K547">
            <v>0</v>
          </cell>
          <cell r="L547">
            <v>0</v>
          </cell>
          <cell r="M547" t="str">
            <v>No.41</v>
          </cell>
        </row>
        <row r="548">
          <cell r="A548" t="str">
            <v>가성토(토사,B.H0.7)</v>
          </cell>
          <cell r="B548" t="str">
            <v>현장토유용</v>
          </cell>
          <cell r="C548" t="str">
            <v>M3</v>
          </cell>
          <cell r="D548">
            <v>14</v>
          </cell>
          <cell r="E548">
            <v>1800</v>
          </cell>
          <cell r="F548">
            <v>25200</v>
          </cell>
          <cell r="G548">
            <v>400</v>
          </cell>
          <cell r="H548">
            <v>5600</v>
          </cell>
          <cell r="I548">
            <v>700</v>
          </cell>
          <cell r="J548">
            <v>9800</v>
          </cell>
          <cell r="K548">
            <v>700</v>
          </cell>
          <cell r="L548">
            <v>9800</v>
          </cell>
          <cell r="M548" t="str">
            <v>#.20</v>
          </cell>
        </row>
        <row r="549">
          <cell r="A549" t="str">
            <v>P.P 마대쌓기 및 헐기</v>
          </cell>
          <cell r="C549" t="str">
            <v>M2</v>
          </cell>
          <cell r="D549">
            <v>9.9</v>
          </cell>
          <cell r="E549">
            <v>53000</v>
          </cell>
          <cell r="F549">
            <v>524700</v>
          </cell>
          <cell r="G549">
            <v>8900</v>
          </cell>
          <cell r="H549">
            <v>88110</v>
          </cell>
          <cell r="I549">
            <v>44100</v>
          </cell>
          <cell r="J549">
            <v>436590</v>
          </cell>
          <cell r="K549">
            <v>0</v>
          </cell>
          <cell r="L549">
            <v>0</v>
          </cell>
          <cell r="M549" t="str">
            <v>#.21</v>
          </cell>
        </row>
        <row r="550">
          <cell r="A550" t="str">
            <v>비닐깔기</v>
          </cell>
          <cell r="C550" t="str">
            <v>M2</v>
          </cell>
          <cell r="D550">
            <v>9.9</v>
          </cell>
          <cell r="E550">
            <v>800</v>
          </cell>
          <cell r="F550">
            <v>7920</v>
          </cell>
          <cell r="G550">
            <v>600</v>
          </cell>
          <cell r="H550">
            <v>5940</v>
          </cell>
          <cell r="I550">
            <v>200</v>
          </cell>
          <cell r="J550">
            <v>1980</v>
          </cell>
          <cell r="K550">
            <v>0</v>
          </cell>
          <cell r="L550">
            <v>0</v>
          </cell>
          <cell r="M550" t="str">
            <v>No.8</v>
          </cell>
        </row>
        <row r="553">
          <cell r="A553" t="str">
            <v>6. 운 반 공</v>
          </cell>
          <cell r="F553">
            <v>5849386</v>
          </cell>
          <cell r="H553">
            <v>1742400</v>
          </cell>
          <cell r="J553">
            <v>1900800</v>
          </cell>
          <cell r="L553">
            <v>2206186</v>
          </cell>
        </row>
        <row r="554">
          <cell r="A554" t="str">
            <v>철근운반</v>
          </cell>
          <cell r="C554" t="str">
            <v>TON</v>
          </cell>
          <cell r="D554">
            <v>5.7839999999999998</v>
          </cell>
          <cell r="E554">
            <v>9000</v>
          </cell>
          <cell r="F554">
            <v>52056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9000</v>
          </cell>
          <cell r="L554">
            <v>52056</v>
          </cell>
          <cell r="M554" t="str">
            <v>#.15</v>
          </cell>
        </row>
        <row r="555">
          <cell r="A555" t="str">
            <v>주철관 운반</v>
          </cell>
          <cell r="B555" t="str">
            <v>이형관</v>
          </cell>
          <cell r="C555" t="str">
            <v>KG</v>
          </cell>
          <cell r="D555">
            <v>127.3</v>
          </cell>
          <cell r="E555">
            <v>100</v>
          </cell>
          <cell r="F555">
            <v>12730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100</v>
          </cell>
          <cell r="L555">
            <v>12730</v>
          </cell>
          <cell r="M555" t="str">
            <v>#.17</v>
          </cell>
        </row>
        <row r="556">
          <cell r="A556" t="str">
            <v>주철관 운반</v>
          </cell>
          <cell r="B556" t="str">
            <v>Φ200M/M</v>
          </cell>
          <cell r="C556" t="str">
            <v>본</v>
          </cell>
          <cell r="D556">
            <v>1</v>
          </cell>
          <cell r="E556">
            <v>2200</v>
          </cell>
          <cell r="F556">
            <v>2200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2200</v>
          </cell>
          <cell r="L556">
            <v>2200</v>
          </cell>
          <cell r="M556" t="str">
            <v>#.22</v>
          </cell>
        </row>
        <row r="557">
          <cell r="A557" t="str">
            <v>시멘트운반(40kg/대)</v>
          </cell>
          <cell r="C557" t="str">
            <v>대</v>
          </cell>
          <cell r="D557">
            <v>2</v>
          </cell>
          <cell r="E557">
            <v>400</v>
          </cell>
          <cell r="F557">
            <v>800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400</v>
          </cell>
          <cell r="L557">
            <v>800</v>
          </cell>
          <cell r="M557" t="str">
            <v>#.19</v>
          </cell>
        </row>
        <row r="558">
          <cell r="A558" t="str">
            <v>보조기층운반</v>
          </cell>
          <cell r="C558" t="str">
            <v>M3</v>
          </cell>
          <cell r="D558">
            <v>792</v>
          </cell>
          <cell r="E558">
            <v>7300</v>
          </cell>
          <cell r="F558">
            <v>5781600</v>
          </cell>
          <cell r="G558">
            <v>2200</v>
          </cell>
          <cell r="H558">
            <v>1742400</v>
          </cell>
          <cell r="I558">
            <v>2400</v>
          </cell>
          <cell r="J558">
            <v>1900800</v>
          </cell>
          <cell r="K558">
            <v>2700</v>
          </cell>
          <cell r="L558">
            <v>2138400</v>
          </cell>
          <cell r="M558" t="str">
            <v>#.18</v>
          </cell>
        </row>
        <row r="575">
          <cell r="A575" t="str">
            <v>⊙C-LINE  사급자재비</v>
          </cell>
          <cell r="C575" t="str">
            <v>식</v>
          </cell>
          <cell r="D575">
            <v>1</v>
          </cell>
          <cell r="F575">
            <v>64758980</v>
          </cell>
          <cell r="H575">
            <v>64758980</v>
          </cell>
          <cell r="J575">
            <v>0</v>
          </cell>
          <cell r="L575">
            <v>0</v>
          </cell>
        </row>
        <row r="577">
          <cell r="A577" t="str">
            <v>모  래</v>
          </cell>
          <cell r="C577" t="str">
            <v>M3</v>
          </cell>
          <cell r="D577">
            <v>411</v>
          </cell>
          <cell r="E577">
            <v>17000</v>
          </cell>
          <cell r="F577">
            <v>6987000</v>
          </cell>
          <cell r="G577">
            <v>17000</v>
          </cell>
          <cell r="H577">
            <v>6987000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</row>
        <row r="578">
          <cell r="A578" t="str">
            <v>잡  석</v>
          </cell>
          <cell r="C578" t="str">
            <v>M3</v>
          </cell>
          <cell r="D578">
            <v>0.25</v>
          </cell>
          <cell r="E578">
            <v>7000</v>
          </cell>
          <cell r="F578">
            <v>1750</v>
          </cell>
          <cell r="G578">
            <v>7000</v>
          </cell>
          <cell r="H578">
            <v>1750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</row>
        <row r="579">
          <cell r="A579" t="str">
            <v>아스팔트유제</v>
          </cell>
          <cell r="B579" t="str">
            <v>RSC-4</v>
          </cell>
          <cell r="C579" t="str">
            <v>DRUM</v>
          </cell>
          <cell r="D579">
            <v>1.65</v>
          </cell>
          <cell r="E579">
            <v>52000</v>
          </cell>
          <cell r="F579">
            <v>85800</v>
          </cell>
          <cell r="G579">
            <v>52000</v>
          </cell>
          <cell r="H579">
            <v>85800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</row>
        <row r="580">
          <cell r="A580" t="str">
            <v>아스팔트유제</v>
          </cell>
          <cell r="B580" t="str">
            <v>MC-1</v>
          </cell>
          <cell r="C580" t="str">
            <v>DRUM</v>
          </cell>
          <cell r="D580">
            <v>3.31</v>
          </cell>
          <cell r="E580">
            <v>58000</v>
          </cell>
          <cell r="F580">
            <v>191980</v>
          </cell>
          <cell r="G580">
            <v>58000</v>
          </cell>
          <cell r="H580">
            <v>191980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</row>
        <row r="581">
          <cell r="A581" t="str">
            <v>주철관 이형관</v>
          </cell>
          <cell r="B581" t="str">
            <v>D300M/M이상 D600M/M이하</v>
          </cell>
          <cell r="C581" t="str">
            <v>KG</v>
          </cell>
          <cell r="D581">
            <v>127.3</v>
          </cell>
          <cell r="E581">
            <v>2500</v>
          </cell>
          <cell r="F581">
            <v>318250</v>
          </cell>
          <cell r="G581">
            <v>2500</v>
          </cell>
          <cell r="H581">
            <v>318250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</row>
        <row r="582">
          <cell r="A582" t="str">
            <v>이중벽 P.E관</v>
          </cell>
          <cell r="B582" t="str">
            <v>Φ250M/M</v>
          </cell>
          <cell r="C582" t="str">
            <v>본</v>
          </cell>
          <cell r="D582">
            <v>2</v>
          </cell>
          <cell r="E582">
            <v>127200</v>
          </cell>
          <cell r="F582">
            <v>254400</v>
          </cell>
          <cell r="G582">
            <v>127200</v>
          </cell>
          <cell r="H582">
            <v>254400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</row>
        <row r="583">
          <cell r="A583" t="str">
            <v>이중벽 P.E관</v>
          </cell>
          <cell r="B583" t="str">
            <v>Φ300M/M</v>
          </cell>
          <cell r="C583" t="str">
            <v>본</v>
          </cell>
          <cell r="D583">
            <v>260</v>
          </cell>
          <cell r="E583">
            <v>160200</v>
          </cell>
          <cell r="F583">
            <v>41652000</v>
          </cell>
          <cell r="G583">
            <v>160200</v>
          </cell>
          <cell r="H583">
            <v>41652000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</row>
        <row r="584">
          <cell r="A584" t="str">
            <v>P.E관(5회 사용)</v>
          </cell>
          <cell r="B584" t="str">
            <v>Φ500M/M</v>
          </cell>
          <cell r="C584" t="str">
            <v>본</v>
          </cell>
          <cell r="D584">
            <v>14</v>
          </cell>
          <cell r="E584">
            <v>435000</v>
          </cell>
          <cell r="F584">
            <v>6090000</v>
          </cell>
          <cell r="G584">
            <v>435000</v>
          </cell>
          <cell r="H584">
            <v>6090000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</row>
        <row r="585">
          <cell r="A585" t="str">
            <v>이중벽 P.E관 지수단관</v>
          </cell>
          <cell r="B585" t="str">
            <v>Φ250M/M</v>
          </cell>
          <cell r="C585" t="str">
            <v>EA</v>
          </cell>
          <cell r="D585">
            <v>3</v>
          </cell>
          <cell r="E585">
            <v>34900</v>
          </cell>
          <cell r="F585">
            <v>104700</v>
          </cell>
          <cell r="G585">
            <v>34900</v>
          </cell>
          <cell r="H585">
            <v>104700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</row>
        <row r="586">
          <cell r="A586" t="str">
            <v>이중벽 P.E관 지수단관</v>
          </cell>
          <cell r="B586" t="str">
            <v>Φ300M/M</v>
          </cell>
          <cell r="C586" t="str">
            <v>EA</v>
          </cell>
          <cell r="D586">
            <v>86</v>
          </cell>
          <cell r="E586">
            <v>44100</v>
          </cell>
          <cell r="F586">
            <v>3792600</v>
          </cell>
          <cell r="G586">
            <v>44100</v>
          </cell>
          <cell r="H586">
            <v>3792600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</row>
        <row r="587">
          <cell r="A587" t="str">
            <v>적벽돌</v>
          </cell>
          <cell r="B587" t="str">
            <v>190*90*57</v>
          </cell>
          <cell r="C587" t="str">
            <v>매</v>
          </cell>
          <cell r="D587">
            <v>319</v>
          </cell>
          <cell r="E587">
            <v>200</v>
          </cell>
          <cell r="F587">
            <v>63800</v>
          </cell>
          <cell r="G587">
            <v>200</v>
          </cell>
          <cell r="H587">
            <v>63800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</row>
        <row r="588">
          <cell r="A588" t="str">
            <v>흡출기(D200)</v>
          </cell>
          <cell r="C588" t="str">
            <v>개</v>
          </cell>
          <cell r="D588">
            <v>1</v>
          </cell>
          <cell r="E588">
            <v>200000</v>
          </cell>
          <cell r="F588">
            <v>200000</v>
          </cell>
          <cell r="G588">
            <v>200000</v>
          </cell>
          <cell r="H588">
            <v>200000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</row>
        <row r="589">
          <cell r="A589" t="str">
            <v>보조기층제</v>
          </cell>
          <cell r="C589" t="str">
            <v>M3</v>
          </cell>
          <cell r="D589">
            <v>792</v>
          </cell>
          <cell r="E589">
            <v>6300</v>
          </cell>
          <cell r="F589">
            <v>4989600</v>
          </cell>
          <cell r="G589">
            <v>6300</v>
          </cell>
          <cell r="H589">
            <v>4989600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</row>
        <row r="590">
          <cell r="A590" t="str">
            <v>주철관 접합부품(K.P메카니칼접합)</v>
          </cell>
          <cell r="B590" t="str">
            <v>D=200MM</v>
          </cell>
          <cell r="C590" t="str">
            <v>SET</v>
          </cell>
          <cell r="D590">
            <v>2</v>
          </cell>
          <cell r="E590">
            <v>12400</v>
          </cell>
          <cell r="F590">
            <v>24800</v>
          </cell>
          <cell r="G590">
            <v>12400</v>
          </cell>
          <cell r="H590">
            <v>24800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</row>
        <row r="591">
          <cell r="A591" t="str">
            <v>주철관 접합부품(플랜지접합)</v>
          </cell>
          <cell r="B591" t="str">
            <v>D=200MM</v>
          </cell>
          <cell r="C591" t="str">
            <v>SET</v>
          </cell>
          <cell r="D591">
            <v>1</v>
          </cell>
          <cell r="E591">
            <v>2300</v>
          </cell>
          <cell r="F591">
            <v>2300</v>
          </cell>
          <cell r="G591">
            <v>2300</v>
          </cell>
          <cell r="H591">
            <v>2300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</row>
        <row r="597">
          <cell r="A597" t="str">
            <v>Ⅳ.D-LINE차집관로(강정P/S→월평P/S)</v>
          </cell>
          <cell r="C597" t="str">
            <v>식</v>
          </cell>
          <cell r="D597">
            <v>1</v>
          </cell>
          <cell r="F597">
            <v>263388990</v>
          </cell>
          <cell r="H597">
            <v>119310817</v>
          </cell>
          <cell r="J597">
            <v>105257548</v>
          </cell>
          <cell r="L597">
            <v>38820625</v>
          </cell>
        </row>
        <row r="599">
          <cell r="A599" t="str">
            <v>1. 토    공</v>
          </cell>
          <cell r="F599">
            <v>195212461</v>
          </cell>
          <cell r="H599">
            <v>107476111</v>
          </cell>
          <cell r="J599">
            <v>60754441</v>
          </cell>
          <cell r="L599">
            <v>26981909</v>
          </cell>
        </row>
        <row r="600">
          <cell r="A600" t="str">
            <v>터파기:보조기층</v>
          </cell>
          <cell r="B600" t="str">
            <v>B.H 0.7㎥</v>
          </cell>
          <cell r="C600" t="str">
            <v>M3</v>
          </cell>
          <cell r="D600">
            <v>791.1</v>
          </cell>
          <cell r="E600">
            <v>1100</v>
          </cell>
          <cell r="F600">
            <v>870210</v>
          </cell>
          <cell r="G600">
            <v>300</v>
          </cell>
          <cell r="H600">
            <v>237330</v>
          </cell>
          <cell r="I600">
            <v>400</v>
          </cell>
          <cell r="J600">
            <v>316440</v>
          </cell>
          <cell r="K600">
            <v>400</v>
          </cell>
          <cell r="L600">
            <v>316440</v>
          </cell>
          <cell r="M600" t="str">
            <v>#.1</v>
          </cell>
        </row>
        <row r="601">
          <cell r="A601" t="str">
            <v>터파기:토사(육상),기계80+인력20</v>
          </cell>
          <cell r="B601" t="str">
            <v>B.H 0.7㎥</v>
          </cell>
          <cell r="C601" t="str">
            <v>M3</v>
          </cell>
          <cell r="D601">
            <v>3358.2</v>
          </cell>
          <cell r="E601">
            <v>2000</v>
          </cell>
          <cell r="F601">
            <v>6716400</v>
          </cell>
          <cell r="G601">
            <v>100</v>
          </cell>
          <cell r="H601">
            <v>335820</v>
          </cell>
          <cell r="I601">
            <v>1600</v>
          </cell>
          <cell r="J601">
            <v>5373120</v>
          </cell>
          <cell r="K601">
            <v>300</v>
          </cell>
          <cell r="L601">
            <v>1007460</v>
          </cell>
          <cell r="M601" t="str">
            <v>#.2</v>
          </cell>
        </row>
        <row r="602">
          <cell r="A602" t="str">
            <v>기계터파기(연암)</v>
          </cell>
          <cell r="B602" t="str">
            <v>B.H0.7+브레이커</v>
          </cell>
          <cell r="C602" t="str">
            <v>M3</v>
          </cell>
          <cell r="D602">
            <v>1262.71</v>
          </cell>
          <cell r="E602">
            <v>18400</v>
          </cell>
          <cell r="F602">
            <v>23233864</v>
          </cell>
          <cell r="G602">
            <v>2800</v>
          </cell>
          <cell r="H602">
            <v>3535588</v>
          </cell>
          <cell r="I602">
            <v>7300</v>
          </cell>
          <cell r="J602">
            <v>9217783</v>
          </cell>
          <cell r="K602">
            <v>8300</v>
          </cell>
          <cell r="L602">
            <v>10480493</v>
          </cell>
          <cell r="M602" t="str">
            <v>#.3</v>
          </cell>
        </row>
        <row r="603">
          <cell r="A603" t="str">
            <v>되메우기 및 다짐</v>
          </cell>
          <cell r="B603" t="str">
            <v>B.H 0.7+플래이트 콤펙터</v>
          </cell>
          <cell r="C603" t="str">
            <v>M3</v>
          </cell>
          <cell r="D603">
            <v>3666.45</v>
          </cell>
          <cell r="E603">
            <v>3500</v>
          </cell>
          <cell r="F603">
            <v>12832575</v>
          </cell>
          <cell r="G603">
            <v>400</v>
          </cell>
          <cell r="H603">
            <v>1466580</v>
          </cell>
          <cell r="I603">
            <v>2600</v>
          </cell>
          <cell r="J603">
            <v>9532770</v>
          </cell>
          <cell r="K603">
            <v>500</v>
          </cell>
          <cell r="L603">
            <v>1833225</v>
          </cell>
          <cell r="M603" t="str">
            <v>#.4</v>
          </cell>
        </row>
        <row r="604">
          <cell r="A604" t="str">
            <v>사토운반:보조기층</v>
          </cell>
          <cell r="B604" t="str">
            <v>B.H0.7 + D.T15</v>
          </cell>
          <cell r="C604" t="str">
            <v>M3</v>
          </cell>
          <cell r="D604">
            <v>449.88</v>
          </cell>
          <cell r="E604">
            <v>7300</v>
          </cell>
          <cell r="F604">
            <v>3284124</v>
          </cell>
          <cell r="G604">
            <v>2700</v>
          </cell>
          <cell r="H604">
            <v>1214676</v>
          </cell>
          <cell r="I604">
            <v>2100</v>
          </cell>
          <cell r="J604">
            <v>944748</v>
          </cell>
          <cell r="K604">
            <v>2500</v>
          </cell>
          <cell r="L604">
            <v>1124700</v>
          </cell>
          <cell r="M604" t="str">
            <v>#.6</v>
          </cell>
        </row>
        <row r="605">
          <cell r="A605" t="str">
            <v>사토운반:연암</v>
          </cell>
          <cell r="B605" t="str">
            <v>B.H0.7 + D.T15</v>
          </cell>
          <cell r="C605" t="str">
            <v>M3</v>
          </cell>
          <cell r="D605">
            <v>1262.71</v>
          </cell>
          <cell r="E605">
            <v>12000</v>
          </cell>
          <cell r="F605">
            <v>15152520</v>
          </cell>
          <cell r="G605">
            <v>4500</v>
          </cell>
          <cell r="H605">
            <v>5682195</v>
          </cell>
          <cell r="I605">
            <v>3500</v>
          </cell>
          <cell r="J605">
            <v>4419485</v>
          </cell>
          <cell r="K605">
            <v>4000</v>
          </cell>
          <cell r="L605">
            <v>5050840</v>
          </cell>
          <cell r="M605" t="str">
            <v>#.7</v>
          </cell>
        </row>
        <row r="606">
          <cell r="A606" t="str">
            <v>모래부설 및 다짐(B.H 0.7M3,관로기초)</v>
          </cell>
          <cell r="B606" t="str">
            <v>기계90%+인력10%</v>
          </cell>
          <cell r="C606" t="str">
            <v>M3</v>
          </cell>
          <cell r="D606">
            <v>566.03</v>
          </cell>
          <cell r="E606">
            <v>2300</v>
          </cell>
          <cell r="F606">
            <v>1301869</v>
          </cell>
          <cell r="G606">
            <v>200</v>
          </cell>
          <cell r="H606">
            <v>113206</v>
          </cell>
          <cell r="I606">
            <v>1600</v>
          </cell>
          <cell r="J606">
            <v>905648</v>
          </cell>
          <cell r="K606">
            <v>500</v>
          </cell>
          <cell r="L606">
            <v>283015</v>
          </cell>
          <cell r="M606" t="str">
            <v>#.8</v>
          </cell>
        </row>
        <row r="607">
          <cell r="A607" t="str">
            <v>바닥면 고르기</v>
          </cell>
          <cell r="B607" t="str">
            <v>연암</v>
          </cell>
          <cell r="C607" t="str">
            <v>M2</v>
          </cell>
          <cell r="D607">
            <v>1852.58</v>
          </cell>
          <cell r="E607">
            <v>5400</v>
          </cell>
          <cell r="F607">
            <v>10003932</v>
          </cell>
          <cell r="G607">
            <v>500</v>
          </cell>
          <cell r="H607">
            <v>926290</v>
          </cell>
          <cell r="I607">
            <v>4600</v>
          </cell>
          <cell r="J607">
            <v>8521868</v>
          </cell>
          <cell r="K607">
            <v>300</v>
          </cell>
          <cell r="L607">
            <v>555774</v>
          </cell>
          <cell r="M607" t="str">
            <v>No.2</v>
          </cell>
        </row>
        <row r="608">
          <cell r="A608" t="str">
            <v>아스팔트포장 절단</v>
          </cell>
          <cell r="C608" t="str">
            <v>M</v>
          </cell>
          <cell r="D608">
            <v>2692.64</v>
          </cell>
          <cell r="E608">
            <v>1800</v>
          </cell>
          <cell r="F608">
            <v>4846752</v>
          </cell>
          <cell r="G608">
            <v>900</v>
          </cell>
          <cell r="H608">
            <v>2423376</v>
          </cell>
          <cell r="I608">
            <v>800</v>
          </cell>
          <cell r="J608">
            <v>2154112</v>
          </cell>
          <cell r="K608">
            <v>100</v>
          </cell>
          <cell r="L608">
            <v>269264</v>
          </cell>
          <cell r="M608" t="str">
            <v>No.3</v>
          </cell>
        </row>
        <row r="609">
          <cell r="A609" t="str">
            <v>아스팔트포장 파취</v>
          </cell>
          <cell r="B609" t="str">
            <v>기계</v>
          </cell>
          <cell r="C609" t="str">
            <v>M3</v>
          </cell>
          <cell r="D609">
            <v>373.76</v>
          </cell>
          <cell r="E609">
            <v>15300</v>
          </cell>
          <cell r="F609">
            <v>5718528</v>
          </cell>
          <cell r="G609">
            <v>2300</v>
          </cell>
          <cell r="H609">
            <v>859648</v>
          </cell>
          <cell r="I609">
            <v>6300</v>
          </cell>
          <cell r="J609">
            <v>2354688</v>
          </cell>
          <cell r="K609">
            <v>6700</v>
          </cell>
          <cell r="L609">
            <v>2504192</v>
          </cell>
          <cell r="M609" t="str">
            <v>#.10</v>
          </cell>
        </row>
        <row r="610">
          <cell r="A610" t="str">
            <v>아스팔트 포장포설</v>
          </cell>
          <cell r="B610" t="str">
            <v>기층10cm+표층5cm</v>
          </cell>
          <cell r="C610" t="str">
            <v>a</v>
          </cell>
          <cell r="D610">
            <v>24.92</v>
          </cell>
          <cell r="E610">
            <v>3812100</v>
          </cell>
          <cell r="F610">
            <v>94997532</v>
          </cell>
          <cell r="G610">
            <v>3372300</v>
          </cell>
          <cell r="H610">
            <v>84037716</v>
          </cell>
          <cell r="I610">
            <v>409100</v>
          </cell>
          <cell r="J610">
            <v>10194772</v>
          </cell>
          <cell r="K610">
            <v>30700</v>
          </cell>
          <cell r="L610">
            <v>765044</v>
          </cell>
          <cell r="M610" t="str">
            <v>No.4</v>
          </cell>
        </row>
        <row r="611">
          <cell r="A611" t="str">
            <v>보조기층포설 및 다짐</v>
          </cell>
          <cell r="B611" t="str">
            <v>T=30cm</v>
          </cell>
          <cell r="C611" t="str">
            <v>M3</v>
          </cell>
          <cell r="D611">
            <v>702.6</v>
          </cell>
          <cell r="E611">
            <v>2800</v>
          </cell>
          <cell r="F611">
            <v>1967280</v>
          </cell>
          <cell r="G611">
            <v>400</v>
          </cell>
          <cell r="H611">
            <v>281040</v>
          </cell>
          <cell r="I611">
            <v>1700</v>
          </cell>
          <cell r="J611">
            <v>1194420</v>
          </cell>
          <cell r="K611">
            <v>700</v>
          </cell>
          <cell r="L611">
            <v>491820</v>
          </cell>
          <cell r="M611" t="str">
            <v>#.11</v>
          </cell>
        </row>
        <row r="612">
          <cell r="A612" t="str">
            <v>폐기물운반</v>
          </cell>
          <cell r="B612" t="str">
            <v>B.H0.7 + D.T15</v>
          </cell>
          <cell r="C612" t="str">
            <v>M3</v>
          </cell>
          <cell r="D612">
            <v>432.76</v>
          </cell>
          <cell r="E612">
            <v>12300</v>
          </cell>
          <cell r="F612">
            <v>5322948</v>
          </cell>
          <cell r="G612">
            <v>4600</v>
          </cell>
          <cell r="H612">
            <v>1990696</v>
          </cell>
          <cell r="I612">
            <v>3500</v>
          </cell>
          <cell r="J612">
            <v>1514660</v>
          </cell>
          <cell r="K612">
            <v>4200</v>
          </cell>
          <cell r="L612">
            <v>1817592</v>
          </cell>
          <cell r="M612" t="str">
            <v>#.12</v>
          </cell>
        </row>
        <row r="613">
          <cell r="A613" t="str">
            <v>콘크리트포장 절단</v>
          </cell>
          <cell r="C613" t="str">
            <v>M</v>
          </cell>
          <cell r="D613">
            <v>212.6</v>
          </cell>
          <cell r="E613">
            <v>2000</v>
          </cell>
          <cell r="F613">
            <v>425200</v>
          </cell>
          <cell r="G613">
            <v>900</v>
          </cell>
          <cell r="H613">
            <v>191340</v>
          </cell>
          <cell r="I613">
            <v>1000</v>
          </cell>
          <cell r="J613">
            <v>212600</v>
          </cell>
          <cell r="K613">
            <v>100</v>
          </cell>
          <cell r="L613">
            <v>21260</v>
          </cell>
          <cell r="M613" t="str">
            <v>No.5</v>
          </cell>
        </row>
        <row r="614">
          <cell r="A614" t="str">
            <v>콘크리트포장 깨기</v>
          </cell>
          <cell r="B614" t="str">
            <v>T=30cm미만</v>
          </cell>
          <cell r="C614" t="str">
            <v>M3</v>
          </cell>
          <cell r="D614">
            <v>59</v>
          </cell>
          <cell r="E614">
            <v>15200</v>
          </cell>
          <cell r="F614">
            <v>896800</v>
          </cell>
          <cell r="G614">
            <v>2200</v>
          </cell>
          <cell r="H614">
            <v>129800</v>
          </cell>
          <cell r="I614">
            <v>6300</v>
          </cell>
          <cell r="J614">
            <v>371700</v>
          </cell>
          <cell r="K614">
            <v>6700</v>
          </cell>
          <cell r="L614">
            <v>395300</v>
          </cell>
          <cell r="M614" t="str">
            <v>#.13</v>
          </cell>
        </row>
        <row r="615">
          <cell r="A615" t="str">
            <v>콘크리트포장 포설</v>
          </cell>
          <cell r="B615" t="str">
            <v>T=20cm</v>
          </cell>
          <cell r="C615" t="str">
            <v>M3</v>
          </cell>
          <cell r="D615">
            <v>59</v>
          </cell>
          <cell r="E615">
            <v>103500</v>
          </cell>
          <cell r="F615">
            <v>6106500</v>
          </cell>
          <cell r="G615">
            <v>52500</v>
          </cell>
          <cell r="H615">
            <v>3097500</v>
          </cell>
          <cell r="I615">
            <v>51000</v>
          </cell>
          <cell r="J615">
            <v>3009000</v>
          </cell>
          <cell r="K615">
            <v>0</v>
          </cell>
          <cell r="L615">
            <v>0</v>
          </cell>
          <cell r="M615" t="str">
            <v>No.6</v>
          </cell>
        </row>
        <row r="616">
          <cell r="A616" t="str">
            <v>모래부설(B.H 0.7M3)</v>
          </cell>
          <cell r="B616" t="str">
            <v>기계90%+인력10%</v>
          </cell>
          <cell r="C616" t="str">
            <v>M3</v>
          </cell>
          <cell r="D616">
            <v>8.85</v>
          </cell>
          <cell r="E616">
            <v>1300</v>
          </cell>
          <cell r="F616">
            <v>11505</v>
          </cell>
          <cell r="G616">
            <v>200</v>
          </cell>
          <cell r="H616">
            <v>1770</v>
          </cell>
          <cell r="I616">
            <v>700</v>
          </cell>
          <cell r="J616">
            <v>6195</v>
          </cell>
          <cell r="K616">
            <v>400</v>
          </cell>
          <cell r="L616">
            <v>3540</v>
          </cell>
          <cell r="M616" t="str">
            <v>#.14</v>
          </cell>
        </row>
        <row r="617">
          <cell r="A617" t="str">
            <v>와이어메쉬깔기</v>
          </cell>
          <cell r="B617" t="str">
            <v>#8X100X100</v>
          </cell>
          <cell r="C617" t="str">
            <v>M2</v>
          </cell>
          <cell r="D617">
            <v>295</v>
          </cell>
          <cell r="E617">
            <v>3000</v>
          </cell>
          <cell r="F617">
            <v>885000</v>
          </cell>
          <cell r="G617">
            <v>2000</v>
          </cell>
          <cell r="H617">
            <v>590000</v>
          </cell>
          <cell r="I617">
            <v>1000</v>
          </cell>
          <cell r="J617">
            <v>295000</v>
          </cell>
          <cell r="K617">
            <v>0</v>
          </cell>
          <cell r="L617">
            <v>0</v>
          </cell>
          <cell r="M617" t="str">
            <v>No.7</v>
          </cell>
        </row>
        <row r="618">
          <cell r="A618" t="str">
            <v>보조기층포설 및 다짐</v>
          </cell>
          <cell r="B618" t="str">
            <v>T=30cm</v>
          </cell>
          <cell r="C618" t="str">
            <v>M3</v>
          </cell>
          <cell r="D618">
            <v>88.5</v>
          </cell>
          <cell r="E618">
            <v>2800</v>
          </cell>
          <cell r="F618">
            <v>247800</v>
          </cell>
          <cell r="G618">
            <v>400</v>
          </cell>
          <cell r="H618">
            <v>35400</v>
          </cell>
          <cell r="I618">
            <v>1700</v>
          </cell>
          <cell r="J618">
            <v>150450</v>
          </cell>
          <cell r="K618">
            <v>700</v>
          </cell>
          <cell r="L618">
            <v>61950</v>
          </cell>
          <cell r="M618" t="str">
            <v>#.11</v>
          </cell>
        </row>
        <row r="619">
          <cell r="A619" t="str">
            <v>신축재</v>
          </cell>
          <cell r="B619" t="str">
            <v>T=1.5cm</v>
          </cell>
          <cell r="C619" t="str">
            <v>M2</v>
          </cell>
          <cell r="D619">
            <v>9.9700000000000006</v>
          </cell>
          <cell r="E619">
            <v>12600</v>
          </cell>
          <cell r="F619">
            <v>125622</v>
          </cell>
          <cell r="G619">
            <v>12000</v>
          </cell>
          <cell r="H619">
            <v>119640</v>
          </cell>
          <cell r="I619">
            <v>600</v>
          </cell>
          <cell r="J619">
            <v>5982</v>
          </cell>
          <cell r="K619">
            <v>0</v>
          </cell>
          <cell r="L619">
            <v>0</v>
          </cell>
        </row>
        <row r="620">
          <cell r="A620" t="str">
            <v>양생(비닐)</v>
          </cell>
          <cell r="C620" t="str">
            <v>M2</v>
          </cell>
          <cell r="D620">
            <v>295</v>
          </cell>
          <cell r="E620">
            <v>900</v>
          </cell>
          <cell r="F620">
            <v>265500</v>
          </cell>
          <cell r="G620">
            <v>700</v>
          </cell>
          <cell r="H620">
            <v>206500</v>
          </cell>
          <cell r="I620">
            <v>200</v>
          </cell>
          <cell r="J620">
            <v>59000</v>
          </cell>
          <cell r="K620">
            <v>0</v>
          </cell>
          <cell r="L620">
            <v>0</v>
          </cell>
          <cell r="M620" t="str">
            <v>No.8</v>
          </cell>
        </row>
        <row r="622">
          <cell r="A622" t="str">
            <v>2. 관 로 공</v>
          </cell>
          <cell r="F622">
            <v>32310320</v>
          </cell>
          <cell r="H622">
            <v>464300</v>
          </cell>
          <cell r="J622">
            <v>24272720</v>
          </cell>
          <cell r="L622">
            <v>7573300</v>
          </cell>
        </row>
        <row r="623">
          <cell r="A623" t="str">
            <v>K.P메카니칼접합및부설(기계)</v>
          </cell>
          <cell r="B623" t="str">
            <v>ø350M/M</v>
          </cell>
          <cell r="C623" t="str">
            <v>개소</v>
          </cell>
          <cell r="D623">
            <v>379</v>
          </cell>
          <cell r="E623">
            <v>71500</v>
          </cell>
          <cell r="F623">
            <v>27098500</v>
          </cell>
          <cell r="G623">
            <v>0</v>
          </cell>
          <cell r="H623">
            <v>0</v>
          </cell>
          <cell r="I623">
            <v>53400</v>
          </cell>
          <cell r="J623">
            <v>20238600</v>
          </cell>
          <cell r="K623">
            <v>18100</v>
          </cell>
          <cell r="L623">
            <v>6859900</v>
          </cell>
          <cell r="M623" t="str">
            <v>No.42</v>
          </cell>
        </row>
        <row r="624">
          <cell r="A624" t="str">
            <v>이중벽P.E관 접합및부설</v>
          </cell>
          <cell r="B624" t="str">
            <v>Φ350M/M</v>
          </cell>
          <cell r="C624" t="str">
            <v>개소</v>
          </cell>
          <cell r="D624">
            <v>2</v>
          </cell>
          <cell r="E624">
            <v>5700</v>
          </cell>
          <cell r="F624">
            <v>11400</v>
          </cell>
          <cell r="G624">
            <v>0</v>
          </cell>
          <cell r="H624">
            <v>0</v>
          </cell>
          <cell r="I624">
            <v>5700</v>
          </cell>
          <cell r="J624">
            <v>11400</v>
          </cell>
          <cell r="K624">
            <v>0</v>
          </cell>
          <cell r="L624">
            <v>0</v>
          </cell>
          <cell r="M624" t="str">
            <v>No.43</v>
          </cell>
        </row>
        <row r="625">
          <cell r="A625" t="str">
            <v>레미콘타설</v>
          </cell>
          <cell r="B625" t="str">
            <v>무근구조물</v>
          </cell>
          <cell r="C625" t="str">
            <v>M3</v>
          </cell>
          <cell r="D625">
            <v>12.32</v>
          </cell>
          <cell r="E625">
            <v>16000</v>
          </cell>
          <cell r="F625">
            <v>197120</v>
          </cell>
          <cell r="G625">
            <v>0</v>
          </cell>
          <cell r="H625">
            <v>0</v>
          </cell>
          <cell r="I625">
            <v>16000</v>
          </cell>
          <cell r="J625">
            <v>197120</v>
          </cell>
          <cell r="K625">
            <v>0</v>
          </cell>
          <cell r="L625">
            <v>0</v>
          </cell>
          <cell r="M625" t="str">
            <v>No.10</v>
          </cell>
        </row>
        <row r="626">
          <cell r="A626" t="str">
            <v>합판거푸집</v>
          </cell>
          <cell r="B626" t="str">
            <v>0-7m:6회</v>
          </cell>
          <cell r="C626" t="str">
            <v>M2</v>
          </cell>
          <cell r="D626">
            <v>56.9</v>
          </cell>
          <cell r="E626">
            <v>12000</v>
          </cell>
          <cell r="F626">
            <v>682800</v>
          </cell>
          <cell r="G626">
            <v>4000</v>
          </cell>
          <cell r="H626">
            <v>227600</v>
          </cell>
          <cell r="I626">
            <v>8000</v>
          </cell>
          <cell r="J626">
            <v>455200</v>
          </cell>
          <cell r="K626">
            <v>0</v>
          </cell>
          <cell r="L626">
            <v>0</v>
          </cell>
          <cell r="M626" t="str">
            <v>No.11</v>
          </cell>
        </row>
        <row r="627">
          <cell r="A627" t="str">
            <v>주철관 절단</v>
          </cell>
          <cell r="B627" t="str">
            <v>ø350M/M</v>
          </cell>
          <cell r="C627" t="str">
            <v>개소</v>
          </cell>
          <cell r="D627">
            <v>51</v>
          </cell>
          <cell r="E627">
            <v>26900</v>
          </cell>
          <cell r="F627">
            <v>1371900</v>
          </cell>
          <cell r="G627">
            <v>1300</v>
          </cell>
          <cell r="H627">
            <v>66300</v>
          </cell>
          <cell r="I627">
            <v>25400</v>
          </cell>
          <cell r="J627">
            <v>1295400</v>
          </cell>
          <cell r="K627">
            <v>200</v>
          </cell>
          <cell r="L627">
            <v>10200</v>
          </cell>
          <cell r="M627" t="str">
            <v>No.44</v>
          </cell>
        </row>
        <row r="628">
          <cell r="A628" t="str">
            <v>K.P메카니칼접합및부설(인력)</v>
          </cell>
          <cell r="B628" t="str">
            <v>ø150M/M(이형관)</v>
          </cell>
          <cell r="C628" t="str">
            <v>개소</v>
          </cell>
          <cell r="D628">
            <v>8</v>
          </cell>
          <cell r="E628">
            <v>14300</v>
          </cell>
          <cell r="F628">
            <v>114400</v>
          </cell>
          <cell r="G628">
            <v>0</v>
          </cell>
          <cell r="H628">
            <v>0</v>
          </cell>
          <cell r="I628">
            <v>10000</v>
          </cell>
          <cell r="J628">
            <v>80000</v>
          </cell>
          <cell r="K628">
            <v>4300</v>
          </cell>
          <cell r="L628">
            <v>34400</v>
          </cell>
          <cell r="M628" t="str">
            <v>No.45</v>
          </cell>
        </row>
        <row r="629">
          <cell r="A629" t="str">
            <v>K.P메카니칼접합및부설(기계)</v>
          </cell>
          <cell r="B629" t="str">
            <v>ø350M/M(이형관)</v>
          </cell>
          <cell r="C629" t="str">
            <v>개소</v>
          </cell>
          <cell r="D629">
            <v>78</v>
          </cell>
          <cell r="E629">
            <v>19900</v>
          </cell>
          <cell r="F629">
            <v>1552200</v>
          </cell>
          <cell r="G629">
            <v>0</v>
          </cell>
          <cell r="H629">
            <v>0</v>
          </cell>
          <cell r="I629">
            <v>14500</v>
          </cell>
          <cell r="J629">
            <v>1131000</v>
          </cell>
          <cell r="K629">
            <v>5400</v>
          </cell>
          <cell r="L629">
            <v>421200</v>
          </cell>
          <cell r="M629" t="str">
            <v>No.46</v>
          </cell>
        </row>
        <row r="630">
          <cell r="A630" t="str">
            <v>플랜지관 접합및부설</v>
          </cell>
          <cell r="B630" t="str">
            <v>ø150M/M(이형관)</v>
          </cell>
          <cell r="C630" t="str">
            <v>개소</v>
          </cell>
          <cell r="D630">
            <v>8</v>
          </cell>
          <cell r="E630">
            <v>34600</v>
          </cell>
          <cell r="F630">
            <v>276800</v>
          </cell>
          <cell r="G630">
            <v>500</v>
          </cell>
          <cell r="H630">
            <v>4000</v>
          </cell>
          <cell r="I630">
            <v>34100</v>
          </cell>
          <cell r="J630">
            <v>272800</v>
          </cell>
          <cell r="K630">
            <v>0</v>
          </cell>
          <cell r="L630">
            <v>0</v>
          </cell>
          <cell r="M630" t="str">
            <v>No.47</v>
          </cell>
        </row>
        <row r="631">
          <cell r="A631" t="str">
            <v>제수변접합및부설</v>
          </cell>
          <cell r="B631" t="str">
            <v>기계:Φ100mm</v>
          </cell>
          <cell r="C631" t="str">
            <v>개소</v>
          </cell>
          <cell r="D631">
            <v>4</v>
          </cell>
          <cell r="E631">
            <v>79500</v>
          </cell>
          <cell r="F631">
            <v>318000</v>
          </cell>
          <cell r="G631">
            <v>12200</v>
          </cell>
          <cell r="H631">
            <v>48800</v>
          </cell>
          <cell r="I631">
            <v>47300</v>
          </cell>
          <cell r="J631">
            <v>189200</v>
          </cell>
          <cell r="K631">
            <v>20000</v>
          </cell>
          <cell r="L631">
            <v>80000</v>
          </cell>
          <cell r="M631" t="str">
            <v>No.48</v>
          </cell>
        </row>
        <row r="632">
          <cell r="A632" t="str">
            <v>제수변접합및부설</v>
          </cell>
          <cell r="B632" t="str">
            <v>기계:Φ150mm</v>
          </cell>
          <cell r="C632" t="str">
            <v>개소</v>
          </cell>
          <cell r="D632">
            <v>4</v>
          </cell>
          <cell r="E632">
            <v>95500</v>
          </cell>
          <cell r="F632">
            <v>382000</v>
          </cell>
          <cell r="G632">
            <v>16100</v>
          </cell>
          <cell r="H632">
            <v>64400</v>
          </cell>
          <cell r="I632">
            <v>55800</v>
          </cell>
          <cell r="J632">
            <v>223200</v>
          </cell>
          <cell r="K632">
            <v>23600</v>
          </cell>
          <cell r="L632">
            <v>94400</v>
          </cell>
          <cell r="M632" t="str">
            <v>No.49</v>
          </cell>
        </row>
        <row r="633">
          <cell r="A633" t="str">
            <v>공기변접합및부설</v>
          </cell>
          <cell r="B633" t="str">
            <v>기계:Φ100mm</v>
          </cell>
          <cell r="C633" t="str">
            <v>개소</v>
          </cell>
          <cell r="D633">
            <v>4</v>
          </cell>
          <cell r="E633">
            <v>76300</v>
          </cell>
          <cell r="F633">
            <v>305200</v>
          </cell>
          <cell r="G633">
            <v>13300</v>
          </cell>
          <cell r="H633">
            <v>53200</v>
          </cell>
          <cell r="I633">
            <v>44700</v>
          </cell>
          <cell r="J633">
            <v>178800</v>
          </cell>
          <cell r="K633">
            <v>18300</v>
          </cell>
          <cell r="L633">
            <v>73200</v>
          </cell>
          <cell r="M633" t="str">
            <v>No.50</v>
          </cell>
        </row>
        <row r="635">
          <cell r="A635" t="str">
            <v>3. 구조물공</v>
          </cell>
          <cell r="F635">
            <v>14279529</v>
          </cell>
          <cell r="H635">
            <v>2959369</v>
          </cell>
          <cell r="J635">
            <v>11167946</v>
          </cell>
          <cell r="L635">
            <v>152214</v>
          </cell>
        </row>
        <row r="636">
          <cell r="A636" t="str">
            <v>레미콘타설</v>
          </cell>
          <cell r="B636" t="str">
            <v>무근구조물</v>
          </cell>
          <cell r="C636" t="str">
            <v>M3</v>
          </cell>
          <cell r="D636">
            <v>7.05</v>
          </cell>
          <cell r="E636">
            <v>16000</v>
          </cell>
          <cell r="F636">
            <v>112800</v>
          </cell>
          <cell r="G636">
            <v>0</v>
          </cell>
          <cell r="H636">
            <v>0</v>
          </cell>
          <cell r="I636">
            <v>16000</v>
          </cell>
          <cell r="J636">
            <v>112800</v>
          </cell>
          <cell r="K636">
            <v>0</v>
          </cell>
          <cell r="L636">
            <v>0</v>
          </cell>
          <cell r="M636" t="str">
            <v>No.10</v>
          </cell>
        </row>
        <row r="637">
          <cell r="A637" t="str">
            <v>레미콘타설</v>
          </cell>
          <cell r="B637" t="str">
            <v>철근구조물</v>
          </cell>
          <cell r="C637" t="str">
            <v>M3</v>
          </cell>
          <cell r="D637">
            <v>82.11</v>
          </cell>
          <cell r="E637">
            <v>21700</v>
          </cell>
          <cell r="F637">
            <v>1781787</v>
          </cell>
          <cell r="G637">
            <v>400</v>
          </cell>
          <cell r="H637">
            <v>32844</v>
          </cell>
          <cell r="I637">
            <v>21000</v>
          </cell>
          <cell r="J637">
            <v>1724310</v>
          </cell>
          <cell r="K637">
            <v>300</v>
          </cell>
          <cell r="L637">
            <v>24633</v>
          </cell>
          <cell r="M637" t="str">
            <v>No.14</v>
          </cell>
        </row>
        <row r="638">
          <cell r="A638" t="str">
            <v>합판거푸집</v>
          </cell>
          <cell r="B638" t="str">
            <v>0-7m:6회</v>
          </cell>
          <cell r="C638" t="str">
            <v>M2</v>
          </cell>
          <cell r="D638">
            <v>11.12</v>
          </cell>
          <cell r="E638">
            <v>12000</v>
          </cell>
          <cell r="F638">
            <v>133440</v>
          </cell>
          <cell r="G638">
            <v>4000</v>
          </cell>
          <cell r="H638">
            <v>44480</v>
          </cell>
          <cell r="I638">
            <v>8000</v>
          </cell>
          <cell r="J638">
            <v>88960</v>
          </cell>
          <cell r="K638">
            <v>0</v>
          </cell>
          <cell r="L638">
            <v>0</v>
          </cell>
          <cell r="M638" t="str">
            <v>No.11</v>
          </cell>
        </row>
        <row r="639">
          <cell r="A639" t="str">
            <v>합판거푸집</v>
          </cell>
          <cell r="B639" t="str">
            <v>0-7m:3회</v>
          </cell>
          <cell r="C639" t="str">
            <v>M2</v>
          </cell>
          <cell r="D639">
            <v>311.11</v>
          </cell>
          <cell r="E639">
            <v>17100</v>
          </cell>
          <cell r="F639">
            <v>5319981</v>
          </cell>
          <cell r="G639">
            <v>5300</v>
          </cell>
          <cell r="H639">
            <v>1648883</v>
          </cell>
          <cell r="I639">
            <v>11800</v>
          </cell>
          <cell r="J639">
            <v>3671098</v>
          </cell>
          <cell r="K639">
            <v>0</v>
          </cell>
          <cell r="L639">
            <v>0</v>
          </cell>
          <cell r="M639" t="str">
            <v>No.15</v>
          </cell>
        </row>
        <row r="640">
          <cell r="A640" t="str">
            <v>원형거푸집</v>
          </cell>
          <cell r="B640" t="str">
            <v>3 회</v>
          </cell>
          <cell r="C640" t="str">
            <v>M2</v>
          </cell>
          <cell r="D640">
            <v>11.5</v>
          </cell>
          <cell r="E640">
            <v>38600</v>
          </cell>
          <cell r="F640">
            <v>443900</v>
          </cell>
          <cell r="G640">
            <v>11500</v>
          </cell>
          <cell r="H640">
            <v>132250</v>
          </cell>
          <cell r="I640">
            <v>27100</v>
          </cell>
          <cell r="J640">
            <v>311650</v>
          </cell>
          <cell r="K640">
            <v>0</v>
          </cell>
          <cell r="L640">
            <v>0</v>
          </cell>
          <cell r="M640" t="str">
            <v>No.16</v>
          </cell>
        </row>
        <row r="641">
          <cell r="A641" t="str">
            <v>시공이음 설치</v>
          </cell>
          <cell r="B641" t="str">
            <v>PVC,B=150X5mm</v>
          </cell>
          <cell r="C641" t="str">
            <v>M</v>
          </cell>
          <cell r="D641">
            <v>53.32</v>
          </cell>
          <cell r="E641">
            <v>13700</v>
          </cell>
          <cell r="F641">
            <v>730484</v>
          </cell>
          <cell r="G641">
            <v>2400</v>
          </cell>
          <cell r="H641">
            <v>127968</v>
          </cell>
          <cell r="I641">
            <v>11300</v>
          </cell>
          <cell r="J641">
            <v>602516</v>
          </cell>
          <cell r="K641">
            <v>0</v>
          </cell>
          <cell r="L641">
            <v>0</v>
          </cell>
          <cell r="M641" t="str">
            <v>No.17</v>
          </cell>
        </row>
        <row r="642">
          <cell r="A642" t="str">
            <v>철근가공및조립</v>
          </cell>
          <cell r="B642" t="str">
            <v>보통</v>
          </cell>
          <cell r="C642" t="str">
            <v>TON</v>
          </cell>
          <cell r="D642">
            <v>4.6879999999999997</v>
          </cell>
          <cell r="E642">
            <v>327000</v>
          </cell>
          <cell r="F642">
            <v>1532976</v>
          </cell>
          <cell r="G642">
            <v>4000</v>
          </cell>
          <cell r="H642">
            <v>18752</v>
          </cell>
          <cell r="I642">
            <v>317000</v>
          </cell>
          <cell r="J642">
            <v>1486096</v>
          </cell>
          <cell r="K642">
            <v>6000</v>
          </cell>
          <cell r="L642">
            <v>28128</v>
          </cell>
          <cell r="M642" t="str">
            <v>No.18</v>
          </cell>
        </row>
        <row r="643">
          <cell r="A643" t="str">
            <v>자갈부설(B.H 0.7)</v>
          </cell>
          <cell r="B643" t="str">
            <v>기계90%+인력10%</v>
          </cell>
          <cell r="C643" t="str">
            <v>M3</v>
          </cell>
          <cell r="D643">
            <v>0.52</v>
          </cell>
          <cell r="E643">
            <v>3000</v>
          </cell>
          <cell r="F643">
            <v>1560</v>
          </cell>
          <cell r="G643">
            <v>200</v>
          </cell>
          <cell r="H643">
            <v>104</v>
          </cell>
          <cell r="I643">
            <v>2500</v>
          </cell>
          <cell r="J643">
            <v>1300</v>
          </cell>
          <cell r="K643">
            <v>300</v>
          </cell>
          <cell r="L643">
            <v>156</v>
          </cell>
          <cell r="M643" t="str">
            <v>#.5</v>
          </cell>
        </row>
        <row r="644">
          <cell r="A644" t="str">
            <v>사다리설치(STS)</v>
          </cell>
          <cell r="C644" t="str">
            <v>M</v>
          </cell>
          <cell r="D644">
            <v>19.739999999999998</v>
          </cell>
          <cell r="E644">
            <v>10900</v>
          </cell>
          <cell r="F644">
            <v>215166</v>
          </cell>
          <cell r="G644">
            <v>6600</v>
          </cell>
          <cell r="H644">
            <v>130284</v>
          </cell>
          <cell r="I644">
            <v>4100</v>
          </cell>
          <cell r="J644">
            <v>80934</v>
          </cell>
          <cell r="K644">
            <v>200</v>
          </cell>
          <cell r="L644">
            <v>3948</v>
          </cell>
          <cell r="M644" t="str">
            <v>No.19</v>
          </cell>
        </row>
        <row r="645">
          <cell r="A645" t="str">
            <v>맨홀뚜껑설치</v>
          </cell>
          <cell r="B645" t="str">
            <v>(주철재)</v>
          </cell>
          <cell r="C645" t="str">
            <v>조</v>
          </cell>
          <cell r="D645">
            <v>11</v>
          </cell>
          <cell r="E645">
            <v>45800</v>
          </cell>
          <cell r="F645">
            <v>503800</v>
          </cell>
          <cell r="G645">
            <v>0</v>
          </cell>
          <cell r="H645">
            <v>0</v>
          </cell>
          <cell r="I645">
            <v>45800</v>
          </cell>
          <cell r="J645">
            <v>503800</v>
          </cell>
          <cell r="K645">
            <v>0</v>
          </cell>
          <cell r="L645">
            <v>0</v>
          </cell>
          <cell r="M645" t="str">
            <v>No.20</v>
          </cell>
        </row>
        <row r="646">
          <cell r="A646" t="str">
            <v>강관비계</v>
          </cell>
          <cell r="B646" t="str">
            <v>3개월</v>
          </cell>
          <cell r="C646" t="str">
            <v>M2</v>
          </cell>
          <cell r="D646">
            <v>317.83</v>
          </cell>
          <cell r="E646">
            <v>9200</v>
          </cell>
          <cell r="F646">
            <v>2924036</v>
          </cell>
          <cell r="G646">
            <v>2300</v>
          </cell>
          <cell r="H646">
            <v>731009</v>
          </cell>
          <cell r="I646">
            <v>6600</v>
          </cell>
          <cell r="J646">
            <v>2097678</v>
          </cell>
          <cell r="K646">
            <v>300</v>
          </cell>
          <cell r="L646">
            <v>95349</v>
          </cell>
          <cell r="M646" t="str">
            <v>No.33</v>
          </cell>
        </row>
        <row r="647">
          <cell r="A647" t="str">
            <v>강관동바리(3개월)</v>
          </cell>
          <cell r="B647" t="str">
            <v>H=0-4.2M</v>
          </cell>
          <cell r="C647" t="str">
            <v>공M3</v>
          </cell>
          <cell r="D647">
            <v>31.59</v>
          </cell>
          <cell r="E647">
            <v>6300</v>
          </cell>
          <cell r="F647">
            <v>199017</v>
          </cell>
          <cell r="G647">
            <v>200</v>
          </cell>
          <cell r="H647">
            <v>6318</v>
          </cell>
          <cell r="I647">
            <v>6100</v>
          </cell>
          <cell r="J647">
            <v>192699</v>
          </cell>
          <cell r="K647">
            <v>0</v>
          </cell>
          <cell r="L647">
            <v>0</v>
          </cell>
          <cell r="M647" t="str">
            <v>No.21</v>
          </cell>
        </row>
        <row r="648">
          <cell r="A648" t="str">
            <v>양생(비닐)</v>
          </cell>
          <cell r="C648" t="str">
            <v>M2</v>
          </cell>
          <cell r="D648">
            <v>29.64</v>
          </cell>
          <cell r="E648">
            <v>900</v>
          </cell>
          <cell r="F648">
            <v>26676</v>
          </cell>
          <cell r="G648">
            <v>700</v>
          </cell>
          <cell r="H648">
            <v>20748</v>
          </cell>
          <cell r="I648">
            <v>200</v>
          </cell>
          <cell r="J648">
            <v>5928</v>
          </cell>
          <cell r="K648">
            <v>0</v>
          </cell>
          <cell r="L648">
            <v>0</v>
          </cell>
          <cell r="M648" t="str">
            <v>No.8</v>
          </cell>
        </row>
        <row r="649">
          <cell r="A649" t="str">
            <v>시공이음면정리(치핑)</v>
          </cell>
          <cell r="B649" t="str">
            <v>인력</v>
          </cell>
          <cell r="C649" t="str">
            <v>M2</v>
          </cell>
          <cell r="D649">
            <v>14.93</v>
          </cell>
          <cell r="E649">
            <v>19000</v>
          </cell>
          <cell r="F649">
            <v>283670</v>
          </cell>
          <cell r="G649">
            <v>500</v>
          </cell>
          <cell r="H649">
            <v>7465</v>
          </cell>
          <cell r="I649">
            <v>18500</v>
          </cell>
          <cell r="J649">
            <v>276205</v>
          </cell>
          <cell r="K649">
            <v>0</v>
          </cell>
          <cell r="L649">
            <v>0</v>
          </cell>
          <cell r="M649" t="str">
            <v>No.22</v>
          </cell>
        </row>
        <row r="650">
          <cell r="A650" t="str">
            <v>스페이서(T=75MM)</v>
          </cell>
          <cell r="C650" t="str">
            <v>EA</v>
          </cell>
          <cell r="D650">
            <v>44</v>
          </cell>
          <cell r="E650">
            <v>100</v>
          </cell>
          <cell r="F650">
            <v>4400</v>
          </cell>
          <cell r="G650">
            <v>100</v>
          </cell>
          <cell r="H650">
            <v>4400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</row>
        <row r="651">
          <cell r="A651" t="str">
            <v>수팽창고무지수판 설치</v>
          </cell>
          <cell r="B651" t="str">
            <v>20X10</v>
          </cell>
          <cell r="C651" t="str">
            <v>M</v>
          </cell>
          <cell r="D651">
            <v>14.44</v>
          </cell>
          <cell r="E651">
            <v>3900</v>
          </cell>
          <cell r="F651">
            <v>56316</v>
          </cell>
          <cell r="G651">
            <v>3100</v>
          </cell>
          <cell r="H651">
            <v>44764</v>
          </cell>
          <cell r="I651">
            <v>800</v>
          </cell>
          <cell r="J651">
            <v>11552</v>
          </cell>
          <cell r="K651">
            <v>0</v>
          </cell>
          <cell r="L651">
            <v>0</v>
          </cell>
          <cell r="M651" t="str">
            <v>No.23</v>
          </cell>
        </row>
        <row r="652">
          <cell r="A652" t="str">
            <v>P.V.C 파이프(VG1)</v>
          </cell>
          <cell r="B652" t="str">
            <v>Φ100M/M</v>
          </cell>
          <cell r="C652" t="str">
            <v>M</v>
          </cell>
          <cell r="D652">
            <v>1.4</v>
          </cell>
          <cell r="E652">
            <v>6800</v>
          </cell>
          <cell r="F652">
            <v>9520</v>
          </cell>
          <cell r="G652">
            <v>6500</v>
          </cell>
          <cell r="H652">
            <v>9100</v>
          </cell>
          <cell r="I652">
            <v>300</v>
          </cell>
          <cell r="J652">
            <v>420</v>
          </cell>
          <cell r="K652">
            <v>0</v>
          </cell>
          <cell r="L652">
            <v>0</v>
          </cell>
        </row>
        <row r="654">
          <cell r="A654" t="str">
            <v>4. 우수월류공</v>
          </cell>
          <cell r="F654">
            <v>771709</v>
          </cell>
          <cell r="H654">
            <v>163309</v>
          </cell>
          <cell r="J654">
            <v>601059</v>
          </cell>
          <cell r="L654">
            <v>7341</v>
          </cell>
        </row>
        <row r="655">
          <cell r="A655" t="str">
            <v>레미콘타설</v>
          </cell>
          <cell r="B655" t="str">
            <v>무근구조물</v>
          </cell>
          <cell r="C655" t="str">
            <v>M3</v>
          </cell>
          <cell r="D655">
            <v>0.89</v>
          </cell>
          <cell r="E655">
            <v>16000</v>
          </cell>
          <cell r="F655">
            <v>14240</v>
          </cell>
          <cell r="G655">
            <v>0</v>
          </cell>
          <cell r="H655">
            <v>0</v>
          </cell>
          <cell r="I655">
            <v>16000</v>
          </cell>
          <cell r="J655">
            <v>14240</v>
          </cell>
          <cell r="K655">
            <v>0</v>
          </cell>
          <cell r="L655">
            <v>0</v>
          </cell>
          <cell r="M655" t="str">
            <v>No.10</v>
          </cell>
        </row>
        <row r="656">
          <cell r="A656" t="str">
            <v>레미콘타설</v>
          </cell>
          <cell r="B656" t="str">
            <v>철근구조물</v>
          </cell>
          <cell r="C656" t="str">
            <v>M3</v>
          </cell>
          <cell r="D656">
            <v>3.07</v>
          </cell>
          <cell r="E656">
            <v>21700</v>
          </cell>
          <cell r="F656">
            <v>66619</v>
          </cell>
          <cell r="G656">
            <v>400</v>
          </cell>
          <cell r="H656">
            <v>1228</v>
          </cell>
          <cell r="I656">
            <v>21000</v>
          </cell>
          <cell r="J656">
            <v>64470</v>
          </cell>
          <cell r="K656">
            <v>300</v>
          </cell>
          <cell r="L656">
            <v>921</v>
          </cell>
          <cell r="M656" t="str">
            <v>No.14</v>
          </cell>
        </row>
        <row r="657">
          <cell r="A657" t="str">
            <v>합판거푸집</v>
          </cell>
          <cell r="B657" t="str">
            <v>0-7m:6회</v>
          </cell>
          <cell r="C657" t="str">
            <v>M2</v>
          </cell>
          <cell r="D657">
            <v>1.42</v>
          </cell>
          <cell r="E657">
            <v>12000</v>
          </cell>
          <cell r="F657">
            <v>17040</v>
          </cell>
          <cell r="G657">
            <v>4000</v>
          </cell>
          <cell r="H657">
            <v>5680</v>
          </cell>
          <cell r="I657">
            <v>8000</v>
          </cell>
          <cell r="J657">
            <v>11360</v>
          </cell>
          <cell r="K657">
            <v>0</v>
          </cell>
          <cell r="L657">
            <v>0</v>
          </cell>
          <cell r="M657" t="str">
            <v>No.11</v>
          </cell>
        </row>
        <row r="658">
          <cell r="A658" t="str">
            <v>합판거푸집</v>
          </cell>
          <cell r="B658" t="str">
            <v>0-7m:3회</v>
          </cell>
          <cell r="C658" t="str">
            <v>M2</v>
          </cell>
          <cell r="D658">
            <v>18.940000000000001</v>
          </cell>
          <cell r="E658">
            <v>17100</v>
          </cell>
          <cell r="F658">
            <v>323874</v>
          </cell>
          <cell r="G658">
            <v>5300</v>
          </cell>
          <cell r="H658">
            <v>100382</v>
          </cell>
          <cell r="I658">
            <v>11800</v>
          </cell>
          <cell r="J658">
            <v>223492</v>
          </cell>
          <cell r="K658">
            <v>0</v>
          </cell>
          <cell r="L658">
            <v>0</v>
          </cell>
          <cell r="M658" t="str">
            <v>No.15</v>
          </cell>
        </row>
        <row r="659">
          <cell r="A659" t="str">
            <v>원형거푸집</v>
          </cell>
          <cell r="B659" t="str">
            <v>3 회</v>
          </cell>
          <cell r="C659" t="str">
            <v>M2</v>
          </cell>
          <cell r="D659">
            <v>1.29</v>
          </cell>
          <cell r="E659">
            <v>38600</v>
          </cell>
          <cell r="F659">
            <v>49794</v>
          </cell>
          <cell r="G659">
            <v>11500</v>
          </cell>
          <cell r="H659">
            <v>14835</v>
          </cell>
          <cell r="I659">
            <v>27100</v>
          </cell>
          <cell r="J659">
            <v>34959</v>
          </cell>
          <cell r="K659">
            <v>0</v>
          </cell>
          <cell r="L659">
            <v>0</v>
          </cell>
          <cell r="M659" t="str">
            <v>No.16</v>
          </cell>
        </row>
        <row r="660">
          <cell r="A660" t="str">
            <v>시공이음 설치</v>
          </cell>
          <cell r="B660" t="str">
            <v>PVC,B=150X5mm</v>
          </cell>
          <cell r="C660" t="str">
            <v>M</v>
          </cell>
          <cell r="D660">
            <v>5</v>
          </cell>
          <cell r="E660">
            <v>13700</v>
          </cell>
          <cell r="F660">
            <v>68500</v>
          </cell>
          <cell r="G660">
            <v>2400</v>
          </cell>
          <cell r="H660">
            <v>12000</v>
          </cell>
          <cell r="I660">
            <v>11300</v>
          </cell>
          <cell r="J660">
            <v>56500</v>
          </cell>
          <cell r="K660">
            <v>0</v>
          </cell>
          <cell r="L660">
            <v>0</v>
          </cell>
          <cell r="M660" t="str">
            <v>No.17</v>
          </cell>
        </row>
        <row r="661">
          <cell r="A661" t="str">
            <v>철근가공및조립</v>
          </cell>
          <cell r="B661" t="str">
            <v>보통</v>
          </cell>
          <cell r="C661" t="str">
            <v>TON</v>
          </cell>
          <cell r="D661">
            <v>0.31900000000000001</v>
          </cell>
          <cell r="E661">
            <v>327000</v>
          </cell>
          <cell r="F661">
            <v>104313</v>
          </cell>
          <cell r="G661">
            <v>4000</v>
          </cell>
          <cell r="H661">
            <v>1276</v>
          </cell>
          <cell r="I661">
            <v>317000</v>
          </cell>
          <cell r="J661">
            <v>101123</v>
          </cell>
          <cell r="K661">
            <v>6000</v>
          </cell>
          <cell r="L661">
            <v>1914</v>
          </cell>
          <cell r="M661" t="str">
            <v>No.18</v>
          </cell>
        </row>
        <row r="662">
          <cell r="A662" t="str">
            <v>사다리설치(STS)</v>
          </cell>
          <cell r="C662" t="str">
            <v>M</v>
          </cell>
          <cell r="D662">
            <v>0.93</v>
          </cell>
          <cell r="E662">
            <v>10900</v>
          </cell>
          <cell r="F662">
            <v>10137</v>
          </cell>
          <cell r="G662">
            <v>6600</v>
          </cell>
          <cell r="H662">
            <v>6138</v>
          </cell>
          <cell r="I662">
            <v>4100</v>
          </cell>
          <cell r="J662">
            <v>3813</v>
          </cell>
          <cell r="K662">
            <v>200</v>
          </cell>
          <cell r="L662">
            <v>186</v>
          </cell>
          <cell r="M662" t="str">
            <v>No.19</v>
          </cell>
        </row>
        <row r="663">
          <cell r="A663" t="str">
            <v>맨홀뚜껑설치</v>
          </cell>
          <cell r="B663" t="str">
            <v>(주철재)</v>
          </cell>
          <cell r="C663" t="str">
            <v>조</v>
          </cell>
          <cell r="D663">
            <v>1</v>
          </cell>
          <cell r="E663">
            <v>45800</v>
          </cell>
          <cell r="F663">
            <v>45800</v>
          </cell>
          <cell r="G663">
            <v>0</v>
          </cell>
          <cell r="H663">
            <v>0</v>
          </cell>
          <cell r="I663">
            <v>45800</v>
          </cell>
          <cell r="J663">
            <v>45800</v>
          </cell>
          <cell r="K663">
            <v>0</v>
          </cell>
          <cell r="L663">
            <v>0</v>
          </cell>
          <cell r="M663" t="str">
            <v>No.20</v>
          </cell>
        </row>
        <row r="664">
          <cell r="A664" t="str">
            <v>강관동바리(3개월)</v>
          </cell>
          <cell r="B664" t="str">
            <v>H=0-4.2M</v>
          </cell>
          <cell r="C664" t="str">
            <v>공M3</v>
          </cell>
          <cell r="D664">
            <v>1.1299999999999999</v>
          </cell>
          <cell r="E664">
            <v>6300</v>
          </cell>
          <cell r="F664">
            <v>7119</v>
          </cell>
          <cell r="G664">
            <v>200</v>
          </cell>
          <cell r="H664">
            <v>226</v>
          </cell>
          <cell r="I664">
            <v>6100</v>
          </cell>
          <cell r="J664">
            <v>6893</v>
          </cell>
          <cell r="K664">
            <v>0</v>
          </cell>
          <cell r="L664">
            <v>0</v>
          </cell>
          <cell r="M664" t="str">
            <v>No.21</v>
          </cell>
        </row>
        <row r="665">
          <cell r="A665" t="str">
            <v>양생(비닐)</v>
          </cell>
          <cell r="C665" t="str">
            <v>M2</v>
          </cell>
          <cell r="D665">
            <v>1.97</v>
          </cell>
          <cell r="E665">
            <v>900</v>
          </cell>
          <cell r="F665">
            <v>1773</v>
          </cell>
          <cell r="G665">
            <v>700</v>
          </cell>
          <cell r="H665">
            <v>1379</v>
          </cell>
          <cell r="I665">
            <v>200</v>
          </cell>
          <cell r="J665">
            <v>394</v>
          </cell>
          <cell r="K665">
            <v>0</v>
          </cell>
          <cell r="L665">
            <v>0</v>
          </cell>
          <cell r="M665" t="str">
            <v>No.8</v>
          </cell>
        </row>
        <row r="666">
          <cell r="A666" t="str">
            <v>시공이음면정리(치핑)</v>
          </cell>
          <cell r="B666" t="str">
            <v>인력</v>
          </cell>
          <cell r="C666" t="str">
            <v>M2</v>
          </cell>
          <cell r="D666">
            <v>1.25</v>
          </cell>
          <cell r="E666">
            <v>19000</v>
          </cell>
          <cell r="F666">
            <v>23750</v>
          </cell>
          <cell r="G666">
            <v>500</v>
          </cell>
          <cell r="H666">
            <v>625</v>
          </cell>
          <cell r="I666">
            <v>18500</v>
          </cell>
          <cell r="J666">
            <v>23125</v>
          </cell>
          <cell r="K666">
            <v>0</v>
          </cell>
          <cell r="L666">
            <v>0</v>
          </cell>
          <cell r="M666" t="str">
            <v>No.22</v>
          </cell>
        </row>
        <row r="667">
          <cell r="A667" t="str">
            <v>스페이서(T=75MM)</v>
          </cell>
          <cell r="C667" t="str">
            <v>EA</v>
          </cell>
          <cell r="D667">
            <v>4</v>
          </cell>
          <cell r="E667">
            <v>100</v>
          </cell>
          <cell r="F667">
            <v>400</v>
          </cell>
          <cell r="G667">
            <v>100</v>
          </cell>
          <cell r="H667">
            <v>400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</row>
        <row r="668">
          <cell r="A668" t="str">
            <v>수팽창고무지수판 설치</v>
          </cell>
          <cell r="B668" t="str">
            <v>20X10</v>
          </cell>
          <cell r="C668" t="str">
            <v>M</v>
          </cell>
          <cell r="D668">
            <v>4.8</v>
          </cell>
          <cell r="E668">
            <v>3900</v>
          </cell>
          <cell r="F668">
            <v>18720</v>
          </cell>
          <cell r="G668">
            <v>3100</v>
          </cell>
          <cell r="H668">
            <v>14880</v>
          </cell>
          <cell r="I668">
            <v>800</v>
          </cell>
          <cell r="J668">
            <v>3840</v>
          </cell>
          <cell r="K668">
            <v>0</v>
          </cell>
          <cell r="L668">
            <v>0</v>
          </cell>
          <cell r="M668" t="str">
            <v>No.23</v>
          </cell>
        </row>
        <row r="669">
          <cell r="A669" t="str">
            <v>기존 흄관철거</v>
          </cell>
          <cell r="B669" t="str">
            <v>D=600mm</v>
          </cell>
          <cell r="C669" t="str">
            <v>M</v>
          </cell>
          <cell r="D669">
            <v>1</v>
          </cell>
          <cell r="E669">
            <v>14400</v>
          </cell>
          <cell r="F669">
            <v>14400</v>
          </cell>
          <cell r="G669">
            <v>3800</v>
          </cell>
          <cell r="H669">
            <v>3800</v>
          </cell>
          <cell r="I669">
            <v>6700</v>
          </cell>
          <cell r="J669">
            <v>6700</v>
          </cell>
          <cell r="K669">
            <v>3900</v>
          </cell>
          <cell r="L669">
            <v>3900</v>
          </cell>
          <cell r="M669" t="str">
            <v>No.51</v>
          </cell>
        </row>
        <row r="670">
          <cell r="A670" t="str">
            <v>폐기물운반(L=10km)</v>
          </cell>
          <cell r="B670" t="str">
            <v>B.H0.7 + D.T15</v>
          </cell>
          <cell r="C670" t="str">
            <v>M3</v>
          </cell>
          <cell r="D670">
            <v>0.1</v>
          </cell>
          <cell r="E670">
            <v>12300</v>
          </cell>
          <cell r="F670">
            <v>1230</v>
          </cell>
          <cell r="G670">
            <v>4600</v>
          </cell>
          <cell r="H670">
            <v>460</v>
          </cell>
          <cell r="I670">
            <v>3500</v>
          </cell>
          <cell r="J670">
            <v>350</v>
          </cell>
          <cell r="K670">
            <v>4200</v>
          </cell>
          <cell r="L670">
            <v>420</v>
          </cell>
          <cell r="M670" t="str">
            <v>#.12</v>
          </cell>
        </row>
        <row r="671">
          <cell r="A671" t="str">
            <v>이중벽P.E관 접합및부설</v>
          </cell>
          <cell r="B671" t="str">
            <v>Φ250M/M</v>
          </cell>
          <cell r="C671" t="str">
            <v>개소</v>
          </cell>
          <cell r="D671">
            <v>1</v>
          </cell>
          <cell r="E671">
            <v>4000</v>
          </cell>
          <cell r="F671">
            <v>4000</v>
          </cell>
          <cell r="G671">
            <v>0</v>
          </cell>
          <cell r="H671">
            <v>0</v>
          </cell>
          <cell r="I671">
            <v>4000</v>
          </cell>
          <cell r="J671">
            <v>4000</v>
          </cell>
          <cell r="K671">
            <v>0</v>
          </cell>
          <cell r="L671">
            <v>0</v>
          </cell>
          <cell r="M671" t="str">
            <v>No.24</v>
          </cell>
        </row>
        <row r="673">
          <cell r="A673" t="str">
            <v>5. 부대시설공</v>
          </cell>
          <cell r="F673">
            <v>13013438</v>
          </cell>
          <cell r="H673">
            <v>6437128</v>
          </cell>
          <cell r="J673">
            <v>6486182</v>
          </cell>
          <cell r="L673">
            <v>90128</v>
          </cell>
        </row>
        <row r="674">
          <cell r="A674" t="str">
            <v>하수관거인식테이프</v>
          </cell>
          <cell r="B674" t="str">
            <v>5cmX20m</v>
          </cell>
          <cell r="C674" t="str">
            <v>M</v>
          </cell>
          <cell r="D674">
            <v>2280</v>
          </cell>
          <cell r="E674">
            <v>1300</v>
          </cell>
          <cell r="F674">
            <v>2964000</v>
          </cell>
          <cell r="G674">
            <v>1100</v>
          </cell>
          <cell r="H674">
            <v>2508000</v>
          </cell>
          <cell r="I674">
            <v>200</v>
          </cell>
          <cell r="J674">
            <v>456000</v>
          </cell>
          <cell r="K674">
            <v>0</v>
          </cell>
          <cell r="L674">
            <v>0</v>
          </cell>
        </row>
        <row r="675">
          <cell r="A675" t="str">
            <v>하수관내 C.C.T.V조사</v>
          </cell>
          <cell r="B675" t="str">
            <v>하수관내 C.C.T.V 조사</v>
          </cell>
          <cell r="C675" t="str">
            <v>M</v>
          </cell>
          <cell r="D675">
            <v>9</v>
          </cell>
          <cell r="E675">
            <v>1700</v>
          </cell>
          <cell r="F675">
            <v>15300</v>
          </cell>
          <cell r="G675">
            <v>100</v>
          </cell>
          <cell r="H675">
            <v>900</v>
          </cell>
          <cell r="I675">
            <v>1000</v>
          </cell>
          <cell r="J675">
            <v>9000</v>
          </cell>
          <cell r="K675">
            <v>600</v>
          </cell>
          <cell r="L675">
            <v>5400</v>
          </cell>
          <cell r="M675" t="str">
            <v>No.40</v>
          </cell>
        </row>
        <row r="676">
          <cell r="A676" t="str">
            <v>주철관수압시험비</v>
          </cell>
          <cell r="B676" t="str">
            <v>Φ350:200m당1회</v>
          </cell>
          <cell r="C676" t="str">
            <v>회</v>
          </cell>
          <cell r="D676">
            <v>12</v>
          </cell>
          <cell r="E676">
            <v>629600</v>
          </cell>
          <cell r="F676">
            <v>7555200</v>
          </cell>
          <cell r="G676">
            <v>293000</v>
          </cell>
          <cell r="H676">
            <v>3516000</v>
          </cell>
          <cell r="I676">
            <v>336600</v>
          </cell>
          <cell r="J676">
            <v>4039200</v>
          </cell>
          <cell r="K676">
            <v>0</v>
          </cell>
          <cell r="L676">
            <v>0</v>
          </cell>
          <cell r="M676" t="str">
            <v>No.52</v>
          </cell>
        </row>
        <row r="677">
          <cell r="A677" t="str">
            <v>P.E관 접합 및 부설</v>
          </cell>
          <cell r="B677" t="str">
            <v>Φ500M/M</v>
          </cell>
          <cell r="C677" t="str">
            <v>개소</v>
          </cell>
          <cell r="D677">
            <v>5</v>
          </cell>
          <cell r="E677">
            <v>14400</v>
          </cell>
          <cell r="F677">
            <v>72000</v>
          </cell>
          <cell r="G677">
            <v>0</v>
          </cell>
          <cell r="H677">
            <v>0</v>
          </cell>
          <cell r="I677">
            <v>14400</v>
          </cell>
          <cell r="J677">
            <v>72000</v>
          </cell>
          <cell r="K677">
            <v>0</v>
          </cell>
          <cell r="L677">
            <v>0</v>
          </cell>
          <cell r="M677" t="str">
            <v>No.41</v>
          </cell>
        </row>
        <row r="678">
          <cell r="A678" t="str">
            <v>P.E관 접합 및 부설</v>
          </cell>
          <cell r="B678" t="str">
            <v>Φ1000M/M</v>
          </cell>
          <cell r="C678" t="str">
            <v>개소</v>
          </cell>
          <cell r="D678">
            <v>6</v>
          </cell>
          <cell r="E678">
            <v>30200</v>
          </cell>
          <cell r="F678">
            <v>181200</v>
          </cell>
          <cell r="G678">
            <v>0</v>
          </cell>
          <cell r="H678">
            <v>0</v>
          </cell>
          <cell r="I678">
            <v>30200</v>
          </cell>
          <cell r="J678">
            <v>181200</v>
          </cell>
          <cell r="K678">
            <v>0</v>
          </cell>
          <cell r="L678">
            <v>0</v>
          </cell>
          <cell r="M678" t="str">
            <v>No.53</v>
          </cell>
        </row>
        <row r="679">
          <cell r="A679" t="str">
            <v>가성토(토사,B.H0.7)</v>
          </cell>
          <cell r="B679" t="str">
            <v>현장토유용</v>
          </cell>
          <cell r="C679" t="str">
            <v>M3</v>
          </cell>
          <cell r="D679">
            <v>121.04</v>
          </cell>
          <cell r="E679">
            <v>1800</v>
          </cell>
          <cell r="F679">
            <v>217872</v>
          </cell>
          <cell r="G679">
            <v>400</v>
          </cell>
          <cell r="H679">
            <v>48416</v>
          </cell>
          <cell r="I679">
            <v>700</v>
          </cell>
          <cell r="J679">
            <v>84728</v>
          </cell>
          <cell r="K679">
            <v>700</v>
          </cell>
          <cell r="L679">
            <v>84728</v>
          </cell>
          <cell r="M679" t="str">
            <v>#.20</v>
          </cell>
        </row>
        <row r="680">
          <cell r="A680" t="str">
            <v>P.P 마대쌓기 및 헐기</v>
          </cell>
          <cell r="C680" t="str">
            <v>M2</v>
          </cell>
          <cell r="D680">
            <v>37.06</v>
          </cell>
          <cell r="E680">
            <v>53000</v>
          </cell>
          <cell r="F680">
            <v>1964180</v>
          </cell>
          <cell r="G680">
            <v>8900</v>
          </cell>
          <cell r="H680">
            <v>329834</v>
          </cell>
          <cell r="I680">
            <v>44100</v>
          </cell>
          <cell r="J680">
            <v>1634346</v>
          </cell>
          <cell r="K680">
            <v>0</v>
          </cell>
          <cell r="L680">
            <v>0</v>
          </cell>
          <cell r="M680" t="str">
            <v>#.21</v>
          </cell>
        </row>
        <row r="681">
          <cell r="A681" t="str">
            <v>양생(비닐)</v>
          </cell>
          <cell r="C681" t="str">
            <v>M2</v>
          </cell>
          <cell r="D681">
            <v>48.54</v>
          </cell>
          <cell r="E681">
            <v>900</v>
          </cell>
          <cell r="F681">
            <v>43686</v>
          </cell>
          <cell r="G681">
            <v>700</v>
          </cell>
          <cell r="H681">
            <v>33978</v>
          </cell>
          <cell r="I681">
            <v>200</v>
          </cell>
          <cell r="J681">
            <v>9708</v>
          </cell>
          <cell r="K681">
            <v>0</v>
          </cell>
          <cell r="L681">
            <v>0</v>
          </cell>
          <cell r="M681" t="str">
            <v>No.8</v>
          </cell>
        </row>
        <row r="683">
          <cell r="A683" t="str">
            <v>6. 운 반 공</v>
          </cell>
          <cell r="F683">
            <v>7801533</v>
          </cell>
          <cell r="H683">
            <v>1810600</v>
          </cell>
          <cell r="J683">
            <v>1975200</v>
          </cell>
          <cell r="L683">
            <v>4015733</v>
          </cell>
        </row>
        <row r="684">
          <cell r="A684" t="str">
            <v>철근운반</v>
          </cell>
          <cell r="C684" t="str">
            <v>TON</v>
          </cell>
          <cell r="D684">
            <v>5.157</v>
          </cell>
          <cell r="E684">
            <v>9000</v>
          </cell>
          <cell r="F684">
            <v>46413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9000</v>
          </cell>
          <cell r="L684">
            <v>46413</v>
          </cell>
          <cell r="M684" t="str">
            <v>#.15</v>
          </cell>
        </row>
        <row r="685">
          <cell r="A685" t="str">
            <v>주철관 운반</v>
          </cell>
          <cell r="B685" t="str">
            <v>Φ350M/M</v>
          </cell>
          <cell r="C685" t="str">
            <v>본</v>
          </cell>
          <cell r="D685">
            <v>379</v>
          </cell>
          <cell r="E685">
            <v>3300</v>
          </cell>
          <cell r="F685">
            <v>1250700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3300</v>
          </cell>
          <cell r="L685">
            <v>1250700</v>
          </cell>
          <cell r="M685" t="str">
            <v>#.23</v>
          </cell>
        </row>
        <row r="686">
          <cell r="A686" t="str">
            <v>주철관 운반</v>
          </cell>
          <cell r="B686" t="str">
            <v>이형관</v>
          </cell>
          <cell r="C686" t="str">
            <v>KG</v>
          </cell>
          <cell r="D686">
            <v>4965.2</v>
          </cell>
          <cell r="E686">
            <v>100</v>
          </cell>
          <cell r="F686">
            <v>496520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100</v>
          </cell>
          <cell r="L686">
            <v>496520</v>
          </cell>
          <cell r="M686" t="str">
            <v>#.17</v>
          </cell>
        </row>
        <row r="687">
          <cell r="A687" t="str">
            <v>보조기층운반</v>
          </cell>
          <cell r="C687" t="str">
            <v>M3</v>
          </cell>
          <cell r="D687">
            <v>823</v>
          </cell>
          <cell r="E687">
            <v>7300</v>
          </cell>
          <cell r="F687">
            <v>6007900</v>
          </cell>
          <cell r="G687">
            <v>2200</v>
          </cell>
          <cell r="H687">
            <v>1810600</v>
          </cell>
          <cell r="I687">
            <v>2400</v>
          </cell>
          <cell r="J687">
            <v>1975200</v>
          </cell>
          <cell r="K687">
            <v>2700</v>
          </cell>
          <cell r="L687">
            <v>2222100</v>
          </cell>
          <cell r="M687" t="str">
            <v>#.18</v>
          </cell>
        </row>
        <row r="707">
          <cell r="A707" t="str">
            <v>⊙D-LINE  사급자재비</v>
          </cell>
          <cell r="C707" t="str">
            <v>식</v>
          </cell>
          <cell r="D707">
            <v>1</v>
          </cell>
          <cell r="F707">
            <v>52413900</v>
          </cell>
          <cell r="H707">
            <v>52413900</v>
          </cell>
          <cell r="J707">
            <v>0</v>
          </cell>
          <cell r="L707">
            <v>0</v>
          </cell>
        </row>
        <row r="709">
          <cell r="A709" t="str">
            <v>모  래</v>
          </cell>
          <cell r="C709" t="str">
            <v>M3</v>
          </cell>
          <cell r="D709">
            <v>610</v>
          </cell>
          <cell r="E709">
            <v>17000</v>
          </cell>
          <cell r="F709">
            <v>10370000</v>
          </cell>
          <cell r="G709">
            <v>17000</v>
          </cell>
          <cell r="H709">
            <v>10370000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</row>
        <row r="710">
          <cell r="A710" t="str">
            <v>자  갈</v>
          </cell>
          <cell r="C710" t="str">
            <v>M3</v>
          </cell>
          <cell r="D710">
            <v>0.54</v>
          </cell>
          <cell r="E710">
            <v>7000</v>
          </cell>
          <cell r="F710">
            <v>3780</v>
          </cell>
          <cell r="G710">
            <v>7000</v>
          </cell>
          <cell r="H710">
            <v>3780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</row>
        <row r="711">
          <cell r="A711" t="str">
            <v>아스팔트유제</v>
          </cell>
          <cell r="B711" t="str">
            <v>RSC-4</v>
          </cell>
          <cell r="C711" t="str">
            <v>DRUM</v>
          </cell>
          <cell r="D711">
            <v>5.13</v>
          </cell>
          <cell r="E711">
            <v>52000</v>
          </cell>
          <cell r="F711">
            <v>266760</v>
          </cell>
          <cell r="G711">
            <v>52000</v>
          </cell>
          <cell r="H711">
            <v>266760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</row>
        <row r="712">
          <cell r="A712" t="str">
            <v>아스팔트유제</v>
          </cell>
          <cell r="B712" t="str">
            <v>MC-1</v>
          </cell>
          <cell r="C712" t="str">
            <v>DRUM</v>
          </cell>
          <cell r="D712">
            <v>10.27</v>
          </cell>
          <cell r="E712">
            <v>58000</v>
          </cell>
          <cell r="F712">
            <v>595660</v>
          </cell>
          <cell r="G712">
            <v>58000</v>
          </cell>
          <cell r="H712">
            <v>595660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</row>
        <row r="713">
          <cell r="A713" t="str">
            <v>주철관 이형관</v>
          </cell>
          <cell r="B713" t="str">
            <v>D300M/M이상 D600M/M이하</v>
          </cell>
          <cell r="C713" t="str">
            <v>KG</v>
          </cell>
          <cell r="D713">
            <v>4965.2</v>
          </cell>
          <cell r="E713">
            <v>2500</v>
          </cell>
          <cell r="F713">
            <v>12413000</v>
          </cell>
          <cell r="G713">
            <v>2500</v>
          </cell>
          <cell r="H713">
            <v>12413000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</row>
        <row r="714">
          <cell r="A714" t="str">
            <v>이중벽 P.E관</v>
          </cell>
          <cell r="B714" t="str">
            <v>Φ250M/M</v>
          </cell>
          <cell r="C714" t="str">
            <v>본</v>
          </cell>
          <cell r="D714">
            <v>1</v>
          </cell>
          <cell r="E714">
            <v>127200</v>
          </cell>
          <cell r="F714">
            <v>127200</v>
          </cell>
          <cell r="G714">
            <v>127200</v>
          </cell>
          <cell r="H714">
            <v>127200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</row>
        <row r="715">
          <cell r="A715" t="str">
            <v>이중벽 P.E관</v>
          </cell>
          <cell r="B715" t="str">
            <v>Φ350M/M</v>
          </cell>
          <cell r="C715" t="str">
            <v>본</v>
          </cell>
          <cell r="D715">
            <v>2</v>
          </cell>
          <cell r="E715">
            <v>201600</v>
          </cell>
          <cell r="F715">
            <v>403200</v>
          </cell>
          <cell r="G715">
            <v>201600</v>
          </cell>
          <cell r="H715">
            <v>403200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</row>
        <row r="716">
          <cell r="A716" t="str">
            <v>P.E관(5회 사용)</v>
          </cell>
          <cell r="B716" t="str">
            <v>Φ500M/M</v>
          </cell>
          <cell r="C716" t="str">
            <v>본</v>
          </cell>
          <cell r="D716">
            <v>5</v>
          </cell>
          <cell r="E716">
            <v>435000</v>
          </cell>
          <cell r="F716">
            <v>2175000</v>
          </cell>
          <cell r="G716">
            <v>435000</v>
          </cell>
          <cell r="H716">
            <v>2175000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</row>
        <row r="717">
          <cell r="A717" t="str">
            <v>P.E관(5회 사용)</v>
          </cell>
          <cell r="B717" t="str">
            <v>Φ1000M/M</v>
          </cell>
          <cell r="C717" t="str">
            <v>본</v>
          </cell>
          <cell r="D717">
            <v>6</v>
          </cell>
          <cell r="E717">
            <v>948400</v>
          </cell>
          <cell r="F717">
            <v>5690400</v>
          </cell>
          <cell r="G717">
            <v>948400</v>
          </cell>
          <cell r="H717">
            <v>5690400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</row>
        <row r="718">
          <cell r="A718" t="str">
            <v>이중벽 P.E관 지수단관</v>
          </cell>
          <cell r="B718" t="str">
            <v>Φ250M/M</v>
          </cell>
          <cell r="C718" t="str">
            <v>EA</v>
          </cell>
          <cell r="D718">
            <v>1</v>
          </cell>
          <cell r="E718">
            <v>34900</v>
          </cell>
          <cell r="F718">
            <v>34900</v>
          </cell>
          <cell r="G718">
            <v>34900</v>
          </cell>
          <cell r="H718">
            <v>34900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</row>
        <row r="719">
          <cell r="A719" t="str">
            <v>이중벽 P.E관 지수단관</v>
          </cell>
          <cell r="B719" t="str">
            <v>Φ350M/M</v>
          </cell>
          <cell r="C719" t="str">
            <v>EA</v>
          </cell>
          <cell r="D719">
            <v>1</v>
          </cell>
          <cell r="E719">
            <v>55500</v>
          </cell>
          <cell r="F719">
            <v>55500</v>
          </cell>
          <cell r="G719">
            <v>55500</v>
          </cell>
          <cell r="H719">
            <v>55500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</row>
        <row r="720">
          <cell r="A720" t="str">
            <v>원심력철근콘크리트관</v>
          </cell>
          <cell r="B720" t="str">
            <v>보통관 600*50(MM)</v>
          </cell>
          <cell r="C720" t="str">
            <v>본</v>
          </cell>
          <cell r="D720">
            <v>60</v>
          </cell>
          <cell r="E720">
            <v>66900</v>
          </cell>
          <cell r="F720">
            <v>4014000</v>
          </cell>
          <cell r="G720">
            <v>66900</v>
          </cell>
          <cell r="H720">
            <v>4014000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</row>
        <row r="721">
          <cell r="A721" t="str">
            <v>보조기층제</v>
          </cell>
          <cell r="C721" t="str">
            <v>M3</v>
          </cell>
          <cell r="D721">
            <v>823</v>
          </cell>
          <cell r="E721">
            <v>6300</v>
          </cell>
          <cell r="F721">
            <v>5184900</v>
          </cell>
          <cell r="G721">
            <v>6300</v>
          </cell>
          <cell r="H721">
            <v>5184900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</row>
        <row r="722">
          <cell r="A722" t="str">
            <v>주철관 접합부품(K.P메카니칼접합)</v>
          </cell>
          <cell r="B722" t="str">
            <v>D=150MM</v>
          </cell>
          <cell r="C722" t="str">
            <v>SET</v>
          </cell>
          <cell r="D722">
            <v>8</v>
          </cell>
          <cell r="E722">
            <v>9400</v>
          </cell>
          <cell r="F722">
            <v>75200</v>
          </cell>
          <cell r="G722">
            <v>9400</v>
          </cell>
          <cell r="H722">
            <v>75200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</row>
        <row r="723">
          <cell r="A723" t="str">
            <v>주철관 접합부품(K.P메카니칼접합)</v>
          </cell>
          <cell r="B723" t="str">
            <v>D=350MM</v>
          </cell>
          <cell r="C723" t="str">
            <v>SET</v>
          </cell>
          <cell r="D723">
            <v>457</v>
          </cell>
          <cell r="E723">
            <v>24000</v>
          </cell>
          <cell r="F723">
            <v>10968000</v>
          </cell>
          <cell r="G723">
            <v>24000</v>
          </cell>
          <cell r="H723">
            <v>10968000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</row>
        <row r="724">
          <cell r="A724" t="str">
            <v>주철관 접합부품(플랜지접합)</v>
          </cell>
          <cell r="B724" t="str">
            <v>D=100MM</v>
          </cell>
          <cell r="C724" t="str">
            <v>SET</v>
          </cell>
          <cell r="D724">
            <v>8</v>
          </cell>
          <cell r="E724">
            <v>1400</v>
          </cell>
          <cell r="F724">
            <v>11200</v>
          </cell>
          <cell r="G724">
            <v>1400</v>
          </cell>
          <cell r="H724">
            <v>11200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</row>
        <row r="725">
          <cell r="A725" t="str">
            <v>주철관 접합부품(플랜지접합)</v>
          </cell>
          <cell r="B725" t="str">
            <v>D=150MM</v>
          </cell>
          <cell r="C725" t="str">
            <v>SET</v>
          </cell>
          <cell r="D725">
            <v>12</v>
          </cell>
          <cell r="E725">
            <v>2100</v>
          </cell>
          <cell r="F725">
            <v>25200</v>
          </cell>
          <cell r="G725">
            <v>2100</v>
          </cell>
          <cell r="H725">
            <v>25200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</row>
        <row r="729">
          <cell r="A729" t="str">
            <v>Ⅴ.E-LINE차집관로(하원→월평P/S)</v>
          </cell>
          <cell r="C729" t="str">
            <v>식</v>
          </cell>
          <cell r="D729">
            <v>1</v>
          </cell>
          <cell r="F729">
            <v>199308290</v>
          </cell>
          <cell r="H729">
            <v>103246109</v>
          </cell>
          <cell r="J729">
            <v>66128312</v>
          </cell>
          <cell r="L729">
            <v>29933869</v>
          </cell>
        </row>
        <row r="731">
          <cell r="A731" t="str">
            <v>1. 토    공</v>
          </cell>
          <cell r="F731">
            <v>172058015</v>
          </cell>
          <cell r="H731">
            <v>96550217</v>
          </cell>
          <cell r="J731">
            <v>48248683</v>
          </cell>
          <cell r="L731">
            <v>27259115</v>
          </cell>
        </row>
        <row r="732">
          <cell r="A732" t="str">
            <v>터파기:보조기층</v>
          </cell>
          <cell r="B732" t="str">
            <v>B.H 0.7㎥</v>
          </cell>
          <cell r="C732" t="str">
            <v>M3</v>
          </cell>
          <cell r="D732">
            <v>664.55</v>
          </cell>
          <cell r="E732">
            <v>1100</v>
          </cell>
          <cell r="F732">
            <v>731005</v>
          </cell>
          <cell r="G732">
            <v>300</v>
          </cell>
          <cell r="H732">
            <v>199365</v>
          </cell>
          <cell r="I732">
            <v>400</v>
          </cell>
          <cell r="J732">
            <v>265820</v>
          </cell>
          <cell r="K732">
            <v>400</v>
          </cell>
          <cell r="L732">
            <v>265820</v>
          </cell>
          <cell r="M732" t="str">
            <v>#.1</v>
          </cell>
        </row>
        <row r="733">
          <cell r="A733" t="str">
            <v>터파기:토사(육상),기계80+인력20</v>
          </cell>
          <cell r="B733" t="str">
            <v>B.H 0.7㎥</v>
          </cell>
          <cell r="C733" t="str">
            <v>M3</v>
          </cell>
          <cell r="D733">
            <v>1469.83</v>
          </cell>
          <cell r="E733">
            <v>2000</v>
          </cell>
          <cell r="F733">
            <v>2939660</v>
          </cell>
          <cell r="G733">
            <v>100</v>
          </cell>
          <cell r="H733">
            <v>146983</v>
          </cell>
          <cell r="I733">
            <v>1600</v>
          </cell>
          <cell r="J733">
            <v>2351728</v>
          </cell>
          <cell r="K733">
            <v>300</v>
          </cell>
          <cell r="L733">
            <v>440949</v>
          </cell>
          <cell r="M733" t="str">
            <v>#.2</v>
          </cell>
        </row>
        <row r="734">
          <cell r="A734" t="str">
            <v>기계터파기(연암)</v>
          </cell>
          <cell r="B734" t="str">
            <v>B.H0.7+브레이커</v>
          </cell>
          <cell r="C734" t="str">
            <v>M3</v>
          </cell>
          <cell r="D734">
            <v>1558.56</v>
          </cell>
          <cell r="E734">
            <v>18400</v>
          </cell>
          <cell r="F734">
            <v>28677504</v>
          </cell>
          <cell r="G734">
            <v>2800</v>
          </cell>
          <cell r="H734">
            <v>4363968</v>
          </cell>
          <cell r="I734">
            <v>7300</v>
          </cell>
          <cell r="J734">
            <v>11377488</v>
          </cell>
          <cell r="K734">
            <v>8300</v>
          </cell>
          <cell r="L734">
            <v>12936048</v>
          </cell>
          <cell r="M734" t="str">
            <v>#.3</v>
          </cell>
        </row>
        <row r="735">
          <cell r="A735" t="str">
            <v>터파기(인력)</v>
          </cell>
          <cell r="B735" t="str">
            <v>토사,0-1m</v>
          </cell>
          <cell r="C735" t="str">
            <v>M3</v>
          </cell>
          <cell r="D735">
            <v>4.68</v>
          </cell>
          <cell r="E735">
            <v>8800</v>
          </cell>
          <cell r="F735">
            <v>41184</v>
          </cell>
          <cell r="G735">
            <v>0</v>
          </cell>
          <cell r="H735">
            <v>0</v>
          </cell>
          <cell r="I735">
            <v>8800</v>
          </cell>
          <cell r="J735">
            <v>41184</v>
          </cell>
          <cell r="K735">
            <v>0</v>
          </cell>
          <cell r="L735">
            <v>0</v>
          </cell>
          <cell r="M735" t="str">
            <v>No.54</v>
          </cell>
        </row>
        <row r="736">
          <cell r="A736" t="str">
            <v>되메우기 및 다짐</v>
          </cell>
          <cell r="B736" t="str">
            <v>B.H 0.7+플래이트 콤펙터</v>
          </cell>
          <cell r="C736" t="str">
            <v>M3</v>
          </cell>
          <cell r="D736">
            <v>2576.91</v>
          </cell>
          <cell r="E736">
            <v>3500</v>
          </cell>
          <cell r="F736">
            <v>9019185</v>
          </cell>
          <cell r="G736">
            <v>400</v>
          </cell>
          <cell r="H736">
            <v>1030764</v>
          </cell>
          <cell r="I736">
            <v>2600</v>
          </cell>
          <cell r="J736">
            <v>6699966</v>
          </cell>
          <cell r="K736">
            <v>500</v>
          </cell>
          <cell r="L736">
            <v>1288455</v>
          </cell>
          <cell r="M736" t="str">
            <v>#.4</v>
          </cell>
        </row>
        <row r="737">
          <cell r="A737" t="str">
            <v>사토운반:내부운반</v>
          </cell>
          <cell r="B737" t="str">
            <v>B.H0.7 + D.T15</v>
          </cell>
          <cell r="C737" t="str">
            <v>M3</v>
          </cell>
          <cell r="D737">
            <v>437.75</v>
          </cell>
          <cell r="E737">
            <v>2500</v>
          </cell>
          <cell r="F737">
            <v>1094375</v>
          </cell>
          <cell r="G737">
            <v>900</v>
          </cell>
          <cell r="H737">
            <v>393975</v>
          </cell>
          <cell r="I737">
            <v>700</v>
          </cell>
          <cell r="J737">
            <v>306425</v>
          </cell>
          <cell r="K737">
            <v>900</v>
          </cell>
          <cell r="L737">
            <v>393975</v>
          </cell>
          <cell r="M737" t="str">
            <v>#.24</v>
          </cell>
        </row>
        <row r="738">
          <cell r="A738" t="str">
            <v>사토운반:연암</v>
          </cell>
          <cell r="B738" t="str">
            <v>B.H0.7 + D.T15</v>
          </cell>
          <cell r="C738" t="str">
            <v>M3</v>
          </cell>
          <cell r="D738">
            <v>1558.56</v>
          </cell>
          <cell r="E738">
            <v>12000</v>
          </cell>
          <cell r="F738">
            <v>18702720</v>
          </cell>
          <cell r="G738">
            <v>4500</v>
          </cell>
          <cell r="H738">
            <v>7013520</v>
          </cell>
          <cell r="I738">
            <v>3500</v>
          </cell>
          <cell r="J738">
            <v>5454960</v>
          </cell>
          <cell r="K738">
            <v>4000</v>
          </cell>
          <cell r="L738">
            <v>6234240</v>
          </cell>
          <cell r="M738" t="str">
            <v>#.7</v>
          </cell>
        </row>
        <row r="739">
          <cell r="A739" t="str">
            <v>모래부설 및 다짐(B.H 0.7M3,관로기초)</v>
          </cell>
          <cell r="B739" t="str">
            <v>기계90%+인력10%</v>
          </cell>
          <cell r="C739" t="str">
            <v>M3</v>
          </cell>
          <cell r="D739">
            <v>245.53</v>
          </cell>
          <cell r="E739">
            <v>2300</v>
          </cell>
          <cell r="F739">
            <v>564719</v>
          </cell>
          <cell r="G739">
            <v>200</v>
          </cell>
          <cell r="H739">
            <v>49106</v>
          </cell>
          <cell r="I739">
            <v>1600</v>
          </cell>
          <cell r="J739">
            <v>392848</v>
          </cell>
          <cell r="K739">
            <v>500</v>
          </cell>
          <cell r="L739">
            <v>122765</v>
          </cell>
          <cell r="M739" t="str">
            <v>#.8</v>
          </cell>
        </row>
        <row r="740">
          <cell r="A740" t="str">
            <v>바닥면 고르기</v>
          </cell>
          <cell r="B740" t="str">
            <v>연암</v>
          </cell>
          <cell r="C740" t="str">
            <v>M2</v>
          </cell>
          <cell r="D740">
            <v>1066.17</v>
          </cell>
          <cell r="E740">
            <v>5400</v>
          </cell>
          <cell r="F740">
            <v>5757318</v>
          </cell>
          <cell r="G740">
            <v>500</v>
          </cell>
          <cell r="H740">
            <v>533085</v>
          </cell>
          <cell r="I740">
            <v>4600</v>
          </cell>
          <cell r="J740">
            <v>4904382</v>
          </cell>
          <cell r="K740">
            <v>300</v>
          </cell>
          <cell r="L740">
            <v>319851</v>
          </cell>
          <cell r="M740" t="str">
            <v>No.2</v>
          </cell>
        </row>
        <row r="741">
          <cell r="A741" t="str">
            <v>아스팔트포장 절단</v>
          </cell>
          <cell r="C741" t="str">
            <v>M</v>
          </cell>
          <cell r="D741">
            <v>2499.4</v>
          </cell>
          <cell r="E741">
            <v>1800</v>
          </cell>
          <cell r="F741">
            <v>4498920</v>
          </cell>
          <cell r="G741">
            <v>900</v>
          </cell>
          <cell r="H741">
            <v>2249460</v>
          </cell>
          <cell r="I741">
            <v>800</v>
          </cell>
          <cell r="J741">
            <v>1999520</v>
          </cell>
          <cell r="K741">
            <v>100</v>
          </cell>
          <cell r="L741">
            <v>249940</v>
          </cell>
          <cell r="M741" t="str">
            <v>No.3</v>
          </cell>
        </row>
        <row r="742">
          <cell r="A742" t="str">
            <v>아스팔트포장 파취</v>
          </cell>
          <cell r="B742" t="str">
            <v>기계</v>
          </cell>
          <cell r="C742" t="str">
            <v>M3</v>
          </cell>
          <cell r="D742">
            <v>343.73</v>
          </cell>
          <cell r="E742">
            <v>15300</v>
          </cell>
          <cell r="F742">
            <v>5259069</v>
          </cell>
          <cell r="G742">
            <v>2300</v>
          </cell>
          <cell r="H742">
            <v>790579</v>
          </cell>
          <cell r="I742">
            <v>6300</v>
          </cell>
          <cell r="J742">
            <v>2165499</v>
          </cell>
          <cell r="K742">
            <v>6700</v>
          </cell>
          <cell r="L742">
            <v>2302991</v>
          </cell>
          <cell r="M742" t="str">
            <v>#.10</v>
          </cell>
        </row>
        <row r="743">
          <cell r="A743" t="str">
            <v>아스팔트 포장포설</v>
          </cell>
          <cell r="B743" t="str">
            <v>기층10cm+표층5cm</v>
          </cell>
          <cell r="C743" t="str">
            <v>a</v>
          </cell>
          <cell r="D743">
            <v>22.92</v>
          </cell>
          <cell r="E743">
            <v>3812100</v>
          </cell>
          <cell r="F743">
            <v>87373332</v>
          </cell>
          <cell r="G743">
            <v>3372300</v>
          </cell>
          <cell r="H743">
            <v>77293116</v>
          </cell>
          <cell r="I743">
            <v>409100</v>
          </cell>
          <cell r="J743">
            <v>9376572</v>
          </cell>
          <cell r="K743">
            <v>30700</v>
          </cell>
          <cell r="L743">
            <v>703644</v>
          </cell>
          <cell r="M743" t="str">
            <v>No.4</v>
          </cell>
        </row>
        <row r="744">
          <cell r="A744" t="str">
            <v>보조기층포설 및 다짐</v>
          </cell>
          <cell r="B744" t="str">
            <v>T=30cm</v>
          </cell>
          <cell r="C744" t="str">
            <v>M3</v>
          </cell>
          <cell r="D744">
            <v>652.70000000000005</v>
          </cell>
          <cell r="E744">
            <v>2800</v>
          </cell>
          <cell r="F744">
            <v>1827560</v>
          </cell>
          <cell r="G744">
            <v>400</v>
          </cell>
          <cell r="H744">
            <v>261080</v>
          </cell>
          <cell r="I744">
            <v>1700</v>
          </cell>
          <cell r="J744">
            <v>1109590</v>
          </cell>
          <cell r="K744">
            <v>700</v>
          </cell>
          <cell r="L744">
            <v>456890</v>
          </cell>
          <cell r="M744" t="str">
            <v>#.11</v>
          </cell>
        </row>
        <row r="745">
          <cell r="A745" t="str">
            <v>폐기물운반</v>
          </cell>
          <cell r="B745" t="str">
            <v>B.H0.7 + D.T15</v>
          </cell>
          <cell r="C745" t="str">
            <v>M3</v>
          </cell>
          <cell r="D745">
            <v>351.63</v>
          </cell>
          <cell r="E745">
            <v>12300</v>
          </cell>
          <cell r="F745">
            <v>4325049</v>
          </cell>
          <cell r="G745">
            <v>4600</v>
          </cell>
          <cell r="H745">
            <v>1617498</v>
          </cell>
          <cell r="I745">
            <v>3500</v>
          </cell>
          <cell r="J745">
            <v>1230705</v>
          </cell>
          <cell r="K745">
            <v>4200</v>
          </cell>
          <cell r="L745">
            <v>1476846</v>
          </cell>
          <cell r="M745" t="str">
            <v>#.12</v>
          </cell>
        </row>
        <row r="746">
          <cell r="A746" t="str">
            <v>콘크리트포장 절단</v>
          </cell>
          <cell r="C746" t="str">
            <v>M</v>
          </cell>
          <cell r="D746">
            <v>50</v>
          </cell>
          <cell r="E746">
            <v>2000</v>
          </cell>
          <cell r="F746">
            <v>100000</v>
          </cell>
          <cell r="G746">
            <v>900</v>
          </cell>
          <cell r="H746">
            <v>45000</v>
          </cell>
          <cell r="I746">
            <v>1000</v>
          </cell>
          <cell r="J746">
            <v>50000</v>
          </cell>
          <cell r="K746">
            <v>100</v>
          </cell>
          <cell r="L746">
            <v>5000</v>
          </cell>
          <cell r="M746" t="str">
            <v>No.5</v>
          </cell>
        </row>
        <row r="747">
          <cell r="A747" t="str">
            <v>콘크리트포장 깨기</v>
          </cell>
          <cell r="B747" t="str">
            <v>T=30cm미만</v>
          </cell>
          <cell r="C747" t="str">
            <v>M3</v>
          </cell>
          <cell r="D747">
            <v>7.9</v>
          </cell>
          <cell r="E747">
            <v>15200</v>
          </cell>
          <cell r="F747">
            <v>120080</v>
          </cell>
          <cell r="G747">
            <v>2200</v>
          </cell>
          <cell r="H747">
            <v>17380</v>
          </cell>
          <cell r="I747">
            <v>6300</v>
          </cell>
          <cell r="J747">
            <v>49770</v>
          </cell>
          <cell r="K747">
            <v>6700</v>
          </cell>
          <cell r="L747">
            <v>52930</v>
          </cell>
          <cell r="M747" t="str">
            <v>#.13</v>
          </cell>
        </row>
        <row r="748">
          <cell r="A748" t="str">
            <v>콘크리트포장 포설</v>
          </cell>
          <cell r="B748" t="str">
            <v>T=20cm</v>
          </cell>
          <cell r="C748" t="str">
            <v>M3</v>
          </cell>
          <cell r="D748">
            <v>7.9</v>
          </cell>
          <cell r="E748">
            <v>103500</v>
          </cell>
          <cell r="F748">
            <v>817650</v>
          </cell>
          <cell r="G748">
            <v>52500</v>
          </cell>
          <cell r="H748">
            <v>414750</v>
          </cell>
          <cell r="I748">
            <v>51000</v>
          </cell>
          <cell r="J748">
            <v>402900</v>
          </cell>
          <cell r="K748">
            <v>0</v>
          </cell>
          <cell r="L748">
            <v>0</v>
          </cell>
          <cell r="M748" t="str">
            <v>No.6</v>
          </cell>
        </row>
        <row r="749">
          <cell r="A749" t="str">
            <v>모래부설(B.H 0.7M3)</v>
          </cell>
          <cell r="B749" t="str">
            <v>기계90%+인력10%</v>
          </cell>
          <cell r="C749" t="str">
            <v>M3</v>
          </cell>
          <cell r="D749">
            <v>1.19</v>
          </cell>
          <cell r="E749">
            <v>1300</v>
          </cell>
          <cell r="F749">
            <v>1547</v>
          </cell>
          <cell r="G749">
            <v>200</v>
          </cell>
          <cell r="H749">
            <v>238</v>
          </cell>
          <cell r="I749">
            <v>700</v>
          </cell>
          <cell r="J749">
            <v>833</v>
          </cell>
          <cell r="K749">
            <v>400</v>
          </cell>
          <cell r="L749">
            <v>476</v>
          </cell>
          <cell r="M749" t="str">
            <v>#.14</v>
          </cell>
        </row>
        <row r="750">
          <cell r="A750" t="str">
            <v>와이어메쉬깔기</v>
          </cell>
          <cell r="B750" t="str">
            <v>#8X100X100</v>
          </cell>
          <cell r="C750" t="str">
            <v>M2</v>
          </cell>
          <cell r="D750">
            <v>39.5</v>
          </cell>
          <cell r="E750">
            <v>3000</v>
          </cell>
          <cell r="F750">
            <v>118500</v>
          </cell>
          <cell r="G750">
            <v>2000</v>
          </cell>
          <cell r="H750">
            <v>79000</v>
          </cell>
          <cell r="I750">
            <v>1000</v>
          </cell>
          <cell r="J750">
            <v>39500</v>
          </cell>
          <cell r="K750">
            <v>0</v>
          </cell>
          <cell r="L750">
            <v>0</v>
          </cell>
          <cell r="M750" t="str">
            <v>No.7</v>
          </cell>
        </row>
        <row r="751">
          <cell r="A751" t="str">
            <v>보조기층포설 및 다짐</v>
          </cell>
          <cell r="B751" t="str">
            <v>T=30cm</v>
          </cell>
          <cell r="C751" t="str">
            <v>M3</v>
          </cell>
          <cell r="D751">
            <v>11.85</v>
          </cell>
          <cell r="E751">
            <v>2800</v>
          </cell>
          <cell r="F751">
            <v>33180</v>
          </cell>
          <cell r="G751">
            <v>400</v>
          </cell>
          <cell r="H751">
            <v>4740</v>
          </cell>
          <cell r="I751">
            <v>1700</v>
          </cell>
          <cell r="J751">
            <v>20145</v>
          </cell>
          <cell r="K751">
            <v>700</v>
          </cell>
          <cell r="L751">
            <v>8295</v>
          </cell>
          <cell r="M751" t="str">
            <v>#.11</v>
          </cell>
        </row>
        <row r="752">
          <cell r="A752" t="str">
            <v>신축재</v>
          </cell>
          <cell r="B752" t="str">
            <v>T=1.5cm</v>
          </cell>
          <cell r="C752" t="str">
            <v>M2</v>
          </cell>
          <cell r="D752">
            <v>1.58</v>
          </cell>
          <cell r="E752">
            <v>12600</v>
          </cell>
          <cell r="F752">
            <v>19908</v>
          </cell>
          <cell r="G752">
            <v>12000</v>
          </cell>
          <cell r="H752">
            <v>18960</v>
          </cell>
          <cell r="I752">
            <v>600</v>
          </cell>
          <cell r="J752">
            <v>948</v>
          </cell>
          <cell r="K752">
            <v>0</v>
          </cell>
          <cell r="L752">
            <v>0</v>
          </cell>
        </row>
        <row r="753">
          <cell r="A753" t="str">
            <v>양생(비닐)</v>
          </cell>
          <cell r="C753" t="str">
            <v>M2</v>
          </cell>
          <cell r="D753">
            <v>39.5</v>
          </cell>
          <cell r="E753">
            <v>900</v>
          </cell>
          <cell r="F753">
            <v>35550</v>
          </cell>
          <cell r="G753">
            <v>700</v>
          </cell>
          <cell r="H753">
            <v>27650</v>
          </cell>
          <cell r="I753">
            <v>200</v>
          </cell>
          <cell r="J753">
            <v>7900</v>
          </cell>
          <cell r="K753">
            <v>0</v>
          </cell>
          <cell r="L753">
            <v>0</v>
          </cell>
          <cell r="M753" t="str">
            <v>No.8</v>
          </cell>
        </row>
        <row r="755">
          <cell r="A755" t="str">
            <v>2. 관 로 공</v>
          </cell>
          <cell r="F755">
            <v>1170000</v>
          </cell>
          <cell r="H755">
            <v>0</v>
          </cell>
          <cell r="J755">
            <v>1170000</v>
          </cell>
          <cell r="L755">
            <v>0</v>
          </cell>
        </row>
        <row r="756">
          <cell r="A756" t="str">
            <v>이중벽P.E관 접합및부설</v>
          </cell>
          <cell r="B756" t="str">
            <v>Φ300M/M</v>
          </cell>
          <cell r="C756" t="str">
            <v>개소</v>
          </cell>
          <cell r="D756">
            <v>195</v>
          </cell>
          <cell r="E756">
            <v>6000</v>
          </cell>
          <cell r="F756">
            <v>1170000</v>
          </cell>
          <cell r="G756">
            <v>0</v>
          </cell>
          <cell r="H756">
            <v>0</v>
          </cell>
          <cell r="I756">
            <v>6000</v>
          </cell>
          <cell r="J756">
            <v>1170000</v>
          </cell>
          <cell r="K756">
            <v>0</v>
          </cell>
          <cell r="L756">
            <v>0</v>
          </cell>
          <cell r="M756" t="str">
            <v>No.25</v>
          </cell>
        </row>
        <row r="758">
          <cell r="A758" t="str">
            <v>3. 맨 홀 공</v>
          </cell>
          <cell r="F758">
            <v>17141989</v>
          </cell>
          <cell r="H758">
            <v>3700417</v>
          </cell>
          <cell r="J758">
            <v>13390562</v>
          </cell>
          <cell r="L758">
            <v>51010</v>
          </cell>
        </row>
        <row r="759">
          <cell r="A759" t="str">
            <v>레미콘타설</v>
          </cell>
          <cell r="B759" t="str">
            <v>무근구조물</v>
          </cell>
          <cell r="C759" t="str">
            <v>M3</v>
          </cell>
          <cell r="D759">
            <v>17.37</v>
          </cell>
          <cell r="E759">
            <v>16000</v>
          </cell>
          <cell r="F759">
            <v>277920</v>
          </cell>
          <cell r="G759">
            <v>0</v>
          </cell>
          <cell r="H759">
            <v>0</v>
          </cell>
          <cell r="I759">
            <v>16000</v>
          </cell>
          <cell r="J759">
            <v>277920</v>
          </cell>
          <cell r="K759">
            <v>0</v>
          </cell>
          <cell r="L759">
            <v>0</v>
          </cell>
          <cell r="M759" t="str">
            <v>No.10</v>
          </cell>
        </row>
        <row r="760">
          <cell r="A760" t="str">
            <v>레미콘타설</v>
          </cell>
          <cell r="B760" t="str">
            <v>철근구조물</v>
          </cell>
          <cell r="C760" t="str">
            <v>M3</v>
          </cell>
          <cell r="D760">
            <v>63.6</v>
          </cell>
          <cell r="E760">
            <v>21700</v>
          </cell>
          <cell r="F760">
            <v>1380120</v>
          </cell>
          <cell r="G760">
            <v>400</v>
          </cell>
          <cell r="H760">
            <v>25440</v>
          </cell>
          <cell r="I760">
            <v>21000</v>
          </cell>
          <cell r="J760">
            <v>1335600</v>
          </cell>
          <cell r="K760">
            <v>300</v>
          </cell>
          <cell r="L760">
            <v>19080</v>
          </cell>
          <cell r="M760" t="str">
            <v>No.14</v>
          </cell>
        </row>
        <row r="761">
          <cell r="A761" t="str">
            <v>합판거푸집</v>
          </cell>
          <cell r="B761" t="str">
            <v>0-7m:6회</v>
          </cell>
          <cell r="C761" t="str">
            <v>M2</v>
          </cell>
          <cell r="D761">
            <v>18.600000000000001</v>
          </cell>
          <cell r="E761">
            <v>12000</v>
          </cell>
          <cell r="F761">
            <v>223200</v>
          </cell>
          <cell r="G761">
            <v>4000</v>
          </cell>
          <cell r="H761">
            <v>74400</v>
          </cell>
          <cell r="I761">
            <v>8000</v>
          </cell>
          <cell r="J761">
            <v>148800</v>
          </cell>
          <cell r="K761">
            <v>0</v>
          </cell>
          <cell r="L761">
            <v>0</v>
          </cell>
          <cell r="M761" t="str">
            <v>No.11</v>
          </cell>
        </row>
        <row r="762">
          <cell r="A762" t="str">
            <v>합판거푸집</v>
          </cell>
          <cell r="B762" t="str">
            <v>0-7m:3회</v>
          </cell>
          <cell r="C762" t="str">
            <v>M2</v>
          </cell>
          <cell r="D762">
            <v>465.54</v>
          </cell>
          <cell r="E762">
            <v>17100</v>
          </cell>
          <cell r="F762">
            <v>7960734</v>
          </cell>
          <cell r="G762">
            <v>5300</v>
          </cell>
          <cell r="H762">
            <v>2467362</v>
          </cell>
          <cell r="I762">
            <v>11800</v>
          </cell>
          <cell r="J762">
            <v>5493372</v>
          </cell>
          <cell r="K762">
            <v>0</v>
          </cell>
          <cell r="L762">
            <v>0</v>
          </cell>
          <cell r="M762" t="str">
            <v>No.15</v>
          </cell>
        </row>
        <row r="763">
          <cell r="A763" t="str">
            <v>원형 거푸집</v>
          </cell>
          <cell r="B763" t="str">
            <v>3 회</v>
          </cell>
          <cell r="C763" t="str">
            <v>M2</v>
          </cell>
          <cell r="D763">
            <v>38.130000000000003</v>
          </cell>
          <cell r="E763">
            <v>38600</v>
          </cell>
          <cell r="F763">
            <v>1471818</v>
          </cell>
          <cell r="G763">
            <v>11500</v>
          </cell>
          <cell r="H763">
            <v>438495</v>
          </cell>
          <cell r="I763">
            <v>27100</v>
          </cell>
          <cell r="J763">
            <v>1033323</v>
          </cell>
          <cell r="K763">
            <v>0</v>
          </cell>
          <cell r="L763">
            <v>0</v>
          </cell>
          <cell r="M763" t="str">
            <v>No.16</v>
          </cell>
        </row>
        <row r="764">
          <cell r="A764" t="str">
            <v>목재거푸집</v>
          </cell>
          <cell r="B764" t="str">
            <v>0-7m:4회</v>
          </cell>
          <cell r="C764" t="str">
            <v>M2</v>
          </cell>
          <cell r="D764">
            <v>14.34</v>
          </cell>
          <cell r="E764">
            <v>26100</v>
          </cell>
          <cell r="F764">
            <v>374274</v>
          </cell>
          <cell r="G764">
            <v>7100</v>
          </cell>
          <cell r="H764">
            <v>101814</v>
          </cell>
          <cell r="I764">
            <v>19000</v>
          </cell>
          <cell r="J764">
            <v>272460</v>
          </cell>
          <cell r="K764">
            <v>0</v>
          </cell>
          <cell r="L764">
            <v>0</v>
          </cell>
          <cell r="M764" t="str">
            <v>No.32</v>
          </cell>
        </row>
        <row r="765">
          <cell r="A765" t="str">
            <v>시공이음 설치</v>
          </cell>
          <cell r="B765" t="str">
            <v>PVC,B=150X5mm</v>
          </cell>
          <cell r="C765" t="str">
            <v>M</v>
          </cell>
          <cell r="D765">
            <v>136.4</v>
          </cell>
          <cell r="E765">
            <v>13700</v>
          </cell>
          <cell r="F765">
            <v>1868680</v>
          </cell>
          <cell r="G765">
            <v>2400</v>
          </cell>
          <cell r="H765">
            <v>327360</v>
          </cell>
          <cell r="I765">
            <v>11300</v>
          </cell>
          <cell r="J765">
            <v>1541320</v>
          </cell>
          <cell r="K765">
            <v>0</v>
          </cell>
          <cell r="L765">
            <v>0</v>
          </cell>
          <cell r="M765" t="str">
            <v>No.17</v>
          </cell>
        </row>
        <row r="766">
          <cell r="A766" t="str">
            <v>철근가공및조립</v>
          </cell>
          <cell r="B766" t="str">
            <v>보통</v>
          </cell>
          <cell r="C766" t="str">
            <v>TON</v>
          </cell>
          <cell r="D766">
            <v>3.7509999999999999</v>
          </cell>
          <cell r="E766">
            <v>327000</v>
          </cell>
          <cell r="F766">
            <v>1226577</v>
          </cell>
          <cell r="G766">
            <v>4000</v>
          </cell>
          <cell r="H766">
            <v>15004</v>
          </cell>
          <cell r="I766">
            <v>317000</v>
          </cell>
          <cell r="J766">
            <v>1189067</v>
          </cell>
          <cell r="K766">
            <v>6000</v>
          </cell>
          <cell r="L766">
            <v>22506</v>
          </cell>
          <cell r="M766" t="str">
            <v>No.18</v>
          </cell>
        </row>
        <row r="767">
          <cell r="A767" t="str">
            <v>사다리설치(STS)</v>
          </cell>
          <cell r="C767" t="str">
            <v>M</v>
          </cell>
          <cell r="D767">
            <v>30.38</v>
          </cell>
          <cell r="E767">
            <v>10900</v>
          </cell>
          <cell r="F767">
            <v>331142</v>
          </cell>
          <cell r="G767">
            <v>6600</v>
          </cell>
          <cell r="H767">
            <v>200508</v>
          </cell>
          <cell r="I767">
            <v>4100</v>
          </cell>
          <cell r="J767">
            <v>124558</v>
          </cell>
          <cell r="K767">
            <v>200</v>
          </cell>
          <cell r="L767">
            <v>6076</v>
          </cell>
          <cell r="M767" t="str">
            <v>No.19</v>
          </cell>
        </row>
        <row r="768">
          <cell r="A768" t="str">
            <v>맨홀뚜껑설치</v>
          </cell>
          <cell r="B768" t="str">
            <v>(주철재)</v>
          </cell>
          <cell r="C768" t="str">
            <v>조</v>
          </cell>
          <cell r="D768">
            <v>31</v>
          </cell>
          <cell r="E768">
            <v>45800</v>
          </cell>
          <cell r="F768">
            <v>1419800</v>
          </cell>
          <cell r="G768">
            <v>0</v>
          </cell>
          <cell r="H768">
            <v>0</v>
          </cell>
          <cell r="I768">
            <v>45800</v>
          </cell>
          <cell r="J768">
            <v>1419800</v>
          </cell>
          <cell r="K768">
            <v>0</v>
          </cell>
          <cell r="L768">
            <v>0</v>
          </cell>
          <cell r="M768" t="str">
            <v>No.20</v>
          </cell>
        </row>
        <row r="769">
          <cell r="A769" t="str">
            <v>강관동바리(3개월)</v>
          </cell>
          <cell r="B769" t="str">
            <v>H=0-4.2M</v>
          </cell>
          <cell r="C769" t="str">
            <v>공M3</v>
          </cell>
          <cell r="D769">
            <v>14.26</v>
          </cell>
          <cell r="E769">
            <v>6300</v>
          </cell>
          <cell r="F769">
            <v>89838</v>
          </cell>
          <cell r="G769">
            <v>200</v>
          </cell>
          <cell r="H769">
            <v>2852</v>
          </cell>
          <cell r="I769">
            <v>6100</v>
          </cell>
          <cell r="J769">
            <v>86986</v>
          </cell>
          <cell r="K769">
            <v>0</v>
          </cell>
          <cell r="L769">
            <v>0</v>
          </cell>
          <cell r="M769" t="str">
            <v>No.21</v>
          </cell>
        </row>
        <row r="770">
          <cell r="A770" t="str">
            <v>양생(비닐)</v>
          </cell>
          <cell r="C770" t="str">
            <v>M2</v>
          </cell>
          <cell r="D770">
            <v>31.62</v>
          </cell>
          <cell r="E770">
            <v>900</v>
          </cell>
          <cell r="F770">
            <v>28458</v>
          </cell>
          <cell r="G770">
            <v>700</v>
          </cell>
          <cell r="H770">
            <v>22134</v>
          </cell>
          <cell r="I770">
            <v>200</v>
          </cell>
          <cell r="J770">
            <v>6324</v>
          </cell>
          <cell r="K770">
            <v>0</v>
          </cell>
          <cell r="L770">
            <v>0</v>
          </cell>
          <cell r="M770" t="str">
            <v>No.8</v>
          </cell>
        </row>
        <row r="771">
          <cell r="A771" t="str">
            <v>시공이음면정리(치핑)</v>
          </cell>
          <cell r="B771" t="str">
            <v>인력</v>
          </cell>
          <cell r="C771" t="str">
            <v>M2</v>
          </cell>
          <cell r="D771">
            <v>24.8</v>
          </cell>
          <cell r="E771">
            <v>19000</v>
          </cell>
          <cell r="F771">
            <v>471200</v>
          </cell>
          <cell r="G771">
            <v>500</v>
          </cell>
          <cell r="H771">
            <v>12400</v>
          </cell>
          <cell r="I771">
            <v>18500</v>
          </cell>
          <cell r="J771">
            <v>458800</v>
          </cell>
          <cell r="K771">
            <v>0</v>
          </cell>
          <cell r="L771">
            <v>0</v>
          </cell>
          <cell r="M771" t="str">
            <v>No.22</v>
          </cell>
        </row>
        <row r="772">
          <cell r="A772" t="str">
            <v>스페이서(T=75MM)</v>
          </cell>
          <cell r="C772" t="str">
            <v>EA</v>
          </cell>
          <cell r="D772">
            <v>93</v>
          </cell>
          <cell r="E772">
            <v>100</v>
          </cell>
          <cell r="F772">
            <v>9300</v>
          </cell>
          <cell r="G772">
            <v>100</v>
          </cell>
          <cell r="H772">
            <v>9300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</row>
        <row r="773">
          <cell r="A773" t="str">
            <v>쇠흙손 마감</v>
          </cell>
          <cell r="C773" t="str">
            <v>M2</v>
          </cell>
          <cell r="D773">
            <v>11.16</v>
          </cell>
          <cell r="E773">
            <v>800</v>
          </cell>
          <cell r="F773">
            <v>8928</v>
          </cell>
          <cell r="G773">
            <v>300</v>
          </cell>
          <cell r="H773">
            <v>3348</v>
          </cell>
          <cell r="I773">
            <v>200</v>
          </cell>
          <cell r="J773">
            <v>2232</v>
          </cell>
          <cell r="K773">
            <v>300</v>
          </cell>
          <cell r="L773">
            <v>3348</v>
          </cell>
          <cell r="M773" t="str">
            <v>No.27</v>
          </cell>
        </row>
        <row r="775">
          <cell r="A775" t="str">
            <v>4. 우수월류공</v>
          </cell>
          <cell r="F775">
            <v>89573</v>
          </cell>
          <cell r="H775">
            <v>39639</v>
          </cell>
          <cell r="J775">
            <v>49934</v>
          </cell>
          <cell r="L775">
            <v>0</v>
          </cell>
        </row>
        <row r="776">
          <cell r="A776" t="str">
            <v>레미콘타설</v>
          </cell>
          <cell r="B776" t="str">
            <v>무근구조물</v>
          </cell>
          <cell r="C776" t="str">
            <v>M3</v>
          </cell>
          <cell r="D776">
            <v>0.75</v>
          </cell>
          <cell r="E776">
            <v>16000</v>
          </cell>
          <cell r="F776">
            <v>12000</v>
          </cell>
          <cell r="G776">
            <v>0</v>
          </cell>
          <cell r="H776">
            <v>0</v>
          </cell>
          <cell r="I776">
            <v>16000</v>
          </cell>
          <cell r="J776">
            <v>12000</v>
          </cell>
          <cell r="K776">
            <v>0</v>
          </cell>
          <cell r="L776">
            <v>0</v>
          </cell>
          <cell r="M776" t="str">
            <v>No.10</v>
          </cell>
        </row>
        <row r="777">
          <cell r="A777" t="str">
            <v>합판거푸집</v>
          </cell>
          <cell r="B777" t="str">
            <v>0-7m:6회</v>
          </cell>
          <cell r="C777" t="str">
            <v>M2</v>
          </cell>
          <cell r="D777">
            <v>3.57</v>
          </cell>
          <cell r="E777">
            <v>12000</v>
          </cell>
          <cell r="F777">
            <v>42840</v>
          </cell>
          <cell r="G777">
            <v>4000</v>
          </cell>
          <cell r="H777">
            <v>14280</v>
          </cell>
          <cell r="I777">
            <v>8000</v>
          </cell>
          <cell r="J777">
            <v>28560</v>
          </cell>
          <cell r="K777">
            <v>0</v>
          </cell>
          <cell r="L777">
            <v>0</v>
          </cell>
          <cell r="M777" t="str">
            <v>No.11</v>
          </cell>
        </row>
        <row r="778">
          <cell r="A778" t="str">
            <v>양생(비닐)</v>
          </cell>
          <cell r="C778" t="str">
            <v>M2</v>
          </cell>
          <cell r="D778">
            <v>0.37</v>
          </cell>
          <cell r="E778">
            <v>900</v>
          </cell>
          <cell r="F778">
            <v>333</v>
          </cell>
          <cell r="G778">
            <v>700</v>
          </cell>
          <cell r="H778">
            <v>259</v>
          </cell>
          <cell r="I778">
            <v>200</v>
          </cell>
          <cell r="J778">
            <v>74</v>
          </cell>
          <cell r="K778">
            <v>0</v>
          </cell>
          <cell r="L778">
            <v>0</v>
          </cell>
          <cell r="M778" t="str">
            <v>No.8</v>
          </cell>
        </row>
        <row r="779">
          <cell r="A779" t="str">
            <v>이중벽P.E관 접합및부설</v>
          </cell>
          <cell r="B779" t="str">
            <v>Φ250M/M</v>
          </cell>
          <cell r="C779" t="str">
            <v>개소</v>
          </cell>
          <cell r="D779">
            <v>2</v>
          </cell>
          <cell r="E779">
            <v>4000</v>
          </cell>
          <cell r="F779">
            <v>8000</v>
          </cell>
          <cell r="G779">
            <v>0</v>
          </cell>
          <cell r="H779">
            <v>0</v>
          </cell>
          <cell r="I779">
            <v>4000</v>
          </cell>
          <cell r="J779">
            <v>8000</v>
          </cell>
          <cell r="K779">
            <v>0</v>
          </cell>
          <cell r="L779">
            <v>0</v>
          </cell>
          <cell r="M779" t="str">
            <v>No.24</v>
          </cell>
        </row>
        <row r="780">
          <cell r="A780" t="str">
            <v>그레이팅 뚜껑설치</v>
          </cell>
          <cell r="B780" t="str">
            <v>650X650mm</v>
          </cell>
          <cell r="C780" t="str">
            <v>개소</v>
          </cell>
          <cell r="D780">
            <v>1</v>
          </cell>
          <cell r="E780">
            <v>26400</v>
          </cell>
          <cell r="F780">
            <v>26400</v>
          </cell>
          <cell r="G780">
            <v>25100</v>
          </cell>
          <cell r="H780">
            <v>25100</v>
          </cell>
          <cell r="I780">
            <v>1300</v>
          </cell>
          <cell r="J780">
            <v>1300</v>
          </cell>
          <cell r="K780">
            <v>0</v>
          </cell>
          <cell r="L780">
            <v>0</v>
          </cell>
          <cell r="M780" t="str">
            <v>No.55</v>
          </cell>
        </row>
        <row r="782">
          <cell r="A782" t="str">
            <v>5. 환 기 구</v>
          </cell>
          <cell r="F782">
            <v>208072</v>
          </cell>
          <cell r="H782">
            <v>19968</v>
          </cell>
          <cell r="J782">
            <v>179432</v>
          </cell>
          <cell r="L782">
            <v>8672</v>
          </cell>
        </row>
        <row r="783">
          <cell r="A783" t="str">
            <v>레미콘타설</v>
          </cell>
          <cell r="B783" t="str">
            <v>무근구조물</v>
          </cell>
          <cell r="C783" t="str">
            <v>M3</v>
          </cell>
          <cell r="D783">
            <v>1.04</v>
          </cell>
          <cell r="E783">
            <v>16000</v>
          </cell>
          <cell r="F783">
            <v>16640</v>
          </cell>
          <cell r="G783">
            <v>0</v>
          </cell>
          <cell r="H783">
            <v>0</v>
          </cell>
          <cell r="I783">
            <v>16000</v>
          </cell>
          <cell r="J783">
            <v>16640</v>
          </cell>
          <cell r="K783">
            <v>0</v>
          </cell>
          <cell r="L783">
            <v>0</v>
          </cell>
          <cell r="M783" t="str">
            <v>No.10</v>
          </cell>
        </row>
        <row r="784">
          <cell r="A784" t="str">
            <v>합판거푸집</v>
          </cell>
          <cell r="B784" t="str">
            <v>0-7m:6회</v>
          </cell>
          <cell r="C784" t="str">
            <v>M2</v>
          </cell>
          <cell r="D784">
            <v>4.83</v>
          </cell>
          <cell r="E784">
            <v>12000</v>
          </cell>
          <cell r="F784">
            <v>57960</v>
          </cell>
          <cell r="G784">
            <v>4000</v>
          </cell>
          <cell r="H784">
            <v>19320</v>
          </cell>
          <cell r="I784">
            <v>8000</v>
          </cell>
          <cell r="J784">
            <v>38640</v>
          </cell>
          <cell r="K784">
            <v>0</v>
          </cell>
          <cell r="L784">
            <v>0</v>
          </cell>
          <cell r="M784" t="str">
            <v>No.11</v>
          </cell>
        </row>
        <row r="785">
          <cell r="A785" t="str">
            <v>잡석부설(B.H 0.7)</v>
          </cell>
          <cell r="B785" t="str">
            <v>기계90%+인력10%</v>
          </cell>
          <cell r="C785" t="str">
            <v>M3</v>
          </cell>
          <cell r="D785">
            <v>0.24</v>
          </cell>
          <cell r="E785">
            <v>3000</v>
          </cell>
          <cell r="F785">
            <v>720</v>
          </cell>
          <cell r="G785">
            <v>200</v>
          </cell>
          <cell r="H785">
            <v>48</v>
          </cell>
          <cell r="I785">
            <v>2500</v>
          </cell>
          <cell r="J785">
            <v>600</v>
          </cell>
          <cell r="K785">
            <v>300</v>
          </cell>
          <cell r="L785">
            <v>72</v>
          </cell>
          <cell r="M785" t="str">
            <v>#.5</v>
          </cell>
        </row>
        <row r="786">
          <cell r="A786" t="str">
            <v>적벽돌쌓기</v>
          </cell>
          <cell r="B786" t="str">
            <v>1.0B,표준형</v>
          </cell>
          <cell r="C786" t="str">
            <v>M2</v>
          </cell>
          <cell r="D786">
            <v>2.08</v>
          </cell>
          <cell r="E786">
            <v>21900</v>
          </cell>
          <cell r="F786">
            <v>45552</v>
          </cell>
          <cell r="G786">
            <v>0</v>
          </cell>
          <cell r="H786">
            <v>0</v>
          </cell>
          <cell r="I786">
            <v>21900</v>
          </cell>
          <cell r="J786">
            <v>45552</v>
          </cell>
          <cell r="K786">
            <v>0</v>
          </cell>
          <cell r="L786">
            <v>0</v>
          </cell>
          <cell r="M786" t="str">
            <v>No.36</v>
          </cell>
        </row>
        <row r="787">
          <cell r="A787" t="str">
            <v>모르터</v>
          </cell>
          <cell r="B787" t="str">
            <v>1 : 3</v>
          </cell>
          <cell r="C787" t="str">
            <v>M3</v>
          </cell>
          <cell r="D787">
            <v>0.33</v>
          </cell>
          <cell r="E787">
            <v>40000</v>
          </cell>
          <cell r="F787">
            <v>13200</v>
          </cell>
          <cell r="G787">
            <v>0</v>
          </cell>
          <cell r="H787">
            <v>0</v>
          </cell>
          <cell r="I787">
            <v>40000</v>
          </cell>
          <cell r="J787">
            <v>13200</v>
          </cell>
          <cell r="K787">
            <v>0</v>
          </cell>
          <cell r="L787">
            <v>0</v>
          </cell>
          <cell r="M787" t="str">
            <v>No.37</v>
          </cell>
        </row>
        <row r="788">
          <cell r="A788" t="str">
            <v>K.P메카니칼접합및부설(기계)</v>
          </cell>
          <cell r="B788" t="str">
            <v>ø200M/M(이형관)</v>
          </cell>
          <cell r="C788" t="str">
            <v>개소</v>
          </cell>
          <cell r="D788">
            <v>2</v>
          </cell>
          <cell r="E788">
            <v>14300</v>
          </cell>
          <cell r="F788">
            <v>28600</v>
          </cell>
          <cell r="G788">
            <v>0</v>
          </cell>
          <cell r="H788">
            <v>0</v>
          </cell>
          <cell r="I788">
            <v>10000</v>
          </cell>
          <cell r="J788">
            <v>20000</v>
          </cell>
          <cell r="K788">
            <v>4300</v>
          </cell>
          <cell r="L788">
            <v>8600</v>
          </cell>
          <cell r="M788" t="str">
            <v>No.38</v>
          </cell>
        </row>
        <row r="789">
          <cell r="A789" t="str">
            <v>플랜지관 접합및부설</v>
          </cell>
          <cell r="B789" t="str">
            <v>ø200M/M(이형관)</v>
          </cell>
          <cell r="C789" t="str">
            <v>개소</v>
          </cell>
          <cell r="D789">
            <v>1</v>
          </cell>
          <cell r="E789">
            <v>45400</v>
          </cell>
          <cell r="F789">
            <v>45400</v>
          </cell>
          <cell r="G789">
            <v>600</v>
          </cell>
          <cell r="H789">
            <v>600</v>
          </cell>
          <cell r="I789">
            <v>44800</v>
          </cell>
          <cell r="J789">
            <v>44800</v>
          </cell>
          <cell r="K789">
            <v>0</v>
          </cell>
          <cell r="L789">
            <v>0</v>
          </cell>
          <cell r="M789" t="str">
            <v>No.39</v>
          </cell>
        </row>
        <row r="791">
          <cell r="A791" t="str">
            <v>6. 부대시설공</v>
          </cell>
          <cell r="F791">
            <v>3548035</v>
          </cell>
          <cell r="H791">
            <v>1415668</v>
          </cell>
          <cell r="J791">
            <v>1431301</v>
          </cell>
          <cell r="L791">
            <v>701066</v>
          </cell>
        </row>
        <row r="792">
          <cell r="A792" t="str">
            <v>하수관거인식테이프</v>
          </cell>
          <cell r="B792" t="str">
            <v>5cmX20m</v>
          </cell>
          <cell r="C792" t="str">
            <v>M</v>
          </cell>
          <cell r="D792">
            <v>1164.7</v>
          </cell>
          <cell r="E792">
            <v>1300</v>
          </cell>
          <cell r="F792">
            <v>1514110</v>
          </cell>
          <cell r="G792">
            <v>1100</v>
          </cell>
          <cell r="H792">
            <v>1281170</v>
          </cell>
          <cell r="I792">
            <v>200</v>
          </cell>
          <cell r="J792">
            <v>232940</v>
          </cell>
          <cell r="K792">
            <v>0</v>
          </cell>
          <cell r="L792">
            <v>0</v>
          </cell>
        </row>
        <row r="793">
          <cell r="A793" t="str">
            <v>하수관내 C.C.T.V조사</v>
          </cell>
          <cell r="B793" t="str">
            <v>하수관내 C.C.T.V 조사</v>
          </cell>
          <cell r="C793" t="str">
            <v>M</v>
          </cell>
          <cell r="D793">
            <v>1164.7</v>
          </cell>
          <cell r="E793">
            <v>1700</v>
          </cell>
          <cell r="F793">
            <v>1979990</v>
          </cell>
          <cell r="G793">
            <v>100</v>
          </cell>
          <cell r="H793">
            <v>116470</v>
          </cell>
          <cell r="I793">
            <v>1000</v>
          </cell>
          <cell r="J793">
            <v>1164700</v>
          </cell>
          <cell r="K793">
            <v>600</v>
          </cell>
          <cell r="L793">
            <v>698820</v>
          </cell>
          <cell r="M793" t="str">
            <v>No.40</v>
          </cell>
        </row>
        <row r="794">
          <cell r="A794" t="str">
            <v>콘크리트 절단</v>
          </cell>
          <cell r="C794" t="str">
            <v>M</v>
          </cell>
          <cell r="D794">
            <v>2.8</v>
          </cell>
          <cell r="E794">
            <v>2000</v>
          </cell>
          <cell r="F794">
            <v>5600</v>
          </cell>
          <cell r="G794">
            <v>900</v>
          </cell>
          <cell r="H794">
            <v>2520</v>
          </cell>
          <cell r="I794">
            <v>1000</v>
          </cell>
          <cell r="J794">
            <v>2800</v>
          </cell>
          <cell r="K794">
            <v>100</v>
          </cell>
          <cell r="L794">
            <v>280</v>
          </cell>
          <cell r="M794" t="str">
            <v>No.5</v>
          </cell>
        </row>
        <row r="795">
          <cell r="A795" t="str">
            <v>철근 구조물헐기</v>
          </cell>
          <cell r="B795" t="str">
            <v>소형브레커+공기압축기</v>
          </cell>
          <cell r="C795" t="str">
            <v>M3</v>
          </cell>
          <cell r="D795">
            <v>0.12</v>
          </cell>
          <cell r="E795">
            <v>35800</v>
          </cell>
          <cell r="F795">
            <v>4296</v>
          </cell>
          <cell r="G795">
            <v>6400</v>
          </cell>
          <cell r="H795">
            <v>768</v>
          </cell>
          <cell r="I795">
            <v>17800</v>
          </cell>
          <cell r="J795">
            <v>2136</v>
          </cell>
          <cell r="K795">
            <v>11600</v>
          </cell>
          <cell r="L795">
            <v>1392</v>
          </cell>
          <cell r="M795" t="str">
            <v>No.29</v>
          </cell>
        </row>
        <row r="796">
          <cell r="A796" t="str">
            <v>콘크리트 복구</v>
          </cell>
          <cell r="B796" t="str">
            <v>철근구조물</v>
          </cell>
          <cell r="C796" t="str">
            <v>M3</v>
          </cell>
          <cell r="D796">
            <v>0.11</v>
          </cell>
          <cell r="E796">
            <v>49700</v>
          </cell>
          <cell r="F796">
            <v>5467</v>
          </cell>
          <cell r="G796">
            <v>43800</v>
          </cell>
          <cell r="H796">
            <v>4818</v>
          </cell>
          <cell r="I796">
            <v>5900</v>
          </cell>
          <cell r="J796">
            <v>649</v>
          </cell>
          <cell r="K796">
            <v>0</v>
          </cell>
          <cell r="L796">
            <v>0</v>
          </cell>
          <cell r="M796" t="str">
            <v>No.14</v>
          </cell>
        </row>
        <row r="797">
          <cell r="A797" t="str">
            <v>합판거푸집</v>
          </cell>
          <cell r="B797" t="str">
            <v>0-7m:3회</v>
          </cell>
          <cell r="C797" t="str">
            <v>M2</v>
          </cell>
          <cell r="D797">
            <v>0.84</v>
          </cell>
          <cell r="E797">
            <v>17100</v>
          </cell>
          <cell r="F797">
            <v>14364</v>
          </cell>
          <cell r="G797">
            <v>5300</v>
          </cell>
          <cell r="H797">
            <v>4452</v>
          </cell>
          <cell r="I797">
            <v>11800</v>
          </cell>
          <cell r="J797">
            <v>9912</v>
          </cell>
          <cell r="K797">
            <v>0</v>
          </cell>
          <cell r="L797">
            <v>0</v>
          </cell>
          <cell r="M797" t="str">
            <v>No.15</v>
          </cell>
        </row>
        <row r="798">
          <cell r="A798" t="str">
            <v>수팽창고무지수판 설치</v>
          </cell>
          <cell r="B798" t="str">
            <v>20X10</v>
          </cell>
          <cell r="C798" t="str">
            <v>M</v>
          </cell>
          <cell r="D798">
            <v>0.48</v>
          </cell>
          <cell r="E798">
            <v>3900</v>
          </cell>
          <cell r="F798">
            <v>1872</v>
          </cell>
          <cell r="G798">
            <v>3100</v>
          </cell>
          <cell r="H798">
            <v>1488</v>
          </cell>
          <cell r="I798">
            <v>800</v>
          </cell>
          <cell r="J798">
            <v>384</v>
          </cell>
          <cell r="K798">
            <v>0</v>
          </cell>
          <cell r="L798">
            <v>0</v>
          </cell>
          <cell r="M798" t="str">
            <v>No.23</v>
          </cell>
        </row>
        <row r="799">
          <cell r="A799" t="str">
            <v>시공이음면정리(치핑)</v>
          </cell>
          <cell r="B799" t="str">
            <v>인력</v>
          </cell>
          <cell r="C799" t="str">
            <v>M2</v>
          </cell>
          <cell r="D799">
            <v>0.7</v>
          </cell>
          <cell r="E799">
            <v>19000</v>
          </cell>
          <cell r="F799">
            <v>13300</v>
          </cell>
          <cell r="G799">
            <v>500</v>
          </cell>
          <cell r="H799">
            <v>350</v>
          </cell>
          <cell r="I799">
            <v>18500</v>
          </cell>
          <cell r="J799">
            <v>12950</v>
          </cell>
          <cell r="K799">
            <v>0</v>
          </cell>
          <cell r="L799">
            <v>0</v>
          </cell>
          <cell r="M799" t="str">
            <v>No.22</v>
          </cell>
        </row>
        <row r="800">
          <cell r="A800" t="str">
            <v>신·구 콘크리트 접착제바르기</v>
          </cell>
          <cell r="C800" t="str">
            <v>M2</v>
          </cell>
          <cell r="D800">
            <v>0.7</v>
          </cell>
          <cell r="E800">
            <v>10800</v>
          </cell>
          <cell r="F800">
            <v>7560</v>
          </cell>
          <cell r="G800">
            <v>4400</v>
          </cell>
          <cell r="H800">
            <v>3080</v>
          </cell>
          <cell r="I800">
            <v>6300</v>
          </cell>
          <cell r="J800">
            <v>4410</v>
          </cell>
          <cell r="K800">
            <v>100</v>
          </cell>
          <cell r="L800">
            <v>70</v>
          </cell>
          <cell r="M800" t="str">
            <v>No.30</v>
          </cell>
        </row>
        <row r="801">
          <cell r="A801" t="str">
            <v>폐기물운반</v>
          </cell>
          <cell r="B801" t="str">
            <v>B.H0.7 + D.T15</v>
          </cell>
          <cell r="C801" t="str">
            <v>M3</v>
          </cell>
          <cell r="D801">
            <v>0.12</v>
          </cell>
          <cell r="E801">
            <v>12300</v>
          </cell>
          <cell r="F801">
            <v>1476</v>
          </cell>
          <cell r="G801">
            <v>4600</v>
          </cell>
          <cell r="H801">
            <v>552</v>
          </cell>
          <cell r="I801">
            <v>3500</v>
          </cell>
          <cell r="J801">
            <v>420</v>
          </cell>
          <cell r="K801">
            <v>4200</v>
          </cell>
          <cell r="L801">
            <v>504</v>
          </cell>
          <cell r="M801" t="str">
            <v>#.12</v>
          </cell>
        </row>
        <row r="803">
          <cell r="A803" t="str">
            <v>7. 운 반 공</v>
          </cell>
          <cell r="F803">
            <v>5092606</v>
          </cell>
          <cell r="H803">
            <v>1520200</v>
          </cell>
          <cell r="J803">
            <v>1658400</v>
          </cell>
          <cell r="L803">
            <v>1914006</v>
          </cell>
        </row>
        <row r="804">
          <cell r="A804" t="str">
            <v>철근운반</v>
          </cell>
          <cell r="C804" t="str">
            <v>TON</v>
          </cell>
          <cell r="D804">
            <v>3.8639999999999999</v>
          </cell>
          <cell r="E804">
            <v>9000</v>
          </cell>
          <cell r="F804">
            <v>34776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9000</v>
          </cell>
          <cell r="L804">
            <v>34776</v>
          </cell>
          <cell r="M804" t="str">
            <v>#.15</v>
          </cell>
        </row>
        <row r="805">
          <cell r="A805" t="str">
            <v>주철관 운반</v>
          </cell>
          <cell r="B805" t="str">
            <v>이형관</v>
          </cell>
          <cell r="C805" t="str">
            <v>KG</v>
          </cell>
          <cell r="D805">
            <v>127.3</v>
          </cell>
          <cell r="E805">
            <v>100</v>
          </cell>
          <cell r="F805">
            <v>12730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100</v>
          </cell>
          <cell r="L805">
            <v>12730</v>
          </cell>
          <cell r="M805" t="str">
            <v>#.17</v>
          </cell>
        </row>
        <row r="806">
          <cell r="A806" t="str">
            <v>보조기층운반</v>
          </cell>
          <cell r="C806" t="str">
            <v>M3</v>
          </cell>
          <cell r="D806">
            <v>691</v>
          </cell>
          <cell r="E806">
            <v>7300</v>
          </cell>
          <cell r="F806">
            <v>5044300</v>
          </cell>
          <cell r="G806">
            <v>2200</v>
          </cell>
          <cell r="H806">
            <v>1520200</v>
          </cell>
          <cell r="I806">
            <v>2400</v>
          </cell>
          <cell r="J806">
            <v>1658400</v>
          </cell>
          <cell r="K806">
            <v>2700</v>
          </cell>
          <cell r="L806">
            <v>1865700</v>
          </cell>
          <cell r="M806" t="str">
            <v>#.18</v>
          </cell>
        </row>
        <row r="807">
          <cell r="A807" t="str">
            <v>시멘트운반(40kg/대)</v>
          </cell>
          <cell r="C807" t="str">
            <v>대</v>
          </cell>
          <cell r="D807">
            <v>2</v>
          </cell>
          <cell r="E807">
            <v>400</v>
          </cell>
          <cell r="F807">
            <v>800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400</v>
          </cell>
          <cell r="L807">
            <v>800</v>
          </cell>
          <cell r="M807" t="str">
            <v>#.19</v>
          </cell>
        </row>
        <row r="817">
          <cell r="A817" t="str">
            <v>⊙E-LINE  사급자재비</v>
          </cell>
          <cell r="C817" t="str">
            <v>식</v>
          </cell>
          <cell r="D817">
            <v>1</v>
          </cell>
          <cell r="F817">
            <v>44470300</v>
          </cell>
          <cell r="H817">
            <v>44470300</v>
          </cell>
          <cell r="J817">
            <v>0</v>
          </cell>
          <cell r="L817">
            <v>0</v>
          </cell>
        </row>
        <row r="819">
          <cell r="A819" t="str">
            <v>모  래</v>
          </cell>
          <cell r="C819" t="str">
            <v>M3</v>
          </cell>
          <cell r="D819">
            <v>262</v>
          </cell>
          <cell r="E819">
            <v>17000</v>
          </cell>
          <cell r="F819">
            <v>4454000</v>
          </cell>
          <cell r="G819">
            <v>17000</v>
          </cell>
          <cell r="H819">
            <v>4454000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</row>
        <row r="820">
          <cell r="A820" t="str">
            <v>잡  석</v>
          </cell>
          <cell r="C820" t="str">
            <v>M3</v>
          </cell>
          <cell r="D820">
            <v>0.25</v>
          </cell>
          <cell r="E820">
            <v>7000</v>
          </cell>
          <cell r="F820">
            <v>1750</v>
          </cell>
          <cell r="G820">
            <v>7000</v>
          </cell>
          <cell r="H820">
            <v>1750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</row>
        <row r="821">
          <cell r="A821" t="str">
            <v>아스팔트유제</v>
          </cell>
          <cell r="B821" t="str">
            <v>RSC-4</v>
          </cell>
          <cell r="C821" t="str">
            <v>DRUM</v>
          </cell>
          <cell r="D821">
            <v>4.7</v>
          </cell>
          <cell r="E821">
            <v>52000</v>
          </cell>
          <cell r="F821">
            <v>244400</v>
          </cell>
          <cell r="G821">
            <v>52000</v>
          </cell>
          <cell r="H821">
            <v>244400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</row>
        <row r="822">
          <cell r="A822" t="str">
            <v>아스팔트유제</v>
          </cell>
          <cell r="B822" t="str">
            <v>MC-1</v>
          </cell>
          <cell r="C822" t="str">
            <v>DRUM</v>
          </cell>
          <cell r="D822">
            <v>9.4</v>
          </cell>
          <cell r="E822">
            <v>58000</v>
          </cell>
          <cell r="F822">
            <v>545200</v>
          </cell>
          <cell r="G822">
            <v>58000</v>
          </cell>
          <cell r="H822">
            <v>545200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</row>
        <row r="823">
          <cell r="A823" t="str">
            <v>주철관 이형관</v>
          </cell>
          <cell r="B823" t="str">
            <v>D300M/M이상 D600M/M이하</v>
          </cell>
          <cell r="C823" t="str">
            <v>KG</v>
          </cell>
          <cell r="D823">
            <v>127.3</v>
          </cell>
          <cell r="E823">
            <v>2500</v>
          </cell>
          <cell r="F823">
            <v>318250</v>
          </cell>
          <cell r="G823">
            <v>2500</v>
          </cell>
          <cell r="H823">
            <v>318250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</row>
        <row r="824">
          <cell r="A824" t="str">
            <v>이중벽 P.E관</v>
          </cell>
          <cell r="B824" t="str">
            <v>Φ250M/M</v>
          </cell>
          <cell r="C824" t="str">
            <v>본</v>
          </cell>
          <cell r="D824">
            <v>2</v>
          </cell>
          <cell r="E824">
            <v>127200</v>
          </cell>
          <cell r="F824">
            <v>254400</v>
          </cell>
          <cell r="G824">
            <v>127200</v>
          </cell>
          <cell r="H824">
            <v>254400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</row>
        <row r="825">
          <cell r="A825" t="str">
            <v>이중벽 P.E관</v>
          </cell>
          <cell r="B825" t="str">
            <v>Φ300M/M</v>
          </cell>
          <cell r="C825" t="str">
            <v>본</v>
          </cell>
          <cell r="D825">
            <v>195</v>
          </cell>
          <cell r="E825">
            <v>160200</v>
          </cell>
          <cell r="F825">
            <v>31239000</v>
          </cell>
          <cell r="G825">
            <v>160200</v>
          </cell>
          <cell r="H825">
            <v>31239000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</row>
        <row r="826">
          <cell r="A826" t="str">
            <v>이중벽 P.E관 지수단관</v>
          </cell>
          <cell r="B826" t="str">
            <v>Φ250M/M</v>
          </cell>
          <cell r="C826" t="str">
            <v>EA</v>
          </cell>
          <cell r="D826">
            <v>1</v>
          </cell>
          <cell r="E826">
            <v>34900</v>
          </cell>
          <cell r="F826">
            <v>34900</v>
          </cell>
          <cell r="G826">
            <v>34900</v>
          </cell>
          <cell r="H826">
            <v>34900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</row>
        <row r="827">
          <cell r="A827" t="str">
            <v>이중벽 P.E관 지수단관</v>
          </cell>
          <cell r="B827" t="str">
            <v>Φ300M/M</v>
          </cell>
          <cell r="C827" t="str">
            <v>EA</v>
          </cell>
          <cell r="D827">
            <v>62</v>
          </cell>
          <cell r="E827">
            <v>44100</v>
          </cell>
          <cell r="F827">
            <v>2734200</v>
          </cell>
          <cell r="G827">
            <v>44100</v>
          </cell>
          <cell r="H827">
            <v>2734200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</row>
        <row r="828">
          <cell r="A828" t="str">
            <v>적벽돌</v>
          </cell>
          <cell r="B828" t="str">
            <v>190*90*57</v>
          </cell>
          <cell r="C828" t="str">
            <v>매</v>
          </cell>
          <cell r="D828">
            <v>319</v>
          </cell>
          <cell r="E828">
            <v>200</v>
          </cell>
          <cell r="F828">
            <v>63800</v>
          </cell>
          <cell r="G828">
            <v>200</v>
          </cell>
          <cell r="H828">
            <v>63800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</row>
        <row r="829">
          <cell r="A829" t="str">
            <v>흡출기(D200)</v>
          </cell>
          <cell r="C829" t="str">
            <v>개</v>
          </cell>
          <cell r="D829">
            <v>1</v>
          </cell>
          <cell r="E829">
            <v>200000</v>
          </cell>
          <cell r="F829">
            <v>200000</v>
          </cell>
          <cell r="G829">
            <v>200000</v>
          </cell>
          <cell r="H829">
            <v>200000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</row>
        <row r="830">
          <cell r="A830" t="str">
            <v>보조기층제</v>
          </cell>
          <cell r="C830" t="str">
            <v>M3</v>
          </cell>
          <cell r="D830">
            <v>691</v>
          </cell>
          <cell r="E830">
            <v>6300</v>
          </cell>
          <cell r="F830">
            <v>4353300</v>
          </cell>
          <cell r="G830">
            <v>6300</v>
          </cell>
          <cell r="H830">
            <v>4353300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</row>
        <row r="831">
          <cell r="A831" t="str">
            <v>주철관 접합부품(K.P메카니칼접합)</v>
          </cell>
          <cell r="B831" t="str">
            <v>D=200MM</v>
          </cell>
          <cell r="C831" t="str">
            <v>SET</v>
          </cell>
          <cell r="D831">
            <v>2</v>
          </cell>
          <cell r="E831">
            <v>12400</v>
          </cell>
          <cell r="F831">
            <v>24800</v>
          </cell>
          <cell r="G831">
            <v>12400</v>
          </cell>
          <cell r="H831">
            <v>24800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</row>
        <row r="832">
          <cell r="A832" t="str">
            <v>주철관 접합부품(플랜지접합)</v>
          </cell>
          <cell r="B832" t="str">
            <v>D=200MM</v>
          </cell>
          <cell r="C832" t="str">
            <v>SET</v>
          </cell>
          <cell r="D832">
            <v>1</v>
          </cell>
          <cell r="E832">
            <v>2300</v>
          </cell>
          <cell r="F832">
            <v>2300</v>
          </cell>
          <cell r="G832">
            <v>2300</v>
          </cell>
          <cell r="H832">
            <v>2300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</row>
        <row r="839">
          <cell r="A839" t="str">
            <v>Ⅵ.F-LINE차집관로(월평P/S→중문동부P/S)</v>
          </cell>
          <cell r="C839" t="str">
            <v>식</v>
          </cell>
          <cell r="D839">
            <v>1</v>
          </cell>
          <cell r="F839">
            <v>286036263</v>
          </cell>
          <cell r="H839">
            <v>84806305</v>
          </cell>
          <cell r="J839">
            <v>152418888</v>
          </cell>
          <cell r="L839">
            <v>48811070</v>
          </cell>
        </row>
        <row r="841">
          <cell r="A841" t="str">
            <v>1. 토    공</v>
          </cell>
          <cell r="F841">
            <v>181561152</v>
          </cell>
          <cell r="H841">
            <v>67104186</v>
          </cell>
          <cell r="J841">
            <v>82071832</v>
          </cell>
          <cell r="L841">
            <v>32385134</v>
          </cell>
        </row>
        <row r="842">
          <cell r="A842" t="str">
            <v>터파기:보조기층</v>
          </cell>
          <cell r="B842" t="str">
            <v>B.H 0.7㎥</v>
          </cell>
          <cell r="C842" t="str">
            <v>M3</v>
          </cell>
          <cell r="D842">
            <v>529.6</v>
          </cell>
          <cell r="E842">
            <v>1100</v>
          </cell>
          <cell r="F842">
            <v>582560</v>
          </cell>
          <cell r="G842">
            <v>300</v>
          </cell>
          <cell r="H842">
            <v>158880</v>
          </cell>
          <cell r="I842">
            <v>400</v>
          </cell>
          <cell r="J842">
            <v>211840</v>
          </cell>
          <cell r="K842">
            <v>400</v>
          </cell>
          <cell r="L842">
            <v>211840</v>
          </cell>
          <cell r="M842" t="str">
            <v>#.1</v>
          </cell>
        </row>
        <row r="843">
          <cell r="A843" t="str">
            <v>터파기:토사(육상),기계80+인력20</v>
          </cell>
          <cell r="B843" t="str">
            <v>B.H 0.7㎥</v>
          </cell>
          <cell r="C843" t="str">
            <v>M3</v>
          </cell>
          <cell r="D843">
            <v>6312.9</v>
          </cell>
          <cell r="E843">
            <v>2000</v>
          </cell>
          <cell r="F843">
            <v>12625800</v>
          </cell>
          <cell r="G843">
            <v>100</v>
          </cell>
          <cell r="H843">
            <v>631290</v>
          </cell>
          <cell r="I843">
            <v>1600</v>
          </cell>
          <cell r="J843">
            <v>10100640</v>
          </cell>
          <cell r="K843">
            <v>300</v>
          </cell>
          <cell r="L843">
            <v>1893870</v>
          </cell>
          <cell r="M843" t="str">
            <v>#.2</v>
          </cell>
        </row>
        <row r="844">
          <cell r="A844" t="str">
            <v>기계터파기(연암)</v>
          </cell>
          <cell r="B844" t="str">
            <v>B.H0.7+브레이커</v>
          </cell>
          <cell r="C844" t="str">
            <v>M3</v>
          </cell>
          <cell r="D844">
            <v>1700.93</v>
          </cell>
          <cell r="E844">
            <v>18400</v>
          </cell>
          <cell r="F844">
            <v>31297112</v>
          </cell>
          <cell r="G844">
            <v>2800</v>
          </cell>
          <cell r="H844">
            <v>4762604</v>
          </cell>
          <cell r="I844">
            <v>7300</v>
          </cell>
          <cell r="J844">
            <v>12416789</v>
          </cell>
          <cell r="K844">
            <v>8300</v>
          </cell>
          <cell r="L844">
            <v>14117719</v>
          </cell>
          <cell r="M844" t="str">
            <v>#.3</v>
          </cell>
        </row>
        <row r="845">
          <cell r="A845" t="str">
            <v>되메우기 및 다짐</v>
          </cell>
          <cell r="B845" t="str">
            <v>B.H 0.7+플래이트 콤펙터</v>
          </cell>
          <cell r="C845" t="str">
            <v>M3</v>
          </cell>
          <cell r="D845">
            <v>6539.18</v>
          </cell>
          <cell r="E845">
            <v>3500</v>
          </cell>
          <cell r="F845">
            <v>22887130</v>
          </cell>
          <cell r="G845">
            <v>400</v>
          </cell>
          <cell r="H845">
            <v>2615672</v>
          </cell>
          <cell r="I845">
            <v>2600</v>
          </cell>
          <cell r="J845">
            <v>17001868</v>
          </cell>
          <cell r="K845">
            <v>500</v>
          </cell>
          <cell r="L845">
            <v>3269590</v>
          </cell>
          <cell r="M845" t="str">
            <v>#.4</v>
          </cell>
        </row>
        <row r="846">
          <cell r="A846" t="str">
            <v>사토운반:내부운반</v>
          </cell>
          <cell r="B846" t="str">
            <v>B.H0.7 + D.T15</v>
          </cell>
          <cell r="C846" t="str">
            <v>M3</v>
          </cell>
          <cell r="D846">
            <v>226.28</v>
          </cell>
          <cell r="E846">
            <v>2500</v>
          </cell>
          <cell r="F846">
            <v>565700</v>
          </cell>
          <cell r="G846">
            <v>900</v>
          </cell>
          <cell r="H846">
            <v>203652</v>
          </cell>
          <cell r="I846">
            <v>700</v>
          </cell>
          <cell r="J846">
            <v>158396</v>
          </cell>
          <cell r="K846">
            <v>900</v>
          </cell>
          <cell r="L846">
            <v>203652</v>
          </cell>
          <cell r="M846" t="str">
            <v>#.24</v>
          </cell>
        </row>
        <row r="847">
          <cell r="A847" t="str">
            <v>사토운반:연암</v>
          </cell>
          <cell r="B847" t="str">
            <v>B.H0.7 + D.T15</v>
          </cell>
          <cell r="C847" t="str">
            <v>M3</v>
          </cell>
          <cell r="D847">
            <v>1700.93</v>
          </cell>
          <cell r="E847">
            <v>12000</v>
          </cell>
          <cell r="F847">
            <v>20411160</v>
          </cell>
          <cell r="G847">
            <v>4500</v>
          </cell>
          <cell r="H847">
            <v>7654185</v>
          </cell>
          <cell r="I847">
            <v>3500</v>
          </cell>
          <cell r="J847">
            <v>5953255</v>
          </cell>
          <cell r="K847">
            <v>4000</v>
          </cell>
          <cell r="L847">
            <v>6803720</v>
          </cell>
          <cell r="M847" t="str">
            <v>#.7</v>
          </cell>
        </row>
        <row r="848">
          <cell r="A848" t="str">
            <v>모래부설 및 다짐(B.H 0.7M3,관로기초)</v>
          </cell>
          <cell r="B848" t="str">
            <v>기계90%+인력10%</v>
          </cell>
          <cell r="C848" t="str">
            <v>M3</v>
          </cell>
          <cell r="D848">
            <v>916.48</v>
          </cell>
          <cell r="E848">
            <v>2300</v>
          </cell>
          <cell r="F848">
            <v>2107904</v>
          </cell>
          <cell r="G848">
            <v>200</v>
          </cell>
          <cell r="H848">
            <v>183296</v>
          </cell>
          <cell r="I848">
            <v>1600</v>
          </cell>
          <cell r="J848">
            <v>1466368</v>
          </cell>
          <cell r="K848">
            <v>500</v>
          </cell>
          <cell r="L848">
            <v>458240</v>
          </cell>
          <cell r="M848" t="str">
            <v>#.8</v>
          </cell>
        </row>
        <row r="849">
          <cell r="A849" t="str">
            <v>바닥면 고르기</v>
          </cell>
          <cell r="B849" t="str">
            <v>연암</v>
          </cell>
          <cell r="C849" t="str">
            <v>M2</v>
          </cell>
          <cell r="D849">
            <v>2952.29</v>
          </cell>
          <cell r="E849">
            <v>5400</v>
          </cell>
          <cell r="F849">
            <v>15942366</v>
          </cell>
          <cell r="G849">
            <v>500</v>
          </cell>
          <cell r="H849">
            <v>1476145</v>
          </cell>
          <cell r="I849">
            <v>4600</v>
          </cell>
          <cell r="J849">
            <v>13580534</v>
          </cell>
          <cell r="K849">
            <v>300</v>
          </cell>
          <cell r="L849">
            <v>885687</v>
          </cell>
          <cell r="M849" t="str">
            <v>No.2</v>
          </cell>
        </row>
        <row r="850">
          <cell r="A850" t="str">
            <v>아스팔트포장 절단</v>
          </cell>
          <cell r="C850" t="str">
            <v>M</v>
          </cell>
          <cell r="D850">
            <v>1192.56</v>
          </cell>
          <cell r="E850">
            <v>1800</v>
          </cell>
          <cell r="F850">
            <v>2146608</v>
          </cell>
          <cell r="G850">
            <v>900</v>
          </cell>
          <cell r="H850">
            <v>1073304</v>
          </cell>
          <cell r="I850">
            <v>800</v>
          </cell>
          <cell r="J850">
            <v>954048</v>
          </cell>
          <cell r="K850">
            <v>100</v>
          </cell>
          <cell r="L850">
            <v>119256</v>
          </cell>
          <cell r="M850" t="str">
            <v>No.3</v>
          </cell>
        </row>
        <row r="851">
          <cell r="A851" t="str">
            <v>아스팔트포장 파취</v>
          </cell>
          <cell r="B851" t="str">
            <v>기계</v>
          </cell>
          <cell r="C851" t="str">
            <v>M3</v>
          </cell>
          <cell r="D851">
            <v>140.54</v>
          </cell>
          <cell r="E851">
            <v>15300</v>
          </cell>
          <cell r="F851">
            <v>2150262</v>
          </cell>
          <cell r="G851">
            <v>2300</v>
          </cell>
          <cell r="H851">
            <v>323242</v>
          </cell>
          <cell r="I851">
            <v>6300</v>
          </cell>
          <cell r="J851">
            <v>885402</v>
          </cell>
          <cell r="K851">
            <v>6700</v>
          </cell>
          <cell r="L851">
            <v>941618</v>
          </cell>
          <cell r="M851" t="str">
            <v>#.10</v>
          </cell>
        </row>
        <row r="852">
          <cell r="A852" t="str">
            <v>아스팔트 포장포설</v>
          </cell>
          <cell r="B852" t="str">
            <v>기층10cm+표층5cm</v>
          </cell>
          <cell r="C852" t="str">
            <v>a</v>
          </cell>
          <cell r="D852">
            <v>9.3699999999999992</v>
          </cell>
          <cell r="E852">
            <v>3812100</v>
          </cell>
          <cell r="F852">
            <v>35719377</v>
          </cell>
          <cell r="G852">
            <v>3372300</v>
          </cell>
          <cell r="H852">
            <v>31598451</v>
          </cell>
          <cell r="I852">
            <v>409100</v>
          </cell>
          <cell r="J852">
            <v>3833267</v>
          </cell>
          <cell r="K852">
            <v>30700</v>
          </cell>
          <cell r="L852">
            <v>287659</v>
          </cell>
          <cell r="M852" t="str">
            <v>No.4</v>
          </cell>
        </row>
        <row r="853">
          <cell r="A853" t="str">
            <v>보조기층포설 및 다짐</v>
          </cell>
          <cell r="B853" t="str">
            <v>T=30cm</v>
          </cell>
          <cell r="C853" t="str">
            <v>M3</v>
          </cell>
          <cell r="D853">
            <v>240.85</v>
          </cell>
          <cell r="E853">
            <v>2800</v>
          </cell>
          <cell r="F853">
            <v>674380</v>
          </cell>
          <cell r="G853">
            <v>400</v>
          </cell>
          <cell r="H853">
            <v>96340</v>
          </cell>
          <cell r="I853">
            <v>1700</v>
          </cell>
          <cell r="J853">
            <v>409445</v>
          </cell>
          <cell r="K853">
            <v>700</v>
          </cell>
          <cell r="L853">
            <v>168595</v>
          </cell>
          <cell r="M853" t="str">
            <v>#.11</v>
          </cell>
        </row>
        <row r="854">
          <cell r="A854" t="str">
            <v>폐기물운반</v>
          </cell>
          <cell r="B854" t="str">
            <v>B.H0.7 + D.T15</v>
          </cell>
          <cell r="C854" t="str">
            <v>M3</v>
          </cell>
          <cell r="D854">
            <v>333.03</v>
          </cell>
          <cell r="E854">
            <v>12300</v>
          </cell>
          <cell r="F854">
            <v>4096269</v>
          </cell>
          <cell r="G854">
            <v>4600</v>
          </cell>
          <cell r="H854">
            <v>1531938</v>
          </cell>
          <cell r="I854">
            <v>3500</v>
          </cell>
          <cell r="J854">
            <v>1165605</v>
          </cell>
          <cell r="K854">
            <v>4200</v>
          </cell>
          <cell r="L854">
            <v>1398726</v>
          </cell>
          <cell r="M854" t="str">
            <v>#.12</v>
          </cell>
        </row>
        <row r="855">
          <cell r="A855" t="str">
            <v>콘크리트포장 절단</v>
          </cell>
          <cell r="C855" t="str">
            <v>M</v>
          </cell>
          <cell r="D855">
            <v>1216.06</v>
          </cell>
          <cell r="E855">
            <v>2000</v>
          </cell>
          <cell r="F855">
            <v>2432120</v>
          </cell>
          <cell r="G855">
            <v>900</v>
          </cell>
          <cell r="H855">
            <v>1094454</v>
          </cell>
          <cell r="I855">
            <v>1000</v>
          </cell>
          <cell r="J855">
            <v>1216060</v>
          </cell>
          <cell r="K855">
            <v>100</v>
          </cell>
          <cell r="L855">
            <v>121606</v>
          </cell>
          <cell r="M855" t="str">
            <v>No.5</v>
          </cell>
        </row>
        <row r="856">
          <cell r="A856" t="str">
            <v>콘크리트포장 깨기</v>
          </cell>
          <cell r="B856" t="str">
            <v>T=30cm미만</v>
          </cell>
          <cell r="C856" t="str">
            <v>M3</v>
          </cell>
          <cell r="D856">
            <v>192.49</v>
          </cell>
          <cell r="E856">
            <v>15200</v>
          </cell>
          <cell r="F856">
            <v>2925848</v>
          </cell>
          <cell r="G856">
            <v>2200</v>
          </cell>
          <cell r="H856">
            <v>423478</v>
          </cell>
          <cell r="I856">
            <v>6300</v>
          </cell>
          <cell r="J856">
            <v>1212687</v>
          </cell>
          <cell r="K856">
            <v>6700</v>
          </cell>
          <cell r="L856">
            <v>1289683</v>
          </cell>
          <cell r="M856" t="str">
            <v>#.13</v>
          </cell>
        </row>
        <row r="857">
          <cell r="A857" t="str">
            <v>콘크리트포장 포설</v>
          </cell>
          <cell r="B857" t="str">
            <v>T=20cm</v>
          </cell>
          <cell r="C857" t="str">
            <v>M3</v>
          </cell>
          <cell r="D857">
            <v>192.49</v>
          </cell>
          <cell r="E857">
            <v>103500</v>
          </cell>
          <cell r="F857">
            <v>19922715</v>
          </cell>
          <cell r="G857">
            <v>52500</v>
          </cell>
          <cell r="H857">
            <v>10105725</v>
          </cell>
          <cell r="I857">
            <v>51000</v>
          </cell>
          <cell r="J857">
            <v>9816990</v>
          </cell>
          <cell r="K857">
            <v>0</v>
          </cell>
          <cell r="L857">
            <v>0</v>
          </cell>
          <cell r="M857" t="str">
            <v>No.6</v>
          </cell>
        </row>
        <row r="858">
          <cell r="A858" t="str">
            <v>모래부설(B.H 0.7M3)</v>
          </cell>
          <cell r="B858" t="str">
            <v>기계90%+인력10%</v>
          </cell>
          <cell r="C858" t="str">
            <v>M3</v>
          </cell>
          <cell r="D858">
            <v>28.87</v>
          </cell>
          <cell r="E858">
            <v>1300</v>
          </cell>
          <cell r="F858">
            <v>37531</v>
          </cell>
          <cell r="G858">
            <v>200</v>
          </cell>
          <cell r="H858">
            <v>5774</v>
          </cell>
          <cell r="I858">
            <v>700</v>
          </cell>
          <cell r="J858">
            <v>20209</v>
          </cell>
          <cell r="K858">
            <v>400</v>
          </cell>
          <cell r="L858">
            <v>11548</v>
          </cell>
          <cell r="M858" t="str">
            <v>#.14</v>
          </cell>
        </row>
        <row r="859">
          <cell r="A859" t="str">
            <v>와이어메쉬깔기</v>
          </cell>
          <cell r="B859" t="str">
            <v>#8X100X100</v>
          </cell>
          <cell r="C859" t="str">
            <v>M2</v>
          </cell>
          <cell r="D859">
            <v>962.48</v>
          </cell>
          <cell r="E859">
            <v>3000</v>
          </cell>
          <cell r="F859">
            <v>2887440</v>
          </cell>
          <cell r="G859">
            <v>2000</v>
          </cell>
          <cell r="H859">
            <v>1924960</v>
          </cell>
          <cell r="I859">
            <v>1000</v>
          </cell>
          <cell r="J859">
            <v>962480</v>
          </cell>
          <cell r="K859">
            <v>0</v>
          </cell>
          <cell r="L859">
            <v>0</v>
          </cell>
          <cell r="M859" t="str">
            <v>No.7</v>
          </cell>
        </row>
        <row r="860">
          <cell r="A860" t="str">
            <v>보조기층포설 및 다짐</v>
          </cell>
          <cell r="B860" t="str">
            <v>T=30cm</v>
          </cell>
          <cell r="C860" t="str">
            <v>M3</v>
          </cell>
          <cell r="D860">
            <v>288.75</v>
          </cell>
          <cell r="E860">
            <v>2800</v>
          </cell>
          <cell r="F860">
            <v>808500</v>
          </cell>
          <cell r="G860">
            <v>400</v>
          </cell>
          <cell r="H860">
            <v>115500</v>
          </cell>
          <cell r="I860">
            <v>1700</v>
          </cell>
          <cell r="J860">
            <v>490875</v>
          </cell>
          <cell r="K860">
            <v>700</v>
          </cell>
          <cell r="L860">
            <v>202125</v>
          </cell>
          <cell r="M860" t="str">
            <v>#.11</v>
          </cell>
        </row>
        <row r="861">
          <cell r="A861" t="str">
            <v>신축재</v>
          </cell>
          <cell r="B861" t="str">
            <v>T=1.5cm</v>
          </cell>
          <cell r="C861" t="str">
            <v>M2</v>
          </cell>
          <cell r="D861">
            <v>37.630000000000003</v>
          </cell>
          <cell r="E861">
            <v>12600</v>
          </cell>
          <cell r="F861">
            <v>474138</v>
          </cell>
          <cell r="G861">
            <v>12000</v>
          </cell>
          <cell r="H861">
            <v>451560</v>
          </cell>
          <cell r="I861">
            <v>600</v>
          </cell>
          <cell r="J861">
            <v>22578</v>
          </cell>
          <cell r="K861">
            <v>0</v>
          </cell>
          <cell r="L861">
            <v>0</v>
          </cell>
        </row>
        <row r="862">
          <cell r="A862" t="str">
            <v>양생(비닐)</v>
          </cell>
          <cell r="C862" t="str">
            <v>M2</v>
          </cell>
          <cell r="D862">
            <v>962.48</v>
          </cell>
          <cell r="E862">
            <v>900</v>
          </cell>
          <cell r="F862">
            <v>866232</v>
          </cell>
          <cell r="G862">
            <v>700</v>
          </cell>
          <cell r="H862">
            <v>673736</v>
          </cell>
          <cell r="I862">
            <v>200</v>
          </cell>
          <cell r="J862">
            <v>192496</v>
          </cell>
          <cell r="K862">
            <v>0</v>
          </cell>
          <cell r="L862">
            <v>0</v>
          </cell>
          <cell r="M862" t="str">
            <v>No.8</v>
          </cell>
        </row>
        <row r="864">
          <cell r="A864" t="str">
            <v>2. 관 로 공</v>
          </cell>
          <cell r="F864">
            <v>49081440</v>
          </cell>
          <cell r="H864">
            <v>804820</v>
          </cell>
          <cell r="J864">
            <v>37057520</v>
          </cell>
          <cell r="L864">
            <v>11219100</v>
          </cell>
        </row>
        <row r="865">
          <cell r="A865" t="str">
            <v>K.P메카니칼접합및부설(기계)</v>
          </cell>
          <cell r="B865" t="str">
            <v>ø350M/M</v>
          </cell>
          <cell r="C865" t="str">
            <v>개소</v>
          </cell>
          <cell r="D865">
            <v>559</v>
          </cell>
          <cell r="E865">
            <v>71500</v>
          </cell>
          <cell r="F865">
            <v>39968500</v>
          </cell>
          <cell r="G865">
            <v>0</v>
          </cell>
          <cell r="H865">
            <v>0</v>
          </cell>
          <cell r="I865">
            <v>53400</v>
          </cell>
          <cell r="J865">
            <v>29850600</v>
          </cell>
          <cell r="K865">
            <v>18100</v>
          </cell>
          <cell r="L865">
            <v>10117900</v>
          </cell>
          <cell r="M865" t="str">
            <v>No.42</v>
          </cell>
        </row>
        <row r="866">
          <cell r="A866" t="str">
            <v>이중벽P.E관 접합및부설</v>
          </cell>
          <cell r="B866" t="str">
            <v>Φ350M/M</v>
          </cell>
          <cell r="C866" t="str">
            <v>개소</v>
          </cell>
          <cell r="D866">
            <v>142</v>
          </cell>
          <cell r="E866">
            <v>5700</v>
          </cell>
          <cell r="F866">
            <v>809400</v>
          </cell>
          <cell r="G866">
            <v>0</v>
          </cell>
          <cell r="H866">
            <v>0</v>
          </cell>
          <cell r="I866">
            <v>5700</v>
          </cell>
          <cell r="J866">
            <v>809400</v>
          </cell>
          <cell r="K866">
            <v>0</v>
          </cell>
          <cell r="L866">
            <v>0</v>
          </cell>
          <cell r="M866" t="str">
            <v>No.43</v>
          </cell>
        </row>
        <row r="867">
          <cell r="A867" t="str">
            <v>레미콘타설</v>
          </cell>
          <cell r="B867" t="str">
            <v>무근구조물</v>
          </cell>
          <cell r="C867" t="str">
            <v>M3</v>
          </cell>
          <cell r="D867">
            <v>24.13</v>
          </cell>
          <cell r="E867">
            <v>16000</v>
          </cell>
          <cell r="F867">
            <v>386080</v>
          </cell>
          <cell r="G867">
            <v>0</v>
          </cell>
          <cell r="H867">
            <v>0</v>
          </cell>
          <cell r="I867">
            <v>16000</v>
          </cell>
          <cell r="J867">
            <v>386080</v>
          </cell>
          <cell r="K867">
            <v>0</v>
          </cell>
          <cell r="L867">
            <v>0</v>
          </cell>
          <cell r="M867" t="str">
            <v>No.10</v>
          </cell>
        </row>
        <row r="868">
          <cell r="A868" t="str">
            <v>합판거푸집</v>
          </cell>
          <cell r="B868" t="str">
            <v>0-7m:6회</v>
          </cell>
          <cell r="C868" t="str">
            <v>M2</v>
          </cell>
          <cell r="D868">
            <v>112.93</v>
          </cell>
          <cell r="E868">
            <v>12000</v>
          </cell>
          <cell r="F868">
            <v>1355160</v>
          </cell>
          <cell r="G868">
            <v>4000</v>
          </cell>
          <cell r="H868">
            <v>451720</v>
          </cell>
          <cell r="I868">
            <v>8000</v>
          </cell>
          <cell r="J868">
            <v>903440</v>
          </cell>
          <cell r="K868">
            <v>0</v>
          </cell>
          <cell r="L868">
            <v>0</v>
          </cell>
          <cell r="M868" t="str">
            <v>No.11</v>
          </cell>
        </row>
        <row r="869">
          <cell r="A869" t="str">
            <v>주철관 절단</v>
          </cell>
          <cell r="B869" t="str">
            <v>ø350M/M</v>
          </cell>
          <cell r="C869" t="str">
            <v>개소</v>
          </cell>
          <cell r="D869">
            <v>75</v>
          </cell>
          <cell r="E869">
            <v>26900</v>
          </cell>
          <cell r="F869">
            <v>2017500</v>
          </cell>
          <cell r="G869">
            <v>1300</v>
          </cell>
          <cell r="H869">
            <v>97500</v>
          </cell>
          <cell r="I869">
            <v>25400</v>
          </cell>
          <cell r="J869">
            <v>1905000</v>
          </cell>
          <cell r="K869">
            <v>200</v>
          </cell>
          <cell r="L869">
            <v>15000</v>
          </cell>
          <cell r="M869" t="str">
            <v>No.44</v>
          </cell>
        </row>
        <row r="870">
          <cell r="A870" t="str">
            <v>K.P메카니칼접합및부설(인력)</v>
          </cell>
          <cell r="B870" t="str">
            <v>ø150M/M(이형관)</v>
          </cell>
          <cell r="C870" t="str">
            <v>개소</v>
          </cell>
          <cell r="D870">
            <v>8</v>
          </cell>
          <cell r="E870">
            <v>14300</v>
          </cell>
          <cell r="F870">
            <v>114400</v>
          </cell>
          <cell r="G870">
            <v>0</v>
          </cell>
          <cell r="H870">
            <v>0</v>
          </cell>
          <cell r="I870">
            <v>10000</v>
          </cell>
          <cell r="J870">
            <v>80000</v>
          </cell>
          <cell r="K870">
            <v>4300</v>
          </cell>
          <cell r="L870">
            <v>34400</v>
          </cell>
          <cell r="M870" t="str">
            <v>No.45</v>
          </cell>
        </row>
        <row r="871">
          <cell r="A871" t="str">
            <v>K.P메카니칼접합및부설(기계)</v>
          </cell>
          <cell r="B871" t="str">
            <v>ø350M/M(이형관)</v>
          </cell>
          <cell r="C871" t="str">
            <v>개소</v>
          </cell>
          <cell r="D871">
            <v>126</v>
          </cell>
          <cell r="E871">
            <v>19900</v>
          </cell>
          <cell r="F871">
            <v>2507400</v>
          </cell>
          <cell r="G871">
            <v>0</v>
          </cell>
          <cell r="H871">
            <v>0</v>
          </cell>
          <cell r="I871">
            <v>14500</v>
          </cell>
          <cell r="J871">
            <v>1827000</v>
          </cell>
          <cell r="K871">
            <v>5400</v>
          </cell>
          <cell r="L871">
            <v>680400</v>
          </cell>
          <cell r="M871" t="str">
            <v>No.46</v>
          </cell>
        </row>
        <row r="872">
          <cell r="A872" t="str">
            <v>플랜지관 접합및부설</v>
          </cell>
          <cell r="B872" t="str">
            <v>ø150M/M(이형관)</v>
          </cell>
          <cell r="C872" t="str">
            <v>개소</v>
          </cell>
          <cell r="D872">
            <v>12</v>
          </cell>
          <cell r="E872">
            <v>34600</v>
          </cell>
          <cell r="F872">
            <v>415200</v>
          </cell>
          <cell r="G872">
            <v>500</v>
          </cell>
          <cell r="H872">
            <v>6000</v>
          </cell>
          <cell r="I872">
            <v>34100</v>
          </cell>
          <cell r="J872">
            <v>409200</v>
          </cell>
          <cell r="K872">
            <v>0</v>
          </cell>
          <cell r="L872">
            <v>0</v>
          </cell>
          <cell r="M872" t="str">
            <v>No.47</v>
          </cell>
        </row>
        <row r="873">
          <cell r="A873" t="str">
            <v>제수변접합및부설</v>
          </cell>
          <cell r="B873" t="str">
            <v>기계:Φ100mm</v>
          </cell>
          <cell r="C873" t="str">
            <v>개소</v>
          </cell>
          <cell r="D873">
            <v>6</v>
          </cell>
          <cell r="E873">
            <v>79500</v>
          </cell>
          <cell r="F873">
            <v>477000</v>
          </cell>
          <cell r="G873">
            <v>12200</v>
          </cell>
          <cell r="H873">
            <v>73200</v>
          </cell>
          <cell r="I873">
            <v>47300</v>
          </cell>
          <cell r="J873">
            <v>283800</v>
          </cell>
          <cell r="K873">
            <v>20000</v>
          </cell>
          <cell r="L873">
            <v>120000</v>
          </cell>
          <cell r="M873" t="str">
            <v>No.48</v>
          </cell>
        </row>
        <row r="874">
          <cell r="A874" t="str">
            <v>제수변접합및부설</v>
          </cell>
          <cell r="B874" t="str">
            <v>기계:Φ150mm</v>
          </cell>
          <cell r="C874" t="str">
            <v>개소</v>
          </cell>
          <cell r="D874">
            <v>6</v>
          </cell>
          <cell r="E874">
            <v>95500</v>
          </cell>
          <cell r="F874">
            <v>573000</v>
          </cell>
          <cell r="G874">
            <v>16100</v>
          </cell>
          <cell r="H874">
            <v>96600</v>
          </cell>
          <cell r="I874">
            <v>55800</v>
          </cell>
          <cell r="J874">
            <v>334800</v>
          </cell>
          <cell r="K874">
            <v>23600</v>
          </cell>
          <cell r="L874">
            <v>141600</v>
          </cell>
          <cell r="M874" t="str">
            <v>No.49</v>
          </cell>
        </row>
        <row r="875">
          <cell r="A875" t="str">
            <v>공기변접합및부설</v>
          </cell>
          <cell r="B875" t="str">
            <v>기계:Φ100mm</v>
          </cell>
          <cell r="C875" t="str">
            <v>개소</v>
          </cell>
          <cell r="D875">
            <v>6</v>
          </cell>
          <cell r="E875">
            <v>76300</v>
          </cell>
          <cell r="F875">
            <v>457800</v>
          </cell>
          <cell r="G875">
            <v>13300</v>
          </cell>
          <cell r="H875">
            <v>79800</v>
          </cell>
          <cell r="I875">
            <v>44700</v>
          </cell>
          <cell r="J875">
            <v>268200</v>
          </cell>
          <cell r="K875">
            <v>18300</v>
          </cell>
          <cell r="L875">
            <v>109800</v>
          </cell>
          <cell r="M875" t="str">
            <v>No.50</v>
          </cell>
        </row>
        <row r="877">
          <cell r="A877" t="str">
            <v>3. 구조물공</v>
          </cell>
          <cell r="F877">
            <v>19936601</v>
          </cell>
          <cell r="H877">
            <v>4029994</v>
          </cell>
          <cell r="J877">
            <v>15714849</v>
          </cell>
          <cell r="L877">
            <v>191758</v>
          </cell>
        </row>
        <row r="878">
          <cell r="A878" t="str">
            <v>레미콘타설</v>
          </cell>
          <cell r="B878" t="str">
            <v>무근구조물</v>
          </cell>
          <cell r="C878" t="str">
            <v>M3</v>
          </cell>
          <cell r="D878">
            <v>11.85</v>
          </cell>
          <cell r="E878">
            <v>16000</v>
          </cell>
          <cell r="F878">
            <v>189600</v>
          </cell>
          <cell r="G878">
            <v>0</v>
          </cell>
          <cell r="H878">
            <v>0</v>
          </cell>
          <cell r="I878">
            <v>16000</v>
          </cell>
          <cell r="J878">
            <v>189600</v>
          </cell>
          <cell r="K878">
            <v>0</v>
          </cell>
          <cell r="L878">
            <v>0</v>
          </cell>
          <cell r="M878" t="str">
            <v>No.10</v>
          </cell>
        </row>
        <row r="879">
          <cell r="A879" t="str">
            <v>레미콘타설</v>
          </cell>
          <cell r="B879" t="str">
            <v>철근구조물</v>
          </cell>
          <cell r="C879" t="str">
            <v>M3</v>
          </cell>
          <cell r="D879">
            <v>125.14</v>
          </cell>
          <cell r="E879">
            <v>21700</v>
          </cell>
          <cell r="F879">
            <v>2715538</v>
          </cell>
          <cell r="G879">
            <v>400</v>
          </cell>
          <cell r="H879">
            <v>50056</v>
          </cell>
          <cell r="I879">
            <v>21000</v>
          </cell>
          <cell r="J879">
            <v>2627940</v>
          </cell>
          <cell r="K879">
            <v>300</v>
          </cell>
          <cell r="L879">
            <v>37542</v>
          </cell>
          <cell r="M879" t="str">
            <v>No.14</v>
          </cell>
        </row>
        <row r="880">
          <cell r="A880" t="str">
            <v>합판거푸집</v>
          </cell>
          <cell r="B880" t="str">
            <v>0-7m:6회</v>
          </cell>
          <cell r="C880" t="str">
            <v>M2</v>
          </cell>
          <cell r="D880">
            <v>19.84</v>
          </cell>
          <cell r="E880">
            <v>12000</v>
          </cell>
          <cell r="F880">
            <v>238080</v>
          </cell>
          <cell r="G880">
            <v>4000</v>
          </cell>
          <cell r="H880">
            <v>79360</v>
          </cell>
          <cell r="I880">
            <v>8000</v>
          </cell>
          <cell r="J880">
            <v>158720</v>
          </cell>
          <cell r="K880">
            <v>0</v>
          </cell>
          <cell r="L880">
            <v>0</v>
          </cell>
          <cell r="M880" t="str">
            <v>No.11</v>
          </cell>
        </row>
        <row r="881">
          <cell r="A881" t="str">
            <v>합판거푸집</v>
          </cell>
          <cell r="B881" t="str">
            <v>0-7m:3회</v>
          </cell>
          <cell r="C881" t="str">
            <v>M2</v>
          </cell>
          <cell r="D881">
            <v>428.33</v>
          </cell>
          <cell r="E881">
            <v>17100</v>
          </cell>
          <cell r="F881">
            <v>7324443</v>
          </cell>
          <cell r="G881">
            <v>5300</v>
          </cell>
          <cell r="H881">
            <v>2270149</v>
          </cell>
          <cell r="I881">
            <v>11800</v>
          </cell>
          <cell r="J881">
            <v>5054294</v>
          </cell>
          <cell r="K881">
            <v>0</v>
          </cell>
          <cell r="L881">
            <v>0</v>
          </cell>
          <cell r="M881" t="str">
            <v>No.15</v>
          </cell>
        </row>
        <row r="882">
          <cell r="A882" t="str">
            <v>원형거푸집</v>
          </cell>
          <cell r="B882" t="str">
            <v>3 회</v>
          </cell>
          <cell r="C882" t="str">
            <v>M2</v>
          </cell>
          <cell r="D882">
            <v>21.12</v>
          </cell>
          <cell r="E882">
            <v>38600</v>
          </cell>
          <cell r="F882">
            <v>815232</v>
          </cell>
          <cell r="G882">
            <v>11500</v>
          </cell>
          <cell r="H882">
            <v>242880</v>
          </cell>
          <cell r="I882">
            <v>27100</v>
          </cell>
          <cell r="J882">
            <v>572352</v>
          </cell>
          <cell r="K882">
            <v>0</v>
          </cell>
          <cell r="L882">
            <v>0</v>
          </cell>
          <cell r="M882" t="str">
            <v>No.16</v>
          </cell>
        </row>
        <row r="883">
          <cell r="A883" t="str">
            <v>시공이음 설치</v>
          </cell>
          <cell r="B883" t="str">
            <v>PVC,B=150X5mm</v>
          </cell>
          <cell r="C883" t="str">
            <v>M</v>
          </cell>
          <cell r="D883">
            <v>89.28</v>
          </cell>
          <cell r="E883">
            <v>13700</v>
          </cell>
          <cell r="F883">
            <v>1223136</v>
          </cell>
          <cell r="G883">
            <v>2400</v>
          </cell>
          <cell r="H883">
            <v>214272</v>
          </cell>
          <cell r="I883">
            <v>11300</v>
          </cell>
          <cell r="J883">
            <v>1008864</v>
          </cell>
          <cell r="K883">
            <v>0</v>
          </cell>
          <cell r="L883">
            <v>0</v>
          </cell>
          <cell r="M883" t="str">
            <v>No.17</v>
          </cell>
        </row>
        <row r="884">
          <cell r="A884" t="str">
            <v>철근가공및조립</v>
          </cell>
          <cell r="B884" t="str">
            <v>보통</v>
          </cell>
          <cell r="C884" t="str">
            <v>TON</v>
          </cell>
          <cell r="D884">
            <v>6.72</v>
          </cell>
          <cell r="E884">
            <v>327000</v>
          </cell>
          <cell r="F884">
            <v>2197440</v>
          </cell>
          <cell r="G884">
            <v>4000</v>
          </cell>
          <cell r="H884">
            <v>26880</v>
          </cell>
          <cell r="I884">
            <v>317000</v>
          </cell>
          <cell r="J884">
            <v>2130240</v>
          </cell>
          <cell r="K884">
            <v>6000</v>
          </cell>
          <cell r="L884">
            <v>40320</v>
          </cell>
          <cell r="M884" t="str">
            <v>No.18</v>
          </cell>
        </row>
        <row r="885">
          <cell r="A885" t="str">
            <v>자갈부설(B.H 0.7)</v>
          </cell>
          <cell r="B885" t="str">
            <v>기계90%+인력10%</v>
          </cell>
          <cell r="C885" t="str">
            <v>M3</v>
          </cell>
          <cell r="D885">
            <v>0.78</v>
          </cell>
          <cell r="E885">
            <v>3000</v>
          </cell>
          <cell r="F885">
            <v>2340</v>
          </cell>
          <cell r="G885">
            <v>200</v>
          </cell>
          <cell r="H885">
            <v>156</v>
          </cell>
          <cell r="I885">
            <v>2500</v>
          </cell>
          <cell r="J885">
            <v>1950</v>
          </cell>
          <cell r="K885">
            <v>300</v>
          </cell>
          <cell r="L885">
            <v>234</v>
          </cell>
          <cell r="M885" t="str">
            <v>#.5</v>
          </cell>
        </row>
        <row r="886">
          <cell r="A886" t="str">
            <v>사다리설치(STS)</v>
          </cell>
          <cell r="C886" t="str">
            <v>M</v>
          </cell>
          <cell r="D886">
            <v>22.82</v>
          </cell>
          <cell r="E886">
            <v>10900</v>
          </cell>
          <cell r="F886">
            <v>248738</v>
          </cell>
          <cell r="G886">
            <v>6600</v>
          </cell>
          <cell r="H886">
            <v>150612</v>
          </cell>
          <cell r="I886">
            <v>4100</v>
          </cell>
          <cell r="J886">
            <v>93562</v>
          </cell>
          <cell r="K886">
            <v>200</v>
          </cell>
          <cell r="L886">
            <v>4564</v>
          </cell>
          <cell r="M886" t="str">
            <v>No.19</v>
          </cell>
        </row>
        <row r="887">
          <cell r="A887" t="str">
            <v>맨홀뚜껑설치</v>
          </cell>
          <cell r="B887" t="str">
            <v>(주철재)</v>
          </cell>
          <cell r="C887" t="str">
            <v>조</v>
          </cell>
          <cell r="D887">
            <v>16</v>
          </cell>
          <cell r="E887">
            <v>45800</v>
          </cell>
          <cell r="F887">
            <v>732800</v>
          </cell>
          <cell r="G887">
            <v>0</v>
          </cell>
          <cell r="H887">
            <v>0</v>
          </cell>
          <cell r="I887">
            <v>45800</v>
          </cell>
          <cell r="J887">
            <v>732800</v>
          </cell>
          <cell r="K887">
            <v>0</v>
          </cell>
          <cell r="L887">
            <v>0</v>
          </cell>
          <cell r="M887" t="str">
            <v>No.20</v>
          </cell>
        </row>
        <row r="888">
          <cell r="A888" t="str">
            <v>강관비계</v>
          </cell>
          <cell r="B888" t="str">
            <v>3개월</v>
          </cell>
          <cell r="C888" t="str">
            <v>M2</v>
          </cell>
          <cell r="D888">
            <v>363.66</v>
          </cell>
          <cell r="E888">
            <v>9200</v>
          </cell>
          <cell r="F888">
            <v>3345672</v>
          </cell>
          <cell r="G888">
            <v>2300</v>
          </cell>
          <cell r="H888">
            <v>836418</v>
          </cell>
          <cell r="I888">
            <v>6600</v>
          </cell>
          <cell r="J888">
            <v>2400156</v>
          </cell>
          <cell r="K888">
            <v>300</v>
          </cell>
          <cell r="L888">
            <v>109098</v>
          </cell>
          <cell r="M888" t="str">
            <v>No.33</v>
          </cell>
        </row>
        <row r="889">
          <cell r="A889" t="str">
            <v>강관동바리(3개월)</v>
          </cell>
          <cell r="B889" t="str">
            <v>H=0-4.2M</v>
          </cell>
          <cell r="C889" t="str">
            <v>공M3</v>
          </cell>
          <cell r="D889">
            <v>41.8</v>
          </cell>
          <cell r="E889">
            <v>6300</v>
          </cell>
          <cell r="F889">
            <v>263340</v>
          </cell>
          <cell r="G889">
            <v>200</v>
          </cell>
          <cell r="H889">
            <v>8360</v>
          </cell>
          <cell r="I889">
            <v>6100</v>
          </cell>
          <cell r="J889">
            <v>254980</v>
          </cell>
          <cell r="K889">
            <v>0</v>
          </cell>
          <cell r="L889">
            <v>0</v>
          </cell>
          <cell r="M889" t="str">
            <v>No.21</v>
          </cell>
        </row>
        <row r="890">
          <cell r="A890" t="str">
            <v>양생(비닐)</v>
          </cell>
          <cell r="C890" t="str">
            <v>M2</v>
          </cell>
          <cell r="D890">
            <v>49.08</v>
          </cell>
          <cell r="E890">
            <v>900</v>
          </cell>
          <cell r="F890">
            <v>44172</v>
          </cell>
          <cell r="G890">
            <v>700</v>
          </cell>
          <cell r="H890">
            <v>34356</v>
          </cell>
          <cell r="I890">
            <v>200</v>
          </cell>
          <cell r="J890">
            <v>9816</v>
          </cell>
          <cell r="K890">
            <v>0</v>
          </cell>
          <cell r="L890">
            <v>0</v>
          </cell>
          <cell r="M890" t="str">
            <v>No.8</v>
          </cell>
        </row>
        <row r="891">
          <cell r="A891" t="str">
            <v>시공이음면정리(치핑)</v>
          </cell>
          <cell r="B891" t="str">
            <v>인력</v>
          </cell>
          <cell r="C891" t="str">
            <v>M2</v>
          </cell>
          <cell r="D891">
            <v>24.73</v>
          </cell>
          <cell r="E891">
            <v>19000</v>
          </cell>
          <cell r="F891">
            <v>469870</v>
          </cell>
          <cell r="G891">
            <v>500</v>
          </cell>
          <cell r="H891">
            <v>12365</v>
          </cell>
          <cell r="I891">
            <v>18500</v>
          </cell>
          <cell r="J891">
            <v>457505</v>
          </cell>
          <cell r="K891">
            <v>0</v>
          </cell>
          <cell r="L891">
            <v>0</v>
          </cell>
          <cell r="M891" t="str">
            <v>No.22</v>
          </cell>
        </row>
        <row r="892">
          <cell r="A892" t="str">
            <v>스페이서(T=75MM)</v>
          </cell>
          <cell r="C892" t="str">
            <v>EA</v>
          </cell>
          <cell r="D892">
            <v>74</v>
          </cell>
          <cell r="E892">
            <v>100</v>
          </cell>
          <cell r="F892">
            <v>7400</v>
          </cell>
          <cell r="G892">
            <v>100</v>
          </cell>
          <cell r="H892">
            <v>7400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</row>
        <row r="893">
          <cell r="A893" t="str">
            <v>수팽창고무지수판 설치</v>
          </cell>
          <cell r="B893" t="str">
            <v>20X10</v>
          </cell>
          <cell r="C893" t="str">
            <v>M</v>
          </cell>
          <cell r="D893">
            <v>26.8</v>
          </cell>
          <cell r="E893">
            <v>3900</v>
          </cell>
          <cell r="F893">
            <v>104520</v>
          </cell>
          <cell r="G893">
            <v>3100</v>
          </cell>
          <cell r="H893">
            <v>83080</v>
          </cell>
          <cell r="I893">
            <v>800</v>
          </cell>
          <cell r="J893">
            <v>21440</v>
          </cell>
          <cell r="K893">
            <v>0</v>
          </cell>
          <cell r="L893">
            <v>0</v>
          </cell>
          <cell r="M893" t="str">
            <v>No.23</v>
          </cell>
        </row>
        <row r="894">
          <cell r="A894" t="str">
            <v>P.V.C 파이프(VG1)</v>
          </cell>
          <cell r="B894" t="str">
            <v>Φ100M/M</v>
          </cell>
          <cell r="C894" t="str">
            <v>M</v>
          </cell>
          <cell r="D894">
            <v>2.1</v>
          </cell>
          <cell r="E894">
            <v>6800</v>
          </cell>
          <cell r="F894">
            <v>14280</v>
          </cell>
          <cell r="G894">
            <v>6500</v>
          </cell>
          <cell r="H894">
            <v>13650</v>
          </cell>
          <cell r="I894">
            <v>300</v>
          </cell>
          <cell r="J894">
            <v>630</v>
          </cell>
          <cell r="K894">
            <v>0</v>
          </cell>
          <cell r="L894">
            <v>0</v>
          </cell>
        </row>
        <row r="896">
          <cell r="A896" t="str">
            <v>4. 부대시설공</v>
          </cell>
          <cell r="F896">
            <v>28733912</v>
          </cell>
          <cell r="H896">
            <v>11655105</v>
          </cell>
          <cell r="J896">
            <v>16252287</v>
          </cell>
          <cell r="L896">
            <v>826520</v>
          </cell>
        </row>
        <row r="897">
          <cell r="A897" t="str">
            <v>하수관거인식테이프</v>
          </cell>
          <cell r="B897" t="str">
            <v>5cmX20m</v>
          </cell>
          <cell r="C897" t="str">
            <v>M</v>
          </cell>
          <cell r="D897">
            <v>4156.5</v>
          </cell>
          <cell r="E897">
            <v>1300</v>
          </cell>
          <cell r="F897">
            <v>5403450</v>
          </cell>
          <cell r="G897">
            <v>1100</v>
          </cell>
          <cell r="H897">
            <v>4572150</v>
          </cell>
          <cell r="I897">
            <v>200</v>
          </cell>
          <cell r="J897">
            <v>831300</v>
          </cell>
          <cell r="K897">
            <v>0</v>
          </cell>
          <cell r="L897">
            <v>0</v>
          </cell>
        </row>
        <row r="898">
          <cell r="A898" t="str">
            <v>하수관내 C.C.T.V조사</v>
          </cell>
          <cell r="B898" t="str">
            <v>하수관내 C.C.T.V 조사</v>
          </cell>
          <cell r="C898" t="str">
            <v>M</v>
          </cell>
          <cell r="D898">
            <v>832</v>
          </cell>
          <cell r="E898">
            <v>1700</v>
          </cell>
          <cell r="F898">
            <v>1414400</v>
          </cell>
          <cell r="G898">
            <v>100</v>
          </cell>
          <cell r="H898">
            <v>83200</v>
          </cell>
          <cell r="I898">
            <v>1000</v>
          </cell>
          <cell r="J898">
            <v>832000</v>
          </cell>
          <cell r="K898">
            <v>600</v>
          </cell>
          <cell r="L898">
            <v>499200</v>
          </cell>
          <cell r="M898" t="str">
            <v>No.40</v>
          </cell>
        </row>
        <row r="899">
          <cell r="A899" t="str">
            <v>주철관수압시험비</v>
          </cell>
          <cell r="B899" t="str">
            <v>Φ350:200m당1회</v>
          </cell>
          <cell r="C899" t="str">
            <v>회</v>
          </cell>
          <cell r="D899">
            <v>17</v>
          </cell>
          <cell r="E899">
            <v>629600</v>
          </cell>
          <cell r="F899">
            <v>10703200</v>
          </cell>
          <cell r="G899">
            <v>293000</v>
          </cell>
          <cell r="H899">
            <v>4981000</v>
          </cell>
          <cell r="I899">
            <v>336600</v>
          </cell>
          <cell r="J899">
            <v>5722200</v>
          </cell>
          <cell r="K899">
            <v>0</v>
          </cell>
          <cell r="L899">
            <v>0</v>
          </cell>
          <cell r="M899" t="str">
            <v>No.52</v>
          </cell>
        </row>
        <row r="900">
          <cell r="A900" t="str">
            <v>전석헐기</v>
          </cell>
          <cell r="C900" t="str">
            <v>M2</v>
          </cell>
          <cell r="D900">
            <v>18.899999999999999</v>
          </cell>
          <cell r="E900">
            <v>20900</v>
          </cell>
          <cell r="F900">
            <v>395010</v>
          </cell>
          <cell r="G900">
            <v>1000</v>
          </cell>
          <cell r="H900">
            <v>18900</v>
          </cell>
          <cell r="I900">
            <v>19900</v>
          </cell>
          <cell r="J900">
            <v>376110</v>
          </cell>
          <cell r="K900">
            <v>0</v>
          </cell>
          <cell r="L900">
            <v>0</v>
          </cell>
          <cell r="M900" t="str">
            <v>No.56</v>
          </cell>
        </row>
        <row r="901">
          <cell r="A901" t="str">
            <v>전석쌓기</v>
          </cell>
          <cell r="C901" t="str">
            <v>M2</v>
          </cell>
          <cell r="D901">
            <v>18.899999999999999</v>
          </cell>
          <cell r="E901">
            <v>38300</v>
          </cell>
          <cell r="F901">
            <v>723870</v>
          </cell>
          <cell r="G901">
            <v>3000</v>
          </cell>
          <cell r="H901">
            <v>56700</v>
          </cell>
          <cell r="I901">
            <v>29700</v>
          </cell>
          <cell r="J901">
            <v>561330</v>
          </cell>
          <cell r="K901">
            <v>5600</v>
          </cell>
          <cell r="L901">
            <v>105840</v>
          </cell>
          <cell r="M901" t="str">
            <v>No.57</v>
          </cell>
        </row>
        <row r="902">
          <cell r="A902" t="str">
            <v>레미콘타설</v>
          </cell>
          <cell r="B902" t="str">
            <v>무근구조물</v>
          </cell>
          <cell r="C902" t="str">
            <v>M3</v>
          </cell>
          <cell r="D902">
            <v>5.73</v>
          </cell>
          <cell r="E902">
            <v>16000</v>
          </cell>
          <cell r="F902">
            <v>91680</v>
          </cell>
          <cell r="G902">
            <v>0</v>
          </cell>
          <cell r="H902">
            <v>0</v>
          </cell>
          <cell r="I902">
            <v>16000</v>
          </cell>
          <cell r="J902">
            <v>91680</v>
          </cell>
          <cell r="K902">
            <v>0</v>
          </cell>
          <cell r="L902">
            <v>0</v>
          </cell>
          <cell r="M902" t="str">
            <v>No.10</v>
          </cell>
        </row>
        <row r="903">
          <cell r="A903" t="str">
            <v>P.E관 접합 및 부설</v>
          </cell>
          <cell r="B903" t="str">
            <v>Φ1000M/M</v>
          </cell>
          <cell r="C903" t="str">
            <v>개소</v>
          </cell>
          <cell r="D903">
            <v>14</v>
          </cell>
          <cell r="E903">
            <v>30200</v>
          </cell>
          <cell r="F903">
            <v>422800</v>
          </cell>
          <cell r="G903">
            <v>0</v>
          </cell>
          <cell r="H903">
            <v>0</v>
          </cell>
          <cell r="I903">
            <v>30200</v>
          </cell>
          <cell r="J903">
            <v>422800</v>
          </cell>
          <cell r="K903">
            <v>0</v>
          </cell>
          <cell r="L903">
            <v>0</v>
          </cell>
          <cell r="M903" t="str">
            <v>No.53</v>
          </cell>
        </row>
        <row r="904">
          <cell r="A904" t="str">
            <v>가성토(토사,B.H0.7)</v>
          </cell>
          <cell r="B904" t="str">
            <v>현장토유용</v>
          </cell>
          <cell r="C904" t="str">
            <v>M3</v>
          </cell>
          <cell r="D904">
            <v>316.39999999999998</v>
          </cell>
          <cell r="E904">
            <v>1800</v>
          </cell>
          <cell r="F904">
            <v>569520</v>
          </cell>
          <cell r="G904">
            <v>400</v>
          </cell>
          <cell r="H904">
            <v>126560</v>
          </cell>
          <cell r="I904">
            <v>700</v>
          </cell>
          <cell r="J904">
            <v>221480</v>
          </cell>
          <cell r="K904">
            <v>700</v>
          </cell>
          <cell r="L904">
            <v>221480</v>
          </cell>
          <cell r="M904" t="str">
            <v>#.20</v>
          </cell>
        </row>
        <row r="905">
          <cell r="A905" t="str">
            <v>P.P 마대쌓기 및 헐기</v>
          </cell>
          <cell r="C905" t="str">
            <v>M2</v>
          </cell>
          <cell r="D905">
            <v>70.989999999999995</v>
          </cell>
          <cell r="E905">
            <v>53000</v>
          </cell>
          <cell r="F905">
            <v>3762470</v>
          </cell>
          <cell r="G905">
            <v>8900</v>
          </cell>
          <cell r="H905">
            <v>631811</v>
          </cell>
          <cell r="I905">
            <v>44100</v>
          </cell>
          <cell r="J905">
            <v>3130659</v>
          </cell>
          <cell r="K905">
            <v>0</v>
          </cell>
          <cell r="L905">
            <v>0</v>
          </cell>
          <cell r="M905" t="str">
            <v>#.21</v>
          </cell>
        </row>
        <row r="906">
          <cell r="A906" t="str">
            <v>비닐깔기</v>
          </cell>
          <cell r="C906" t="str">
            <v>M2</v>
          </cell>
          <cell r="D906">
            <v>127.84</v>
          </cell>
          <cell r="E906">
            <v>800</v>
          </cell>
          <cell r="F906">
            <v>102272</v>
          </cell>
          <cell r="G906">
            <v>600</v>
          </cell>
          <cell r="H906">
            <v>76704</v>
          </cell>
          <cell r="I906">
            <v>200</v>
          </cell>
          <cell r="J906">
            <v>25568</v>
          </cell>
          <cell r="K906">
            <v>0</v>
          </cell>
          <cell r="L906">
            <v>0</v>
          </cell>
          <cell r="M906" t="str">
            <v>No.8</v>
          </cell>
        </row>
        <row r="907">
          <cell r="A907" t="str">
            <v>가로수 굴취</v>
          </cell>
          <cell r="B907" t="str">
            <v>H=2.0M</v>
          </cell>
          <cell r="C907" t="str">
            <v>주</v>
          </cell>
          <cell r="D907">
            <v>120</v>
          </cell>
          <cell r="E907">
            <v>12500</v>
          </cell>
          <cell r="F907">
            <v>1500000</v>
          </cell>
          <cell r="G907">
            <v>0</v>
          </cell>
          <cell r="H907">
            <v>0</v>
          </cell>
          <cell r="I907">
            <v>12500</v>
          </cell>
          <cell r="J907">
            <v>1500000</v>
          </cell>
          <cell r="K907">
            <v>0</v>
          </cell>
          <cell r="L907">
            <v>0</v>
          </cell>
          <cell r="M907" t="str">
            <v>No.58</v>
          </cell>
        </row>
        <row r="908">
          <cell r="A908" t="str">
            <v>가로수 식재</v>
          </cell>
          <cell r="B908" t="str">
            <v>H=2.0M</v>
          </cell>
          <cell r="C908" t="str">
            <v>주</v>
          </cell>
          <cell r="D908">
            <v>120</v>
          </cell>
          <cell r="E908">
            <v>13000</v>
          </cell>
          <cell r="F908">
            <v>1560000</v>
          </cell>
          <cell r="G908">
            <v>0</v>
          </cell>
          <cell r="H908">
            <v>0</v>
          </cell>
          <cell r="I908">
            <v>13000</v>
          </cell>
          <cell r="J908">
            <v>1560000</v>
          </cell>
          <cell r="K908">
            <v>0</v>
          </cell>
          <cell r="L908">
            <v>0</v>
          </cell>
          <cell r="M908" t="str">
            <v>No.59</v>
          </cell>
        </row>
        <row r="909">
          <cell r="A909" t="str">
            <v>제수변접합및부설</v>
          </cell>
          <cell r="B909" t="str">
            <v>기계:Φ400mm</v>
          </cell>
          <cell r="C909" t="str">
            <v>개소</v>
          </cell>
          <cell r="D909">
            <v>2</v>
          </cell>
          <cell r="E909">
            <v>706000</v>
          </cell>
          <cell r="F909">
            <v>1412000</v>
          </cell>
          <cell r="G909">
            <v>542200</v>
          </cell>
          <cell r="H909">
            <v>1084400</v>
          </cell>
          <cell r="I909">
            <v>163800</v>
          </cell>
          <cell r="J909">
            <v>327600</v>
          </cell>
          <cell r="K909">
            <v>0</v>
          </cell>
          <cell r="L909">
            <v>0</v>
          </cell>
          <cell r="M909" t="str">
            <v>No.60</v>
          </cell>
        </row>
        <row r="910">
          <cell r="A910" t="str">
            <v>이경티이 접합</v>
          </cell>
          <cell r="B910" t="str">
            <v>ø400M/M</v>
          </cell>
          <cell r="C910" t="str">
            <v>개소</v>
          </cell>
          <cell r="D910">
            <v>1</v>
          </cell>
          <cell r="E910">
            <v>100000</v>
          </cell>
          <cell r="F910">
            <v>100000</v>
          </cell>
          <cell r="G910">
            <v>0</v>
          </cell>
          <cell r="H910">
            <v>0</v>
          </cell>
          <cell r="I910">
            <v>100000</v>
          </cell>
          <cell r="J910">
            <v>100000</v>
          </cell>
          <cell r="K910">
            <v>0</v>
          </cell>
          <cell r="L910">
            <v>0</v>
          </cell>
          <cell r="M910" t="str">
            <v>No.61</v>
          </cell>
        </row>
        <row r="911">
          <cell r="A911" t="str">
            <v>플랜지관 접합</v>
          </cell>
          <cell r="B911" t="str">
            <v>ø400M/M</v>
          </cell>
          <cell r="C911" t="str">
            <v>개소</v>
          </cell>
          <cell r="D911">
            <v>4</v>
          </cell>
          <cell r="E911">
            <v>119900</v>
          </cell>
          <cell r="F911">
            <v>479600</v>
          </cell>
          <cell r="G911">
            <v>0</v>
          </cell>
          <cell r="H911">
            <v>0</v>
          </cell>
          <cell r="I911">
            <v>119900</v>
          </cell>
          <cell r="J911">
            <v>479600</v>
          </cell>
          <cell r="K911">
            <v>0</v>
          </cell>
          <cell r="L911">
            <v>0</v>
          </cell>
          <cell r="M911" t="str">
            <v>No.61</v>
          </cell>
        </row>
        <row r="912">
          <cell r="A912" t="str">
            <v>이중벽P.E관 접합 및 부설</v>
          </cell>
          <cell r="B912" t="str">
            <v>Φ400M/M</v>
          </cell>
          <cell r="C912" t="str">
            <v>개소</v>
          </cell>
          <cell r="D912">
            <v>2</v>
          </cell>
          <cell r="E912">
            <v>11300</v>
          </cell>
          <cell r="F912">
            <v>22600</v>
          </cell>
          <cell r="G912">
            <v>0</v>
          </cell>
          <cell r="H912">
            <v>0</v>
          </cell>
          <cell r="I912">
            <v>11300</v>
          </cell>
          <cell r="J912">
            <v>22600</v>
          </cell>
          <cell r="K912">
            <v>0</v>
          </cell>
          <cell r="L912">
            <v>0</v>
          </cell>
          <cell r="M912" t="str">
            <v>No.62</v>
          </cell>
        </row>
        <row r="913">
          <cell r="A913" t="str">
            <v>합판거푸집</v>
          </cell>
          <cell r="B913" t="str">
            <v>0-7m:6회</v>
          </cell>
          <cell r="C913" t="str">
            <v>M2</v>
          </cell>
          <cell r="D913">
            <v>5.92</v>
          </cell>
          <cell r="E913">
            <v>12000</v>
          </cell>
          <cell r="F913">
            <v>71040</v>
          </cell>
          <cell r="G913">
            <v>4000</v>
          </cell>
          <cell r="H913">
            <v>23680</v>
          </cell>
          <cell r="I913">
            <v>8000</v>
          </cell>
          <cell r="J913">
            <v>47360</v>
          </cell>
          <cell r="K913">
            <v>0</v>
          </cell>
          <cell r="L913">
            <v>0</v>
          </cell>
          <cell r="M913" t="str">
            <v>No.11</v>
          </cell>
        </row>
        <row r="915">
          <cell r="A915" t="str">
            <v>5. 운 반 공</v>
          </cell>
          <cell r="F915">
            <v>6723158</v>
          </cell>
          <cell r="H915">
            <v>1212200</v>
          </cell>
          <cell r="J915">
            <v>1322400</v>
          </cell>
          <cell r="L915">
            <v>4188558</v>
          </cell>
        </row>
        <row r="916">
          <cell r="A916" t="str">
            <v>철근운반</v>
          </cell>
          <cell r="C916" t="str">
            <v>TON</v>
          </cell>
          <cell r="D916">
            <v>6.9219999999999997</v>
          </cell>
          <cell r="E916">
            <v>9000</v>
          </cell>
          <cell r="F916">
            <v>62298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9000</v>
          </cell>
          <cell r="L916">
            <v>62298</v>
          </cell>
          <cell r="M916" t="str">
            <v>#.15</v>
          </cell>
        </row>
        <row r="917">
          <cell r="A917" t="str">
            <v>주철관 운반</v>
          </cell>
          <cell r="B917" t="str">
            <v>Φ350M/M</v>
          </cell>
          <cell r="C917" t="str">
            <v>본</v>
          </cell>
          <cell r="D917">
            <v>559</v>
          </cell>
          <cell r="E917">
            <v>3300</v>
          </cell>
          <cell r="F917">
            <v>1844700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3300</v>
          </cell>
          <cell r="L917">
            <v>1844700</v>
          </cell>
          <cell r="M917" t="str">
            <v>#.23</v>
          </cell>
        </row>
        <row r="918">
          <cell r="A918" t="str">
            <v>주철관 운반</v>
          </cell>
          <cell r="B918" t="str">
            <v>이형관</v>
          </cell>
          <cell r="C918" t="str">
            <v>KG</v>
          </cell>
          <cell r="D918">
            <v>7938.6</v>
          </cell>
          <cell r="E918">
            <v>100</v>
          </cell>
          <cell r="F918">
            <v>793860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100</v>
          </cell>
          <cell r="L918">
            <v>793860</v>
          </cell>
          <cell r="M918" t="str">
            <v>#.17</v>
          </cell>
        </row>
        <row r="919">
          <cell r="A919" t="str">
            <v>보조기층운반</v>
          </cell>
          <cell r="C919" t="str">
            <v>M3</v>
          </cell>
          <cell r="D919">
            <v>551</v>
          </cell>
          <cell r="E919">
            <v>7300</v>
          </cell>
          <cell r="F919">
            <v>4022300</v>
          </cell>
          <cell r="G919">
            <v>2200</v>
          </cell>
          <cell r="H919">
            <v>1212200</v>
          </cell>
          <cell r="I919">
            <v>2400</v>
          </cell>
          <cell r="J919">
            <v>1322400</v>
          </cell>
          <cell r="K919">
            <v>2700</v>
          </cell>
          <cell r="L919">
            <v>1487700</v>
          </cell>
          <cell r="M919" t="str">
            <v>#.18</v>
          </cell>
        </row>
        <row r="927">
          <cell r="A927" t="str">
            <v>⊙F-LINE  사급자재비</v>
          </cell>
          <cell r="C927" t="str">
            <v>식</v>
          </cell>
          <cell r="D927">
            <v>1</v>
          </cell>
          <cell r="F927">
            <v>98715320</v>
          </cell>
          <cell r="H927">
            <v>98715320</v>
          </cell>
          <cell r="J927">
            <v>0</v>
          </cell>
          <cell r="L927">
            <v>0</v>
          </cell>
        </row>
        <row r="929">
          <cell r="A929" t="str">
            <v>모  래</v>
          </cell>
          <cell r="C929" t="str">
            <v>M3</v>
          </cell>
          <cell r="D929">
            <v>1002</v>
          </cell>
          <cell r="E929">
            <v>17000</v>
          </cell>
          <cell r="F929">
            <v>17034000</v>
          </cell>
          <cell r="G929">
            <v>17000</v>
          </cell>
          <cell r="H929">
            <v>17034000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</row>
        <row r="930">
          <cell r="A930" t="str">
            <v>자  갈</v>
          </cell>
          <cell r="C930" t="str">
            <v>M3</v>
          </cell>
          <cell r="D930">
            <v>0.81</v>
          </cell>
          <cell r="E930">
            <v>7000</v>
          </cell>
          <cell r="F930">
            <v>5670</v>
          </cell>
          <cell r="G930">
            <v>7000</v>
          </cell>
          <cell r="H930">
            <v>5670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</row>
        <row r="931">
          <cell r="A931" t="str">
            <v>아스팔트유제</v>
          </cell>
          <cell r="B931" t="str">
            <v>RSC-4</v>
          </cell>
          <cell r="C931" t="str">
            <v>DRUM</v>
          </cell>
          <cell r="D931">
            <v>1.93</v>
          </cell>
          <cell r="E931">
            <v>52000</v>
          </cell>
          <cell r="F931">
            <v>100360</v>
          </cell>
          <cell r="G931">
            <v>52000</v>
          </cell>
          <cell r="H931">
            <v>100360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</row>
        <row r="932">
          <cell r="A932" t="str">
            <v>아스팔트유제</v>
          </cell>
          <cell r="B932" t="str">
            <v>MC-1</v>
          </cell>
          <cell r="C932" t="str">
            <v>DRUM</v>
          </cell>
          <cell r="D932">
            <v>3.86</v>
          </cell>
          <cell r="E932">
            <v>58000</v>
          </cell>
          <cell r="F932">
            <v>223880</v>
          </cell>
          <cell r="G932">
            <v>58000</v>
          </cell>
          <cell r="H932">
            <v>223880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</row>
        <row r="933">
          <cell r="A933" t="str">
            <v>주철관 이형관</v>
          </cell>
          <cell r="B933" t="str">
            <v>D300M/M이상 D600M/M이하</v>
          </cell>
          <cell r="C933" t="str">
            <v>KG</v>
          </cell>
          <cell r="D933">
            <v>7938.6</v>
          </cell>
          <cell r="E933">
            <v>2500</v>
          </cell>
          <cell r="F933">
            <v>19846500</v>
          </cell>
          <cell r="G933">
            <v>2500</v>
          </cell>
          <cell r="H933">
            <v>19846500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</row>
        <row r="934">
          <cell r="A934" t="str">
            <v>이중벽 P.E관</v>
          </cell>
          <cell r="B934" t="str">
            <v>Φ350M/M</v>
          </cell>
          <cell r="C934" t="str">
            <v>본</v>
          </cell>
          <cell r="D934">
            <v>139</v>
          </cell>
          <cell r="E934">
            <v>201600</v>
          </cell>
          <cell r="F934">
            <v>28022400</v>
          </cell>
          <cell r="G934">
            <v>201600</v>
          </cell>
          <cell r="H934">
            <v>28022400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</row>
        <row r="935">
          <cell r="A935" t="str">
            <v>이중벽 P.E관 이경티</v>
          </cell>
          <cell r="B935" t="str">
            <v>Φ400X350M/M</v>
          </cell>
          <cell r="C935" t="str">
            <v>본</v>
          </cell>
          <cell r="D935">
            <v>1</v>
          </cell>
          <cell r="E935">
            <v>86390</v>
          </cell>
          <cell r="F935">
            <v>86390</v>
          </cell>
          <cell r="G935">
            <v>86390</v>
          </cell>
          <cell r="H935">
            <v>86390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</row>
        <row r="936">
          <cell r="A936" t="str">
            <v>P.E관(5회 사용)</v>
          </cell>
          <cell r="B936" t="str">
            <v>Φ1000M/M</v>
          </cell>
          <cell r="C936" t="str">
            <v>본</v>
          </cell>
          <cell r="D936">
            <v>14</v>
          </cell>
          <cell r="E936">
            <v>948400</v>
          </cell>
          <cell r="F936">
            <v>13277600</v>
          </cell>
          <cell r="G936">
            <v>948400</v>
          </cell>
          <cell r="H936">
            <v>13277600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</row>
        <row r="937">
          <cell r="A937" t="str">
            <v>이중벽 P.E관 지수단관</v>
          </cell>
          <cell r="B937" t="str">
            <v>Φ350M/M</v>
          </cell>
          <cell r="C937" t="str">
            <v>EA</v>
          </cell>
          <cell r="D937">
            <v>1</v>
          </cell>
          <cell r="E937">
            <v>55500</v>
          </cell>
          <cell r="F937">
            <v>55500</v>
          </cell>
          <cell r="G937">
            <v>55500</v>
          </cell>
          <cell r="H937">
            <v>55500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</row>
        <row r="938">
          <cell r="A938" t="str">
            <v>보조기층제</v>
          </cell>
          <cell r="C938" t="str">
            <v>M3</v>
          </cell>
          <cell r="D938">
            <v>551</v>
          </cell>
          <cell r="E938">
            <v>6300</v>
          </cell>
          <cell r="F938">
            <v>3471300</v>
          </cell>
          <cell r="G938">
            <v>6300</v>
          </cell>
          <cell r="H938">
            <v>3471300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</row>
        <row r="939">
          <cell r="A939" t="str">
            <v>주철관 접합부품(K.P메카니칼접합)</v>
          </cell>
          <cell r="B939" t="str">
            <v>D=150MM</v>
          </cell>
          <cell r="C939" t="str">
            <v>SET</v>
          </cell>
          <cell r="D939">
            <v>8</v>
          </cell>
          <cell r="E939">
            <v>9400</v>
          </cell>
          <cell r="F939">
            <v>75200</v>
          </cell>
          <cell r="G939">
            <v>9400</v>
          </cell>
          <cell r="H939">
            <v>75200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</row>
        <row r="940">
          <cell r="A940" t="str">
            <v>주철관 접합부품(K.P메카니칼접합)</v>
          </cell>
          <cell r="B940" t="str">
            <v>D=350MM</v>
          </cell>
          <cell r="C940" t="str">
            <v>SET</v>
          </cell>
          <cell r="D940">
            <v>685</v>
          </cell>
          <cell r="E940">
            <v>24000</v>
          </cell>
          <cell r="F940">
            <v>16440000</v>
          </cell>
          <cell r="G940">
            <v>24000</v>
          </cell>
          <cell r="H940">
            <v>16440000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</row>
        <row r="941">
          <cell r="A941" t="str">
            <v>주철관 접합부품(플랜지접합)</v>
          </cell>
          <cell r="B941" t="str">
            <v>D=100MM</v>
          </cell>
          <cell r="C941" t="str">
            <v>SET</v>
          </cell>
          <cell r="D941">
            <v>12</v>
          </cell>
          <cell r="E941">
            <v>1400</v>
          </cell>
          <cell r="F941">
            <v>16800</v>
          </cell>
          <cell r="G941">
            <v>1400</v>
          </cell>
          <cell r="H941">
            <v>16800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</row>
        <row r="942">
          <cell r="A942" t="str">
            <v>주철관 접합부품(플랜지접합)</v>
          </cell>
          <cell r="B942" t="str">
            <v>D=150MM</v>
          </cell>
          <cell r="C942" t="str">
            <v>SET</v>
          </cell>
          <cell r="D942">
            <v>18</v>
          </cell>
          <cell r="E942">
            <v>2100</v>
          </cell>
          <cell r="F942">
            <v>37800</v>
          </cell>
          <cell r="G942">
            <v>2100</v>
          </cell>
          <cell r="H942">
            <v>37800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</row>
        <row r="943">
          <cell r="A943" t="str">
            <v>주철관 접합부품(플랜지접합)</v>
          </cell>
          <cell r="B943" t="str">
            <v>D=400MM</v>
          </cell>
          <cell r="C943" t="str">
            <v>SET</v>
          </cell>
          <cell r="D943">
            <v>4</v>
          </cell>
          <cell r="E943">
            <v>5480</v>
          </cell>
          <cell r="F943">
            <v>21920</v>
          </cell>
          <cell r="G943">
            <v>5480</v>
          </cell>
          <cell r="H943">
            <v>21920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</row>
        <row r="949">
          <cell r="A949" t="str">
            <v>Ⅶ.G-LINE차집관로(중문동부P/S→접합정)</v>
          </cell>
          <cell r="C949" t="str">
            <v>식</v>
          </cell>
          <cell r="D949">
            <v>1</v>
          </cell>
          <cell r="F949">
            <v>166627323</v>
          </cell>
          <cell r="H949">
            <v>81581393</v>
          </cell>
          <cell r="J949">
            <v>68351946</v>
          </cell>
          <cell r="L949">
            <v>16693984</v>
          </cell>
        </row>
        <row r="951">
          <cell r="A951" t="str">
            <v>1. 토    공</v>
          </cell>
          <cell r="F951">
            <v>92178405</v>
          </cell>
          <cell r="H951">
            <v>59813985</v>
          </cell>
          <cell r="J951">
            <v>24138303</v>
          </cell>
          <cell r="L951">
            <v>8226117</v>
          </cell>
        </row>
        <row r="952">
          <cell r="A952" t="str">
            <v>터파기:보조기층</v>
          </cell>
          <cell r="B952" t="str">
            <v>B.H 0.7㎥</v>
          </cell>
          <cell r="C952" t="str">
            <v>M3</v>
          </cell>
          <cell r="D952">
            <v>448.89</v>
          </cell>
          <cell r="E952">
            <v>1100</v>
          </cell>
          <cell r="F952">
            <v>493779</v>
          </cell>
          <cell r="G952">
            <v>300</v>
          </cell>
          <cell r="H952">
            <v>134667</v>
          </cell>
          <cell r="I952">
            <v>400</v>
          </cell>
          <cell r="J952">
            <v>179556</v>
          </cell>
          <cell r="K952">
            <v>400</v>
          </cell>
          <cell r="L952">
            <v>179556</v>
          </cell>
          <cell r="M952" t="str">
            <v>#.1</v>
          </cell>
        </row>
        <row r="953">
          <cell r="A953" t="str">
            <v>터파기:토사(육상),기계80+인력20</v>
          </cell>
          <cell r="B953" t="str">
            <v>B.H 0.7㎥</v>
          </cell>
          <cell r="C953" t="str">
            <v>M3</v>
          </cell>
          <cell r="D953">
            <v>2778.3</v>
          </cell>
          <cell r="E953">
            <v>2000</v>
          </cell>
          <cell r="F953">
            <v>5556600</v>
          </cell>
          <cell r="G953">
            <v>100</v>
          </cell>
          <cell r="H953">
            <v>277830</v>
          </cell>
          <cell r="I953">
            <v>1600</v>
          </cell>
          <cell r="J953">
            <v>4445280</v>
          </cell>
          <cell r="K953">
            <v>300</v>
          </cell>
          <cell r="L953">
            <v>833490</v>
          </cell>
          <cell r="M953" t="str">
            <v>#.2</v>
          </cell>
        </row>
        <row r="954">
          <cell r="A954" t="str">
            <v>기계터파기(연암)</v>
          </cell>
          <cell r="B954" t="str">
            <v>B.H0.7+브레이커</v>
          </cell>
          <cell r="C954" t="str">
            <v>M3</v>
          </cell>
          <cell r="D954">
            <v>101.85</v>
          </cell>
          <cell r="E954">
            <v>18400</v>
          </cell>
          <cell r="F954">
            <v>1874040</v>
          </cell>
          <cell r="G954">
            <v>2800</v>
          </cell>
          <cell r="H954">
            <v>285180</v>
          </cell>
          <cell r="I954">
            <v>7300</v>
          </cell>
          <cell r="J954">
            <v>743505</v>
          </cell>
          <cell r="K954">
            <v>8300</v>
          </cell>
          <cell r="L954">
            <v>845355</v>
          </cell>
          <cell r="M954" t="str">
            <v>#.3</v>
          </cell>
        </row>
        <row r="955">
          <cell r="A955" t="str">
            <v>되메우기 및 다짐</v>
          </cell>
          <cell r="B955" t="str">
            <v>B.H 0.7+플래이트 콤펙터</v>
          </cell>
          <cell r="C955" t="str">
            <v>M3</v>
          </cell>
          <cell r="D955">
            <v>2147.2399999999998</v>
          </cell>
          <cell r="E955">
            <v>3500</v>
          </cell>
          <cell r="F955">
            <v>7515340</v>
          </cell>
          <cell r="G955">
            <v>400</v>
          </cell>
          <cell r="H955">
            <v>858896</v>
          </cell>
          <cell r="I955">
            <v>2600</v>
          </cell>
          <cell r="J955">
            <v>5582824</v>
          </cell>
          <cell r="K955">
            <v>500</v>
          </cell>
          <cell r="L955">
            <v>1073620</v>
          </cell>
          <cell r="M955" t="str">
            <v>#.4</v>
          </cell>
        </row>
        <row r="956">
          <cell r="A956" t="str">
            <v>사토운반:보조기층</v>
          </cell>
          <cell r="B956" t="str">
            <v>B.H0.7 + D.T15</v>
          </cell>
          <cell r="C956" t="str">
            <v>M3</v>
          </cell>
          <cell r="D956">
            <v>448.89</v>
          </cell>
          <cell r="E956">
            <v>7300</v>
          </cell>
          <cell r="F956">
            <v>3276897</v>
          </cell>
          <cell r="G956">
            <v>2700</v>
          </cell>
          <cell r="H956">
            <v>1212003</v>
          </cell>
          <cell r="I956">
            <v>2100</v>
          </cell>
          <cell r="J956">
            <v>942669</v>
          </cell>
          <cell r="K956">
            <v>2500</v>
          </cell>
          <cell r="L956">
            <v>1122225</v>
          </cell>
          <cell r="M956" t="str">
            <v>#.6</v>
          </cell>
        </row>
        <row r="957">
          <cell r="A957" t="str">
            <v>사토운반:연암</v>
          </cell>
          <cell r="B957" t="str">
            <v>B.H0.7 + D.T15</v>
          </cell>
          <cell r="C957" t="str">
            <v>M3</v>
          </cell>
          <cell r="D957">
            <v>101.85</v>
          </cell>
          <cell r="E957">
            <v>12000</v>
          </cell>
          <cell r="F957">
            <v>1222200</v>
          </cell>
          <cell r="G957">
            <v>4500</v>
          </cell>
          <cell r="H957">
            <v>458325</v>
          </cell>
          <cell r="I957">
            <v>3500</v>
          </cell>
          <cell r="J957">
            <v>356475</v>
          </cell>
          <cell r="K957">
            <v>4000</v>
          </cell>
          <cell r="L957">
            <v>407400</v>
          </cell>
          <cell r="M957" t="str">
            <v>#.7</v>
          </cell>
        </row>
        <row r="958">
          <cell r="A958" t="str">
            <v>모래부설 및 다짐(B.H 0.7M3,관로기초)</v>
          </cell>
          <cell r="B958" t="str">
            <v>기계90%+인력10%</v>
          </cell>
          <cell r="C958" t="str">
            <v>M3</v>
          </cell>
          <cell r="D958">
            <v>392.62</v>
          </cell>
          <cell r="E958">
            <v>2300</v>
          </cell>
          <cell r="F958">
            <v>903026</v>
          </cell>
          <cell r="G958">
            <v>200</v>
          </cell>
          <cell r="H958">
            <v>78524</v>
          </cell>
          <cell r="I958">
            <v>1600</v>
          </cell>
          <cell r="J958">
            <v>628192</v>
          </cell>
          <cell r="K958">
            <v>500</v>
          </cell>
          <cell r="L958">
            <v>196310</v>
          </cell>
          <cell r="M958" t="str">
            <v>#.8</v>
          </cell>
        </row>
        <row r="959">
          <cell r="A959" t="str">
            <v>바닥면 고르기</v>
          </cell>
          <cell r="B959" t="str">
            <v>연암</v>
          </cell>
          <cell r="C959" t="str">
            <v>M2</v>
          </cell>
          <cell r="D959">
            <v>79.209999999999994</v>
          </cell>
          <cell r="E959">
            <v>5400</v>
          </cell>
          <cell r="F959">
            <v>427734</v>
          </cell>
          <cell r="G959">
            <v>500</v>
          </cell>
          <cell r="H959">
            <v>39605</v>
          </cell>
          <cell r="I959">
            <v>4600</v>
          </cell>
          <cell r="J959">
            <v>364366</v>
          </cell>
          <cell r="K959">
            <v>300</v>
          </cell>
          <cell r="L959">
            <v>23763</v>
          </cell>
          <cell r="M959" t="str">
            <v>No.2</v>
          </cell>
        </row>
        <row r="960">
          <cell r="A960" t="str">
            <v>아스팔트포장 절단</v>
          </cell>
          <cell r="C960" t="str">
            <v>M</v>
          </cell>
          <cell r="D960">
            <v>1717.43</v>
          </cell>
          <cell r="E960">
            <v>1800</v>
          </cell>
          <cell r="F960">
            <v>3091374</v>
          </cell>
          <cell r="G960">
            <v>900</v>
          </cell>
          <cell r="H960">
            <v>1545687</v>
          </cell>
          <cell r="I960">
            <v>800</v>
          </cell>
          <cell r="J960">
            <v>1373944</v>
          </cell>
          <cell r="K960">
            <v>100</v>
          </cell>
          <cell r="L960">
            <v>171743</v>
          </cell>
          <cell r="M960" t="str">
            <v>No.3</v>
          </cell>
        </row>
        <row r="961">
          <cell r="A961" t="str">
            <v>아스팔트포장 파취</v>
          </cell>
          <cell r="B961" t="str">
            <v>기계</v>
          </cell>
          <cell r="C961" t="str">
            <v>M3</v>
          </cell>
          <cell r="D961">
            <v>236.23</v>
          </cell>
          <cell r="E961">
            <v>15300</v>
          </cell>
          <cell r="F961">
            <v>3614319</v>
          </cell>
          <cell r="G961">
            <v>2300</v>
          </cell>
          <cell r="H961">
            <v>543329</v>
          </cell>
          <cell r="I961">
            <v>6300</v>
          </cell>
          <cell r="J961">
            <v>1488249</v>
          </cell>
          <cell r="K961">
            <v>6700</v>
          </cell>
          <cell r="L961">
            <v>1582741</v>
          </cell>
          <cell r="M961" t="str">
            <v>#.10</v>
          </cell>
        </row>
        <row r="962">
          <cell r="A962" t="str">
            <v>아스팔트 포장포설</v>
          </cell>
          <cell r="B962" t="str">
            <v>기층10cm+표층5cm</v>
          </cell>
          <cell r="C962" t="str">
            <v>a</v>
          </cell>
          <cell r="D962">
            <v>15.75</v>
          </cell>
          <cell r="E962">
            <v>3812100</v>
          </cell>
          <cell r="F962">
            <v>60040575</v>
          </cell>
          <cell r="G962">
            <v>3372300</v>
          </cell>
          <cell r="H962">
            <v>53113725</v>
          </cell>
          <cell r="I962">
            <v>409100</v>
          </cell>
          <cell r="J962">
            <v>6443325</v>
          </cell>
          <cell r="K962">
            <v>30700</v>
          </cell>
          <cell r="L962">
            <v>483525</v>
          </cell>
          <cell r="M962" t="str">
            <v>No.4</v>
          </cell>
        </row>
        <row r="963">
          <cell r="A963" t="str">
            <v>보조기층포설 및 다짐</v>
          </cell>
          <cell r="B963" t="str">
            <v>T=30cm</v>
          </cell>
          <cell r="C963" t="str">
            <v>M3</v>
          </cell>
          <cell r="D963">
            <v>448.89</v>
          </cell>
          <cell r="E963">
            <v>2800</v>
          </cell>
          <cell r="F963">
            <v>1256892</v>
          </cell>
          <cell r="G963">
            <v>400</v>
          </cell>
          <cell r="H963">
            <v>179556</v>
          </cell>
          <cell r="I963">
            <v>1700</v>
          </cell>
          <cell r="J963">
            <v>763113</v>
          </cell>
          <cell r="K963">
            <v>700</v>
          </cell>
          <cell r="L963">
            <v>314223</v>
          </cell>
          <cell r="M963" t="str">
            <v>#.11</v>
          </cell>
        </row>
        <row r="964">
          <cell r="A964" t="str">
            <v>폐기물운반</v>
          </cell>
          <cell r="B964" t="str">
            <v>B.H0.7 + D.T15</v>
          </cell>
          <cell r="C964" t="str">
            <v>M3</v>
          </cell>
          <cell r="D964">
            <v>236.23</v>
          </cell>
          <cell r="E964">
            <v>12300</v>
          </cell>
          <cell r="F964">
            <v>2905629</v>
          </cell>
          <cell r="G964">
            <v>4600</v>
          </cell>
          <cell r="H964">
            <v>1086658</v>
          </cell>
          <cell r="I964">
            <v>3500</v>
          </cell>
          <cell r="J964">
            <v>826805</v>
          </cell>
          <cell r="K964">
            <v>4200</v>
          </cell>
          <cell r="L964">
            <v>992166</v>
          </cell>
          <cell r="M964" t="str">
            <v>#.12</v>
          </cell>
        </row>
        <row r="966">
          <cell r="A966" t="str">
            <v>2. 관 로 공</v>
          </cell>
          <cell r="F966">
            <v>38641360</v>
          </cell>
          <cell r="H966">
            <v>10090760</v>
          </cell>
          <cell r="J966">
            <v>23383800</v>
          </cell>
          <cell r="L966">
            <v>5166800</v>
          </cell>
        </row>
        <row r="967">
          <cell r="A967" t="str">
            <v>K.P메카니칼접합및부설(기계)</v>
          </cell>
          <cell r="B967" t="str">
            <v>ø450M/M</v>
          </cell>
          <cell r="C967" t="str">
            <v>개소</v>
          </cell>
          <cell r="D967">
            <v>228</v>
          </cell>
          <cell r="E967">
            <v>139100</v>
          </cell>
          <cell r="F967">
            <v>31714800</v>
          </cell>
          <cell r="G967">
            <v>39700</v>
          </cell>
          <cell r="H967">
            <v>9051600</v>
          </cell>
          <cell r="I967">
            <v>78600</v>
          </cell>
          <cell r="J967">
            <v>17920800</v>
          </cell>
          <cell r="K967">
            <v>20800</v>
          </cell>
          <cell r="L967">
            <v>4742400</v>
          </cell>
          <cell r="M967" t="str">
            <v>No.63</v>
          </cell>
        </row>
        <row r="968">
          <cell r="A968" t="str">
            <v>레미콘타설</v>
          </cell>
          <cell r="B968" t="str">
            <v>무근구조물</v>
          </cell>
          <cell r="C968" t="str">
            <v>M3</v>
          </cell>
          <cell r="D968">
            <v>58.88</v>
          </cell>
          <cell r="E968">
            <v>16000</v>
          </cell>
          <cell r="F968">
            <v>942080</v>
          </cell>
          <cell r="G968">
            <v>0</v>
          </cell>
          <cell r="H968">
            <v>0</v>
          </cell>
          <cell r="I968">
            <v>16000</v>
          </cell>
          <cell r="J968">
            <v>942080</v>
          </cell>
          <cell r="K968">
            <v>0</v>
          </cell>
          <cell r="L968">
            <v>0</v>
          </cell>
          <cell r="M968" t="str">
            <v>No.10</v>
          </cell>
        </row>
        <row r="969">
          <cell r="A969" t="str">
            <v>합판거푸집</v>
          </cell>
          <cell r="B969" t="str">
            <v>0-7m:6회</v>
          </cell>
          <cell r="C969" t="str">
            <v>M2</v>
          </cell>
          <cell r="D969">
            <v>229.14</v>
          </cell>
          <cell r="E969">
            <v>12000</v>
          </cell>
          <cell r="F969">
            <v>2749680</v>
          </cell>
          <cell r="G969">
            <v>4000</v>
          </cell>
          <cell r="H969">
            <v>916560</v>
          </cell>
          <cell r="I969">
            <v>8000</v>
          </cell>
          <cell r="J969">
            <v>1833120</v>
          </cell>
          <cell r="K969">
            <v>0</v>
          </cell>
          <cell r="L969">
            <v>0</v>
          </cell>
          <cell r="M969" t="str">
            <v>No.11</v>
          </cell>
        </row>
        <row r="970">
          <cell r="A970" t="str">
            <v>주철관 절단</v>
          </cell>
          <cell r="B970" t="str">
            <v>ø450M/M</v>
          </cell>
          <cell r="C970" t="str">
            <v>개소</v>
          </cell>
          <cell r="D970">
            <v>35</v>
          </cell>
          <cell r="E970">
            <v>30800</v>
          </cell>
          <cell r="F970">
            <v>1078000</v>
          </cell>
          <cell r="G970">
            <v>1500</v>
          </cell>
          <cell r="H970">
            <v>52500</v>
          </cell>
          <cell r="I970">
            <v>29000</v>
          </cell>
          <cell r="J970">
            <v>1015000</v>
          </cell>
          <cell r="K970">
            <v>300</v>
          </cell>
          <cell r="L970">
            <v>10500</v>
          </cell>
          <cell r="M970" t="str">
            <v>No.64</v>
          </cell>
        </row>
        <row r="971">
          <cell r="A971" t="str">
            <v>K.P메카니칼접합및부설(기계)</v>
          </cell>
          <cell r="B971" t="str">
            <v>ø200M/M(이형관)</v>
          </cell>
          <cell r="C971" t="str">
            <v>개소</v>
          </cell>
          <cell r="D971">
            <v>1</v>
          </cell>
          <cell r="E971">
            <v>14300</v>
          </cell>
          <cell r="F971">
            <v>14300</v>
          </cell>
          <cell r="G971">
            <v>0</v>
          </cell>
          <cell r="H971">
            <v>0</v>
          </cell>
          <cell r="I971">
            <v>10000</v>
          </cell>
          <cell r="J971">
            <v>10000</v>
          </cell>
          <cell r="K971">
            <v>4300</v>
          </cell>
          <cell r="L971">
            <v>4300</v>
          </cell>
          <cell r="M971" t="str">
            <v>No.38</v>
          </cell>
        </row>
        <row r="972">
          <cell r="A972" t="str">
            <v>K.P메카니칼접합및부설(기계)</v>
          </cell>
          <cell r="B972" t="str">
            <v>ø450M/M(이형관)</v>
          </cell>
          <cell r="C972" t="str">
            <v>개소</v>
          </cell>
          <cell r="D972">
            <v>52</v>
          </cell>
          <cell r="E972">
            <v>31400</v>
          </cell>
          <cell r="F972">
            <v>1632800</v>
          </cell>
          <cell r="G972">
            <v>0</v>
          </cell>
          <cell r="H972">
            <v>0</v>
          </cell>
          <cell r="I972">
            <v>25500</v>
          </cell>
          <cell r="J972">
            <v>1326000</v>
          </cell>
          <cell r="K972">
            <v>5900</v>
          </cell>
          <cell r="L972">
            <v>306800</v>
          </cell>
          <cell r="M972" t="str">
            <v>No.65</v>
          </cell>
        </row>
        <row r="973">
          <cell r="A973" t="str">
            <v>플랜지관 접합및부설</v>
          </cell>
          <cell r="B973" t="str">
            <v>ø200M/M(이형관)</v>
          </cell>
          <cell r="C973" t="str">
            <v>개소</v>
          </cell>
          <cell r="D973">
            <v>2</v>
          </cell>
          <cell r="E973">
            <v>45400</v>
          </cell>
          <cell r="F973">
            <v>90800</v>
          </cell>
          <cell r="G973">
            <v>600</v>
          </cell>
          <cell r="H973">
            <v>1200</v>
          </cell>
          <cell r="I973">
            <v>44800</v>
          </cell>
          <cell r="J973">
            <v>89600</v>
          </cell>
          <cell r="K973">
            <v>0</v>
          </cell>
          <cell r="L973">
            <v>0</v>
          </cell>
          <cell r="M973" t="str">
            <v>No.39</v>
          </cell>
        </row>
        <row r="974">
          <cell r="A974" t="str">
            <v>제수변접합및부설</v>
          </cell>
          <cell r="B974" t="str">
            <v>기계:Φ100mm</v>
          </cell>
          <cell r="C974" t="str">
            <v>개소</v>
          </cell>
          <cell r="D974">
            <v>2</v>
          </cell>
          <cell r="E974">
            <v>79500</v>
          </cell>
          <cell r="F974">
            <v>159000</v>
          </cell>
          <cell r="G974">
            <v>12200</v>
          </cell>
          <cell r="H974">
            <v>24400</v>
          </cell>
          <cell r="I974">
            <v>47300</v>
          </cell>
          <cell r="J974">
            <v>94600</v>
          </cell>
          <cell r="K974">
            <v>20000</v>
          </cell>
          <cell r="L974">
            <v>40000</v>
          </cell>
          <cell r="M974" t="str">
            <v>No.48</v>
          </cell>
        </row>
        <row r="975">
          <cell r="A975" t="str">
            <v>제수변접합및부설</v>
          </cell>
          <cell r="B975" t="str">
            <v>기계:Φ200mm</v>
          </cell>
          <cell r="C975" t="str">
            <v>개소</v>
          </cell>
          <cell r="D975">
            <v>1</v>
          </cell>
          <cell r="E975">
            <v>107300</v>
          </cell>
          <cell r="F975">
            <v>107300</v>
          </cell>
          <cell r="G975">
            <v>17900</v>
          </cell>
          <cell r="H975">
            <v>17900</v>
          </cell>
          <cell r="I975">
            <v>63200</v>
          </cell>
          <cell r="J975">
            <v>63200</v>
          </cell>
          <cell r="K975">
            <v>26200</v>
          </cell>
          <cell r="L975">
            <v>26200</v>
          </cell>
          <cell r="M975" t="str">
            <v>No.66</v>
          </cell>
        </row>
        <row r="976">
          <cell r="A976" t="str">
            <v>공기변접합및부설</v>
          </cell>
          <cell r="B976" t="str">
            <v>기계:Φ100mm</v>
          </cell>
          <cell r="C976" t="str">
            <v>개소</v>
          </cell>
          <cell r="D976">
            <v>2</v>
          </cell>
          <cell r="E976">
            <v>76300</v>
          </cell>
          <cell r="F976">
            <v>152600</v>
          </cell>
          <cell r="G976">
            <v>13300</v>
          </cell>
          <cell r="H976">
            <v>26600</v>
          </cell>
          <cell r="I976">
            <v>44700</v>
          </cell>
          <cell r="J976">
            <v>89400</v>
          </cell>
          <cell r="K976">
            <v>18300</v>
          </cell>
          <cell r="L976">
            <v>36600</v>
          </cell>
          <cell r="M976" t="str">
            <v>No.50</v>
          </cell>
        </row>
        <row r="978">
          <cell r="A978" t="str">
            <v>3. 구조물공</v>
          </cell>
          <cell r="F978">
            <v>5997267</v>
          </cell>
          <cell r="H978">
            <v>1200723</v>
          </cell>
          <cell r="J978">
            <v>4741079</v>
          </cell>
          <cell r="L978">
            <v>55465</v>
          </cell>
        </row>
        <row r="979">
          <cell r="A979" t="str">
            <v>레미콘타설</v>
          </cell>
          <cell r="B979" t="str">
            <v>무근구조물</v>
          </cell>
          <cell r="C979" t="str">
            <v>M3</v>
          </cell>
          <cell r="D979">
            <v>3.41</v>
          </cell>
          <cell r="E979">
            <v>16000</v>
          </cell>
          <cell r="F979">
            <v>54560</v>
          </cell>
          <cell r="G979">
            <v>0</v>
          </cell>
          <cell r="H979">
            <v>0</v>
          </cell>
          <cell r="I979">
            <v>16000</v>
          </cell>
          <cell r="J979">
            <v>54560</v>
          </cell>
          <cell r="K979">
            <v>0</v>
          </cell>
          <cell r="L979">
            <v>0</v>
          </cell>
          <cell r="M979" t="str">
            <v>No.10</v>
          </cell>
        </row>
        <row r="980">
          <cell r="A980" t="str">
            <v>레미콘타설</v>
          </cell>
          <cell r="B980" t="str">
            <v>철근구조물</v>
          </cell>
          <cell r="C980" t="str">
            <v>M3</v>
          </cell>
          <cell r="D980">
            <v>40.450000000000003</v>
          </cell>
          <cell r="E980">
            <v>21700</v>
          </cell>
          <cell r="F980">
            <v>877765</v>
          </cell>
          <cell r="G980">
            <v>400</v>
          </cell>
          <cell r="H980">
            <v>16180</v>
          </cell>
          <cell r="I980">
            <v>21000</v>
          </cell>
          <cell r="J980">
            <v>849450</v>
          </cell>
          <cell r="K980">
            <v>300</v>
          </cell>
          <cell r="L980">
            <v>12135</v>
          </cell>
          <cell r="M980" t="str">
            <v>No.14</v>
          </cell>
        </row>
        <row r="981">
          <cell r="A981" t="str">
            <v>합판거푸집</v>
          </cell>
          <cell r="B981" t="str">
            <v>0-7m:6회</v>
          </cell>
          <cell r="C981" t="str">
            <v>M2</v>
          </cell>
          <cell r="D981">
            <v>4.82</v>
          </cell>
          <cell r="E981">
            <v>12000</v>
          </cell>
          <cell r="F981">
            <v>57840</v>
          </cell>
          <cell r="G981">
            <v>4000</v>
          </cell>
          <cell r="H981">
            <v>19280</v>
          </cell>
          <cell r="I981">
            <v>8000</v>
          </cell>
          <cell r="J981">
            <v>38560</v>
          </cell>
          <cell r="K981">
            <v>0</v>
          </cell>
          <cell r="L981">
            <v>0</v>
          </cell>
          <cell r="M981" t="str">
            <v>No.11</v>
          </cell>
        </row>
        <row r="982">
          <cell r="A982" t="str">
            <v>합판거푸집</v>
          </cell>
          <cell r="B982" t="str">
            <v>0-7m:3회</v>
          </cell>
          <cell r="C982" t="str">
            <v>M2</v>
          </cell>
          <cell r="D982">
            <v>131.74</v>
          </cell>
          <cell r="E982">
            <v>17100</v>
          </cell>
          <cell r="F982">
            <v>2252754</v>
          </cell>
          <cell r="G982">
            <v>5300</v>
          </cell>
          <cell r="H982">
            <v>698222</v>
          </cell>
          <cell r="I982">
            <v>11800</v>
          </cell>
          <cell r="J982">
            <v>1554532</v>
          </cell>
          <cell r="K982">
            <v>0</v>
          </cell>
          <cell r="L982">
            <v>0</v>
          </cell>
          <cell r="M982" t="str">
            <v>No.15</v>
          </cell>
        </row>
        <row r="983">
          <cell r="A983" t="str">
            <v>원형거푸집</v>
          </cell>
          <cell r="B983" t="str">
            <v>3 회</v>
          </cell>
          <cell r="C983" t="str">
            <v>M2</v>
          </cell>
          <cell r="D983">
            <v>6.6</v>
          </cell>
          <cell r="E983">
            <v>38600</v>
          </cell>
          <cell r="F983">
            <v>254760</v>
          </cell>
          <cell r="G983">
            <v>11500</v>
          </cell>
          <cell r="H983">
            <v>75900</v>
          </cell>
          <cell r="I983">
            <v>27100</v>
          </cell>
          <cell r="J983">
            <v>178860</v>
          </cell>
          <cell r="K983">
            <v>0</v>
          </cell>
          <cell r="L983">
            <v>0</v>
          </cell>
          <cell r="M983" t="str">
            <v>No.16</v>
          </cell>
        </row>
        <row r="984">
          <cell r="A984" t="str">
            <v>시공이음 설치</v>
          </cell>
          <cell r="B984" t="str">
            <v>PVC,B=150X5mm</v>
          </cell>
          <cell r="C984" t="str">
            <v>M</v>
          </cell>
          <cell r="D984">
            <v>24.76</v>
          </cell>
          <cell r="E984">
            <v>13700</v>
          </cell>
          <cell r="F984">
            <v>339212</v>
          </cell>
          <cell r="G984">
            <v>2400</v>
          </cell>
          <cell r="H984">
            <v>59424</v>
          </cell>
          <cell r="I984">
            <v>11300</v>
          </cell>
          <cell r="J984">
            <v>279788</v>
          </cell>
          <cell r="K984">
            <v>0</v>
          </cell>
          <cell r="L984">
            <v>0</v>
          </cell>
          <cell r="M984" t="str">
            <v>No.17</v>
          </cell>
        </row>
        <row r="985">
          <cell r="A985" t="str">
            <v>철근가공및조립</v>
          </cell>
          <cell r="B985" t="str">
            <v>보통</v>
          </cell>
          <cell r="C985" t="str">
            <v>TON</v>
          </cell>
          <cell r="D985">
            <v>2.1240000000000001</v>
          </cell>
          <cell r="E985">
            <v>327000</v>
          </cell>
          <cell r="F985">
            <v>694548</v>
          </cell>
          <cell r="G985">
            <v>4000</v>
          </cell>
          <cell r="H985">
            <v>8496</v>
          </cell>
          <cell r="I985">
            <v>317000</v>
          </cell>
          <cell r="J985">
            <v>673308</v>
          </cell>
          <cell r="K985">
            <v>6000</v>
          </cell>
          <cell r="L985">
            <v>12744</v>
          </cell>
          <cell r="M985" t="str">
            <v>No.18</v>
          </cell>
        </row>
        <row r="986">
          <cell r="A986" t="str">
            <v>잡석부설(B.H 0.7)</v>
          </cell>
          <cell r="B986" t="str">
            <v>기계90%+인력10%</v>
          </cell>
          <cell r="C986" t="str">
            <v>M3</v>
          </cell>
          <cell r="D986">
            <v>0.26</v>
          </cell>
          <cell r="E986">
            <v>3000</v>
          </cell>
          <cell r="F986">
            <v>780</v>
          </cell>
          <cell r="G986">
            <v>200</v>
          </cell>
          <cell r="H986">
            <v>52</v>
          </cell>
          <cell r="I986">
            <v>2500</v>
          </cell>
          <cell r="J986">
            <v>650</v>
          </cell>
          <cell r="K986">
            <v>300</v>
          </cell>
          <cell r="L986">
            <v>78</v>
          </cell>
          <cell r="M986" t="str">
            <v>#.5</v>
          </cell>
        </row>
        <row r="987">
          <cell r="A987" t="str">
            <v>사다리설치(STS)</v>
          </cell>
          <cell r="C987" t="str">
            <v>M</v>
          </cell>
          <cell r="D987">
            <v>7.22</v>
          </cell>
          <cell r="E987">
            <v>10900</v>
          </cell>
          <cell r="F987">
            <v>78698</v>
          </cell>
          <cell r="G987">
            <v>6600</v>
          </cell>
          <cell r="H987">
            <v>47652</v>
          </cell>
          <cell r="I987">
            <v>4100</v>
          </cell>
          <cell r="J987">
            <v>29602</v>
          </cell>
          <cell r="K987">
            <v>200</v>
          </cell>
          <cell r="L987">
            <v>1444</v>
          </cell>
          <cell r="M987" t="str">
            <v>No.19</v>
          </cell>
        </row>
        <row r="988">
          <cell r="A988" t="str">
            <v>맨홀뚜껑설치</v>
          </cell>
          <cell r="B988" t="str">
            <v>(주철재)</v>
          </cell>
          <cell r="C988" t="str">
            <v>조</v>
          </cell>
          <cell r="D988">
            <v>5</v>
          </cell>
          <cell r="E988">
            <v>45800</v>
          </cell>
          <cell r="F988">
            <v>229000</v>
          </cell>
          <cell r="G988">
            <v>0</v>
          </cell>
          <cell r="H988">
            <v>0</v>
          </cell>
          <cell r="I988">
            <v>45800</v>
          </cell>
          <cell r="J988">
            <v>229000</v>
          </cell>
          <cell r="K988">
            <v>0</v>
          </cell>
          <cell r="L988">
            <v>0</v>
          </cell>
          <cell r="M988" t="str">
            <v>No.20</v>
          </cell>
        </row>
        <row r="989">
          <cell r="A989" t="str">
            <v>강관비계</v>
          </cell>
          <cell r="B989" t="str">
            <v>3개월</v>
          </cell>
          <cell r="C989" t="str">
            <v>M2</v>
          </cell>
          <cell r="D989">
            <v>96.88</v>
          </cell>
          <cell r="E989">
            <v>9200</v>
          </cell>
          <cell r="F989">
            <v>891296</v>
          </cell>
          <cell r="G989">
            <v>2300</v>
          </cell>
          <cell r="H989">
            <v>222824</v>
          </cell>
          <cell r="I989">
            <v>6600</v>
          </cell>
          <cell r="J989">
            <v>639408</v>
          </cell>
          <cell r="K989">
            <v>300</v>
          </cell>
          <cell r="L989">
            <v>29064</v>
          </cell>
          <cell r="M989" t="str">
            <v>No.33</v>
          </cell>
        </row>
        <row r="990">
          <cell r="A990" t="str">
            <v>강관동바리(3개월)</v>
          </cell>
          <cell r="B990" t="str">
            <v>H=0-4.2M</v>
          </cell>
          <cell r="C990" t="str">
            <v>공M3</v>
          </cell>
          <cell r="D990">
            <v>12</v>
          </cell>
          <cell r="E990">
            <v>6300</v>
          </cell>
          <cell r="F990">
            <v>75600</v>
          </cell>
          <cell r="G990">
            <v>200</v>
          </cell>
          <cell r="H990">
            <v>2400</v>
          </cell>
          <cell r="I990">
            <v>6100</v>
          </cell>
          <cell r="J990">
            <v>73200</v>
          </cell>
          <cell r="K990">
            <v>0</v>
          </cell>
          <cell r="L990">
            <v>0</v>
          </cell>
          <cell r="M990" t="str">
            <v>No.21</v>
          </cell>
        </row>
        <row r="991">
          <cell r="A991" t="str">
            <v>양생(비닐)</v>
          </cell>
          <cell r="C991" t="str">
            <v>M2</v>
          </cell>
          <cell r="D991">
            <v>14.22</v>
          </cell>
          <cell r="E991">
            <v>900</v>
          </cell>
          <cell r="F991">
            <v>12798</v>
          </cell>
          <cell r="G991">
            <v>700</v>
          </cell>
          <cell r="H991">
            <v>9954</v>
          </cell>
          <cell r="I991">
            <v>200</v>
          </cell>
          <cell r="J991">
            <v>2844</v>
          </cell>
          <cell r="K991">
            <v>0</v>
          </cell>
          <cell r="L991">
            <v>0</v>
          </cell>
          <cell r="M991" t="str">
            <v>No.8</v>
          </cell>
        </row>
        <row r="992">
          <cell r="A992" t="str">
            <v>시공이음면정리(치핑)</v>
          </cell>
          <cell r="B992" t="str">
            <v>인력</v>
          </cell>
          <cell r="C992" t="str">
            <v>M2</v>
          </cell>
          <cell r="D992">
            <v>6.99</v>
          </cell>
          <cell r="E992">
            <v>19000</v>
          </cell>
          <cell r="F992">
            <v>132810</v>
          </cell>
          <cell r="G992">
            <v>500</v>
          </cell>
          <cell r="H992">
            <v>3495</v>
          </cell>
          <cell r="I992">
            <v>18500</v>
          </cell>
          <cell r="J992">
            <v>129315</v>
          </cell>
          <cell r="K992">
            <v>0</v>
          </cell>
          <cell r="L992">
            <v>0</v>
          </cell>
          <cell r="M992" t="str">
            <v>No.22</v>
          </cell>
        </row>
        <row r="993">
          <cell r="A993" t="str">
            <v>스페이서(T=75MM)</v>
          </cell>
          <cell r="C993" t="str">
            <v>EA</v>
          </cell>
          <cell r="D993">
            <v>21</v>
          </cell>
          <cell r="E993">
            <v>100</v>
          </cell>
          <cell r="F993">
            <v>2100</v>
          </cell>
          <cell r="G993">
            <v>100</v>
          </cell>
          <cell r="H993">
            <v>2100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</row>
        <row r="994">
          <cell r="A994" t="str">
            <v>수팽창고무지수판 설치</v>
          </cell>
          <cell r="B994" t="str">
            <v>20X10</v>
          </cell>
          <cell r="C994" t="str">
            <v>M</v>
          </cell>
          <cell r="D994">
            <v>9.74</v>
          </cell>
          <cell r="E994">
            <v>3900</v>
          </cell>
          <cell r="F994">
            <v>37986</v>
          </cell>
          <cell r="G994">
            <v>3100</v>
          </cell>
          <cell r="H994">
            <v>30194</v>
          </cell>
          <cell r="I994">
            <v>800</v>
          </cell>
          <cell r="J994">
            <v>7792</v>
          </cell>
          <cell r="K994">
            <v>0</v>
          </cell>
          <cell r="L994">
            <v>0</v>
          </cell>
          <cell r="M994" t="str">
            <v>No.23</v>
          </cell>
        </row>
        <row r="995">
          <cell r="A995" t="str">
            <v>P.V.C 파이프(VG1)</v>
          </cell>
          <cell r="B995" t="str">
            <v>Φ100M/M</v>
          </cell>
          <cell r="C995" t="str">
            <v>M</v>
          </cell>
          <cell r="D995">
            <v>0.7</v>
          </cell>
          <cell r="E995">
            <v>6800</v>
          </cell>
          <cell r="F995">
            <v>4760</v>
          </cell>
          <cell r="G995">
            <v>6500</v>
          </cell>
          <cell r="H995">
            <v>4550</v>
          </cell>
          <cell r="I995">
            <v>300</v>
          </cell>
          <cell r="J995">
            <v>210</v>
          </cell>
          <cell r="K995">
            <v>0</v>
          </cell>
          <cell r="L995">
            <v>0</v>
          </cell>
        </row>
        <row r="997">
          <cell r="A997" t="str">
            <v>4. 부대시설공</v>
          </cell>
          <cell r="F997">
            <v>24902906</v>
          </cell>
          <cell r="H997">
            <v>9448525</v>
          </cell>
          <cell r="J997">
            <v>14967964</v>
          </cell>
          <cell r="L997">
            <v>486417</v>
          </cell>
        </row>
        <row r="998">
          <cell r="A998" t="str">
            <v>하수관거인식테이프</v>
          </cell>
          <cell r="B998" t="str">
            <v>5cmX20m</v>
          </cell>
          <cell r="C998" t="str">
            <v>M</v>
          </cell>
          <cell r="D998">
            <v>1362.4</v>
          </cell>
          <cell r="E998">
            <v>1300</v>
          </cell>
          <cell r="F998">
            <v>1771120</v>
          </cell>
          <cell r="G998">
            <v>1100</v>
          </cell>
          <cell r="H998">
            <v>1498640</v>
          </cell>
          <cell r="I998">
            <v>200</v>
          </cell>
          <cell r="J998">
            <v>272480</v>
          </cell>
          <cell r="K998">
            <v>0</v>
          </cell>
          <cell r="L998">
            <v>0</v>
          </cell>
        </row>
        <row r="999">
          <cell r="A999" t="str">
            <v>주철관수압시험비</v>
          </cell>
          <cell r="B999" t="str">
            <v>Φ450:200m당1회</v>
          </cell>
          <cell r="C999" t="str">
            <v>회</v>
          </cell>
          <cell r="D999">
            <v>7</v>
          </cell>
          <cell r="E999">
            <v>1315400</v>
          </cell>
          <cell r="F999">
            <v>9207800</v>
          </cell>
          <cell r="G999">
            <v>770200</v>
          </cell>
          <cell r="H999">
            <v>5391400</v>
          </cell>
          <cell r="I999">
            <v>545200</v>
          </cell>
          <cell r="J999">
            <v>3816400</v>
          </cell>
          <cell r="K999">
            <v>0</v>
          </cell>
          <cell r="L999">
            <v>0</v>
          </cell>
          <cell r="M999" t="str">
            <v>No.67</v>
          </cell>
        </row>
        <row r="1000">
          <cell r="A1000" t="str">
            <v>가성토(토사,B.H0.7)</v>
          </cell>
          <cell r="B1000" t="str">
            <v>현장토유용</v>
          </cell>
          <cell r="C1000" t="str">
            <v>M3</v>
          </cell>
          <cell r="D1000">
            <v>661.2</v>
          </cell>
          <cell r="E1000">
            <v>1800</v>
          </cell>
          <cell r="F1000">
            <v>1190160</v>
          </cell>
          <cell r="G1000">
            <v>400</v>
          </cell>
          <cell r="H1000">
            <v>264480</v>
          </cell>
          <cell r="I1000">
            <v>700</v>
          </cell>
          <cell r="J1000">
            <v>462840</v>
          </cell>
          <cell r="K1000">
            <v>700</v>
          </cell>
          <cell r="L1000">
            <v>462840</v>
          </cell>
          <cell r="M1000" t="str">
            <v>#.20</v>
          </cell>
        </row>
        <row r="1001">
          <cell r="A1001" t="str">
            <v>P.P 마대쌓기 및 헐기</v>
          </cell>
          <cell r="C1001" t="str">
            <v>M2</v>
          </cell>
          <cell r="D1001">
            <v>229.98</v>
          </cell>
          <cell r="E1001">
            <v>53000</v>
          </cell>
          <cell r="F1001">
            <v>12188940</v>
          </cell>
          <cell r="G1001">
            <v>8900</v>
          </cell>
          <cell r="H1001">
            <v>2046822</v>
          </cell>
          <cell r="I1001">
            <v>44100</v>
          </cell>
          <cell r="J1001">
            <v>10142118</v>
          </cell>
          <cell r="K1001">
            <v>0</v>
          </cell>
          <cell r="L1001">
            <v>0</v>
          </cell>
          <cell r="M1001" t="str">
            <v>#.21</v>
          </cell>
        </row>
        <row r="1002">
          <cell r="A1002" t="str">
            <v>비닐깔기</v>
          </cell>
          <cell r="C1002" t="str">
            <v>M2</v>
          </cell>
          <cell r="D1002">
            <v>301.75</v>
          </cell>
          <cell r="E1002">
            <v>800</v>
          </cell>
          <cell r="F1002">
            <v>241400</v>
          </cell>
          <cell r="G1002">
            <v>600</v>
          </cell>
          <cell r="H1002">
            <v>181050</v>
          </cell>
          <cell r="I1002">
            <v>200</v>
          </cell>
          <cell r="J1002">
            <v>60350</v>
          </cell>
          <cell r="K1002">
            <v>0</v>
          </cell>
          <cell r="L1002">
            <v>0</v>
          </cell>
          <cell r="M1002" t="str">
            <v>No.8</v>
          </cell>
        </row>
        <row r="1003">
          <cell r="A1003" t="str">
            <v>보차도 경계석 헐기 및 설치</v>
          </cell>
          <cell r="B1003" t="str">
            <v>500X200X170</v>
          </cell>
          <cell r="C1003" t="str">
            <v>M</v>
          </cell>
          <cell r="D1003">
            <v>2</v>
          </cell>
          <cell r="E1003">
            <v>24500</v>
          </cell>
          <cell r="F1003">
            <v>49000</v>
          </cell>
          <cell r="G1003">
            <v>7300</v>
          </cell>
          <cell r="H1003">
            <v>14600</v>
          </cell>
          <cell r="I1003">
            <v>13600</v>
          </cell>
          <cell r="J1003">
            <v>27200</v>
          </cell>
          <cell r="K1003">
            <v>3600</v>
          </cell>
          <cell r="L1003">
            <v>7200</v>
          </cell>
          <cell r="M1003" t="str">
            <v>No.68</v>
          </cell>
        </row>
        <row r="1004">
          <cell r="A1004" t="str">
            <v>보도블럭파취복구</v>
          </cell>
          <cell r="B1004" t="str">
            <v>300X300X60</v>
          </cell>
          <cell r="C1004" t="str">
            <v>M2</v>
          </cell>
          <cell r="D1004">
            <v>8</v>
          </cell>
          <cell r="E1004">
            <v>7400</v>
          </cell>
          <cell r="F1004">
            <v>59200</v>
          </cell>
          <cell r="G1004">
            <v>1800</v>
          </cell>
          <cell r="H1004">
            <v>14400</v>
          </cell>
          <cell r="I1004">
            <v>5600</v>
          </cell>
          <cell r="J1004">
            <v>44800</v>
          </cell>
          <cell r="K1004">
            <v>0</v>
          </cell>
          <cell r="L1004">
            <v>0</v>
          </cell>
          <cell r="M1004" t="str">
            <v>No.69</v>
          </cell>
        </row>
        <row r="1005">
          <cell r="A1005" t="str">
            <v>도로경계석 헐기 및 설치</v>
          </cell>
          <cell r="B1005" t="str">
            <v>500X200X170</v>
          </cell>
          <cell r="C1005" t="str">
            <v>M</v>
          </cell>
          <cell r="D1005">
            <v>4</v>
          </cell>
          <cell r="E1005">
            <v>18600</v>
          </cell>
          <cell r="F1005">
            <v>74400</v>
          </cell>
          <cell r="G1005">
            <v>3900</v>
          </cell>
          <cell r="H1005">
            <v>15600</v>
          </cell>
          <cell r="I1005">
            <v>14700</v>
          </cell>
          <cell r="J1005">
            <v>58800</v>
          </cell>
          <cell r="K1005">
            <v>0</v>
          </cell>
          <cell r="L1005">
            <v>0</v>
          </cell>
          <cell r="M1005" t="str">
            <v>No.70</v>
          </cell>
        </row>
        <row r="1006">
          <cell r="A1006" t="str">
            <v>합판거푸집</v>
          </cell>
          <cell r="B1006" t="str">
            <v>0-7m:6회</v>
          </cell>
          <cell r="C1006" t="str">
            <v>M2</v>
          </cell>
          <cell r="D1006">
            <v>2.72</v>
          </cell>
          <cell r="E1006">
            <v>12000</v>
          </cell>
          <cell r="F1006">
            <v>32640</v>
          </cell>
          <cell r="G1006">
            <v>4000</v>
          </cell>
          <cell r="H1006">
            <v>10880</v>
          </cell>
          <cell r="I1006">
            <v>8000</v>
          </cell>
          <cell r="J1006">
            <v>21760</v>
          </cell>
          <cell r="K1006">
            <v>0</v>
          </cell>
          <cell r="L1006">
            <v>0</v>
          </cell>
          <cell r="M1006" t="str">
            <v>No.11</v>
          </cell>
        </row>
        <row r="1007">
          <cell r="A1007" t="str">
            <v>모르터</v>
          </cell>
          <cell r="B1007" t="str">
            <v>1 : 3</v>
          </cell>
          <cell r="C1007" t="str">
            <v>M3</v>
          </cell>
          <cell r="D1007">
            <v>4.0000000000000001E-3</v>
          </cell>
          <cell r="E1007">
            <v>40000</v>
          </cell>
          <cell r="F1007">
            <v>160</v>
          </cell>
          <cell r="G1007">
            <v>0</v>
          </cell>
          <cell r="H1007">
            <v>0</v>
          </cell>
          <cell r="I1007">
            <v>40000</v>
          </cell>
          <cell r="J1007">
            <v>160</v>
          </cell>
          <cell r="K1007">
            <v>0</v>
          </cell>
          <cell r="L1007">
            <v>0</v>
          </cell>
          <cell r="M1007" t="str">
            <v>No.37</v>
          </cell>
        </row>
        <row r="1008">
          <cell r="A1008" t="str">
            <v>레미콘타설</v>
          </cell>
          <cell r="B1008" t="str">
            <v>무근구조물</v>
          </cell>
          <cell r="C1008" t="str">
            <v>M3</v>
          </cell>
          <cell r="D1008">
            <v>1.59</v>
          </cell>
          <cell r="E1008">
            <v>16000</v>
          </cell>
          <cell r="F1008">
            <v>25440</v>
          </cell>
          <cell r="G1008">
            <v>0</v>
          </cell>
          <cell r="H1008">
            <v>0</v>
          </cell>
          <cell r="I1008">
            <v>16000</v>
          </cell>
          <cell r="J1008">
            <v>25440</v>
          </cell>
          <cell r="K1008">
            <v>0</v>
          </cell>
          <cell r="L1008">
            <v>0</v>
          </cell>
          <cell r="M1008" t="str">
            <v>No.10</v>
          </cell>
        </row>
        <row r="1009">
          <cell r="A1009" t="str">
            <v>무근 구조물헐기</v>
          </cell>
          <cell r="B1009" t="str">
            <v>소형브레커+공기압축기</v>
          </cell>
          <cell r="C1009" t="str">
            <v>M3</v>
          </cell>
          <cell r="D1009">
            <v>1.59</v>
          </cell>
          <cell r="E1009">
            <v>27100</v>
          </cell>
          <cell r="F1009">
            <v>43089</v>
          </cell>
          <cell r="G1009">
            <v>2100</v>
          </cell>
          <cell r="H1009">
            <v>3339</v>
          </cell>
          <cell r="I1009">
            <v>18900</v>
          </cell>
          <cell r="J1009">
            <v>30051</v>
          </cell>
          <cell r="K1009">
            <v>6100</v>
          </cell>
          <cell r="L1009">
            <v>9699</v>
          </cell>
          <cell r="M1009" t="str">
            <v>No.26</v>
          </cell>
        </row>
        <row r="1010">
          <cell r="A1010" t="str">
            <v>폐기물운반</v>
          </cell>
          <cell r="B1010" t="str">
            <v>B.H0.7 + D.T15</v>
          </cell>
          <cell r="C1010" t="str">
            <v>M3</v>
          </cell>
          <cell r="D1010">
            <v>1.59</v>
          </cell>
          <cell r="E1010">
            <v>12300</v>
          </cell>
          <cell r="F1010">
            <v>19557</v>
          </cell>
          <cell r="G1010">
            <v>4600</v>
          </cell>
          <cell r="H1010">
            <v>7314</v>
          </cell>
          <cell r="I1010">
            <v>3500</v>
          </cell>
          <cell r="J1010">
            <v>5565</v>
          </cell>
          <cell r="K1010">
            <v>4200</v>
          </cell>
          <cell r="L1010">
            <v>6678</v>
          </cell>
          <cell r="M1010" t="str">
            <v>#.12</v>
          </cell>
        </row>
        <row r="1012">
          <cell r="A1012" t="str">
            <v>5. 운 반 공</v>
          </cell>
          <cell r="F1012">
            <v>4907385</v>
          </cell>
          <cell r="H1012">
            <v>1027400</v>
          </cell>
          <cell r="J1012">
            <v>1120800</v>
          </cell>
          <cell r="L1012">
            <v>2759185</v>
          </cell>
        </row>
        <row r="1013">
          <cell r="A1013" t="str">
            <v>철근운반</v>
          </cell>
          <cell r="C1013" t="str">
            <v>TON</v>
          </cell>
          <cell r="D1013">
            <v>1.4750000000000001</v>
          </cell>
          <cell r="E1013">
            <v>9000</v>
          </cell>
          <cell r="F1013">
            <v>13275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9000</v>
          </cell>
          <cell r="L1013">
            <v>13275</v>
          </cell>
          <cell r="M1013" t="str">
            <v>#.15</v>
          </cell>
        </row>
        <row r="1014">
          <cell r="A1014" t="str">
            <v>주철관 운반</v>
          </cell>
          <cell r="B1014" t="str">
            <v>Φ450M/M</v>
          </cell>
          <cell r="C1014" t="str">
            <v>본</v>
          </cell>
          <cell r="D1014">
            <v>228</v>
          </cell>
          <cell r="E1014">
            <v>4500</v>
          </cell>
          <cell r="F1014">
            <v>1026000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4500</v>
          </cell>
          <cell r="L1014">
            <v>1026000</v>
          </cell>
          <cell r="M1014" t="str">
            <v>#.25</v>
          </cell>
        </row>
        <row r="1015">
          <cell r="A1015" t="str">
            <v>주철관 운반</v>
          </cell>
          <cell r="B1015" t="str">
            <v>이형관</v>
          </cell>
          <cell r="C1015" t="str">
            <v>KG</v>
          </cell>
          <cell r="D1015">
            <v>4586.1000000000004</v>
          </cell>
          <cell r="E1015">
            <v>100</v>
          </cell>
          <cell r="F1015">
            <v>458610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100</v>
          </cell>
          <cell r="L1015">
            <v>458610</v>
          </cell>
          <cell r="M1015" t="str">
            <v>#.17</v>
          </cell>
        </row>
        <row r="1016">
          <cell r="A1016" t="str">
            <v>시멘트운반(40kg/대)</v>
          </cell>
          <cell r="C1016" t="str">
            <v>대</v>
          </cell>
          <cell r="D1016">
            <v>1</v>
          </cell>
          <cell r="E1016">
            <v>400</v>
          </cell>
          <cell r="F1016">
            <v>400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400</v>
          </cell>
          <cell r="L1016">
            <v>400</v>
          </cell>
          <cell r="M1016" t="str">
            <v>#.19</v>
          </cell>
        </row>
        <row r="1017">
          <cell r="A1017" t="str">
            <v>보조기층운반</v>
          </cell>
          <cell r="C1017" t="str">
            <v>M3</v>
          </cell>
          <cell r="D1017">
            <v>467</v>
          </cell>
          <cell r="E1017">
            <v>7300</v>
          </cell>
          <cell r="F1017">
            <v>3409100</v>
          </cell>
          <cell r="G1017">
            <v>2200</v>
          </cell>
          <cell r="H1017">
            <v>1027400</v>
          </cell>
          <cell r="I1017">
            <v>2400</v>
          </cell>
          <cell r="J1017">
            <v>1120800</v>
          </cell>
          <cell r="K1017">
            <v>2700</v>
          </cell>
          <cell r="L1017">
            <v>1260900</v>
          </cell>
          <cell r="M1017" t="str">
            <v>#.18</v>
          </cell>
        </row>
        <row r="1037">
          <cell r="A1037" t="str">
            <v>⊙G-LINE  사급자재비</v>
          </cell>
          <cell r="C1037" t="str">
            <v>식</v>
          </cell>
          <cell r="D1037">
            <v>1</v>
          </cell>
          <cell r="F1037">
            <v>31613660</v>
          </cell>
          <cell r="H1037">
            <v>31613660</v>
          </cell>
          <cell r="J1037">
            <v>0</v>
          </cell>
          <cell r="L1037">
            <v>0</v>
          </cell>
        </row>
        <row r="1039">
          <cell r="A1039" t="str">
            <v>모  래</v>
          </cell>
          <cell r="C1039" t="str">
            <v>M3</v>
          </cell>
          <cell r="D1039">
            <v>416</v>
          </cell>
          <cell r="E1039">
            <v>17000</v>
          </cell>
          <cell r="F1039">
            <v>7072000</v>
          </cell>
          <cell r="G1039">
            <v>17000</v>
          </cell>
          <cell r="H1039">
            <v>7072000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</row>
        <row r="1040">
          <cell r="A1040" t="str">
            <v>자  갈</v>
          </cell>
          <cell r="C1040" t="str">
            <v>M3</v>
          </cell>
          <cell r="D1040">
            <v>0.27</v>
          </cell>
          <cell r="E1040">
            <v>7000</v>
          </cell>
          <cell r="F1040">
            <v>1890</v>
          </cell>
          <cell r="G1040">
            <v>7000</v>
          </cell>
          <cell r="H1040">
            <v>1890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</row>
        <row r="1041">
          <cell r="A1041" t="str">
            <v>아스팔트유제</v>
          </cell>
          <cell r="B1041" t="str">
            <v>RSC-4</v>
          </cell>
          <cell r="C1041" t="str">
            <v>DRUM</v>
          </cell>
          <cell r="D1041">
            <v>3.24</v>
          </cell>
          <cell r="E1041">
            <v>52000</v>
          </cell>
          <cell r="F1041">
            <v>168480</v>
          </cell>
          <cell r="G1041">
            <v>52000</v>
          </cell>
          <cell r="H1041">
            <v>168480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</row>
        <row r="1042">
          <cell r="A1042" t="str">
            <v>아스팔트유제</v>
          </cell>
          <cell r="B1042" t="str">
            <v>MC-1</v>
          </cell>
          <cell r="C1042" t="str">
            <v>DRUM</v>
          </cell>
          <cell r="D1042">
            <v>6.48</v>
          </cell>
          <cell r="E1042">
            <v>58000</v>
          </cell>
          <cell r="F1042">
            <v>375840</v>
          </cell>
          <cell r="G1042">
            <v>58000</v>
          </cell>
          <cell r="H1042">
            <v>375840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</row>
        <row r="1043">
          <cell r="A1043" t="str">
            <v>주철관 이형관</v>
          </cell>
          <cell r="B1043" t="str">
            <v>D300M/M이상 D600M/M이하</v>
          </cell>
          <cell r="C1043" t="str">
            <v>KG</v>
          </cell>
          <cell r="D1043">
            <v>4586.1000000000004</v>
          </cell>
          <cell r="E1043">
            <v>2500</v>
          </cell>
          <cell r="F1043">
            <v>11465250</v>
          </cell>
          <cell r="G1043">
            <v>2500</v>
          </cell>
          <cell r="H1043">
            <v>11465250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</row>
        <row r="1044">
          <cell r="A1044" t="str">
            <v>보조기층제</v>
          </cell>
          <cell r="C1044" t="str">
            <v>M3</v>
          </cell>
          <cell r="D1044">
            <v>467</v>
          </cell>
          <cell r="E1044">
            <v>6300</v>
          </cell>
          <cell r="F1044">
            <v>2942100</v>
          </cell>
          <cell r="G1044">
            <v>6300</v>
          </cell>
          <cell r="H1044">
            <v>2942100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</row>
        <row r="1045">
          <cell r="A1045" t="str">
            <v>주철관 접합부품(K.P메카니칼접합)</v>
          </cell>
          <cell r="B1045" t="str">
            <v>D=200MM</v>
          </cell>
          <cell r="C1045" t="str">
            <v>SET</v>
          </cell>
          <cell r="D1045">
            <v>1</v>
          </cell>
          <cell r="E1045">
            <v>12400</v>
          </cell>
          <cell r="F1045">
            <v>12400</v>
          </cell>
          <cell r="G1045">
            <v>12400</v>
          </cell>
          <cell r="H1045">
            <v>12400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</row>
        <row r="1046">
          <cell r="A1046" t="str">
            <v>주철관 접합부품(K.P메카니칼접합)</v>
          </cell>
          <cell r="B1046" t="str">
            <v>D=450MM</v>
          </cell>
          <cell r="C1046" t="str">
            <v>SET</v>
          </cell>
          <cell r="D1046">
            <v>278</v>
          </cell>
          <cell r="E1046">
            <v>34400</v>
          </cell>
          <cell r="F1046">
            <v>9563200</v>
          </cell>
          <cell r="G1046">
            <v>34400</v>
          </cell>
          <cell r="H1046">
            <v>9563200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</row>
        <row r="1047">
          <cell r="A1047" t="str">
            <v>주철관 접합부품(플랜지접합)</v>
          </cell>
          <cell r="B1047" t="str">
            <v>D=100MM</v>
          </cell>
          <cell r="C1047" t="str">
            <v>SET</v>
          </cell>
          <cell r="D1047">
            <v>4</v>
          </cell>
          <cell r="E1047">
            <v>1400</v>
          </cell>
          <cell r="F1047">
            <v>5600</v>
          </cell>
          <cell r="G1047">
            <v>1400</v>
          </cell>
          <cell r="H1047">
            <v>5600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</row>
        <row r="1048">
          <cell r="A1048" t="str">
            <v>주철관 접합부품(플랜지접합)</v>
          </cell>
          <cell r="B1048" t="str">
            <v>D=200MM</v>
          </cell>
          <cell r="C1048" t="str">
            <v>SET</v>
          </cell>
          <cell r="D1048">
            <v>3</v>
          </cell>
          <cell r="E1048">
            <v>2300</v>
          </cell>
          <cell r="F1048">
            <v>6900</v>
          </cell>
          <cell r="G1048">
            <v>2300</v>
          </cell>
          <cell r="H1048">
            <v>6900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</row>
        <row r="1059">
          <cell r="A1059" t="str">
            <v>Ⅷ.H-LINE차집관로(상효→토평)</v>
          </cell>
          <cell r="C1059" t="str">
            <v>식</v>
          </cell>
          <cell r="D1059">
            <v>1</v>
          </cell>
          <cell r="F1059">
            <v>277842727</v>
          </cell>
          <cell r="H1059">
            <v>70688420</v>
          </cell>
          <cell r="J1059">
            <v>170434078</v>
          </cell>
          <cell r="L1059">
            <v>36720229</v>
          </cell>
        </row>
        <row r="1061">
          <cell r="A1061" t="str">
            <v>1. 토    공</v>
          </cell>
          <cell r="F1061">
            <v>140307942</v>
          </cell>
          <cell r="H1061">
            <v>47906738</v>
          </cell>
          <cell r="J1061">
            <v>59600869</v>
          </cell>
          <cell r="L1061">
            <v>32800335</v>
          </cell>
        </row>
        <row r="1062">
          <cell r="A1062" t="str">
            <v>터파기:보조기층</v>
          </cell>
          <cell r="B1062" t="str">
            <v>B.H 0.7㎥</v>
          </cell>
          <cell r="C1062" t="str">
            <v>M3</v>
          </cell>
          <cell r="D1062">
            <v>370.74</v>
          </cell>
          <cell r="E1062">
            <v>1100</v>
          </cell>
          <cell r="F1062">
            <v>407814</v>
          </cell>
          <cell r="G1062">
            <v>300</v>
          </cell>
          <cell r="H1062">
            <v>111222</v>
          </cell>
          <cell r="I1062">
            <v>400</v>
          </cell>
          <cell r="J1062">
            <v>148296</v>
          </cell>
          <cell r="K1062">
            <v>400</v>
          </cell>
          <cell r="L1062">
            <v>148296</v>
          </cell>
          <cell r="M1062" t="str">
            <v>#.1</v>
          </cell>
        </row>
        <row r="1063">
          <cell r="A1063" t="str">
            <v>터파기:토사(육상),기계80+인력20</v>
          </cell>
          <cell r="B1063" t="str">
            <v>B.H 0.7㎥</v>
          </cell>
          <cell r="C1063" t="str">
            <v>M3</v>
          </cell>
          <cell r="D1063">
            <v>1485.66</v>
          </cell>
          <cell r="E1063">
            <v>2000</v>
          </cell>
          <cell r="F1063">
            <v>2971320</v>
          </cell>
          <cell r="G1063">
            <v>100</v>
          </cell>
          <cell r="H1063">
            <v>148566</v>
          </cell>
          <cell r="I1063">
            <v>1600</v>
          </cell>
          <cell r="J1063">
            <v>2377056</v>
          </cell>
          <cell r="K1063">
            <v>300</v>
          </cell>
          <cell r="L1063">
            <v>445698</v>
          </cell>
          <cell r="M1063" t="str">
            <v>#.2</v>
          </cell>
        </row>
        <row r="1064">
          <cell r="A1064" t="str">
            <v>기계터파기(연암)</v>
          </cell>
          <cell r="B1064" t="str">
            <v>B.H0.7+브레이커</v>
          </cell>
          <cell r="C1064" t="str">
            <v>M3</v>
          </cell>
          <cell r="D1064">
            <v>2122.5700000000002</v>
          </cell>
          <cell r="E1064">
            <v>18400</v>
          </cell>
          <cell r="F1064">
            <v>39055288</v>
          </cell>
          <cell r="G1064">
            <v>2800</v>
          </cell>
          <cell r="H1064">
            <v>5943196</v>
          </cell>
          <cell r="I1064">
            <v>7300</v>
          </cell>
          <cell r="J1064">
            <v>15494761</v>
          </cell>
          <cell r="K1064">
            <v>8300</v>
          </cell>
          <cell r="L1064">
            <v>17617331</v>
          </cell>
          <cell r="M1064" t="str">
            <v>#.3</v>
          </cell>
        </row>
        <row r="1065">
          <cell r="A1065" t="str">
            <v>되메우기 및 다짐</v>
          </cell>
          <cell r="B1065" t="str">
            <v>B.H 0.7+플래이트 콤펙터</v>
          </cell>
          <cell r="C1065" t="str">
            <v>M3</v>
          </cell>
          <cell r="D1065">
            <v>2703.72</v>
          </cell>
          <cell r="E1065">
            <v>3500</v>
          </cell>
          <cell r="F1065">
            <v>9463020</v>
          </cell>
          <cell r="G1065">
            <v>400</v>
          </cell>
          <cell r="H1065">
            <v>1081488</v>
          </cell>
          <cell r="I1065">
            <v>2600</v>
          </cell>
          <cell r="J1065">
            <v>7029672</v>
          </cell>
          <cell r="K1065">
            <v>500</v>
          </cell>
          <cell r="L1065">
            <v>1351860</v>
          </cell>
          <cell r="M1065" t="str">
            <v>#.4</v>
          </cell>
        </row>
        <row r="1066">
          <cell r="A1066" t="str">
            <v>사토운반:내부운반</v>
          </cell>
          <cell r="B1066" t="str">
            <v>B.H0.7 + D.T15</v>
          </cell>
          <cell r="C1066" t="str">
            <v>M3</v>
          </cell>
          <cell r="D1066">
            <v>848.92</v>
          </cell>
          <cell r="E1066">
            <v>2500</v>
          </cell>
          <cell r="F1066">
            <v>2122300</v>
          </cell>
          <cell r="G1066">
            <v>900</v>
          </cell>
          <cell r="H1066">
            <v>764028</v>
          </cell>
          <cell r="I1066">
            <v>700</v>
          </cell>
          <cell r="J1066">
            <v>594244</v>
          </cell>
          <cell r="K1066">
            <v>900</v>
          </cell>
          <cell r="L1066">
            <v>764028</v>
          </cell>
          <cell r="M1066" t="str">
            <v>#.24</v>
          </cell>
        </row>
        <row r="1067">
          <cell r="A1067" t="str">
            <v>사토운반:연암</v>
          </cell>
          <cell r="B1067" t="str">
            <v>B.H0.7 + D.T15</v>
          </cell>
          <cell r="C1067" t="str">
            <v>M3</v>
          </cell>
          <cell r="D1067">
            <v>2122.5700000000002</v>
          </cell>
          <cell r="E1067">
            <v>12000</v>
          </cell>
          <cell r="F1067">
            <v>25470840</v>
          </cell>
          <cell r="G1067">
            <v>4500</v>
          </cell>
          <cell r="H1067">
            <v>9551565</v>
          </cell>
          <cell r="I1067">
            <v>3500</v>
          </cell>
          <cell r="J1067">
            <v>7428995</v>
          </cell>
          <cell r="K1067">
            <v>4000</v>
          </cell>
          <cell r="L1067">
            <v>8490280</v>
          </cell>
          <cell r="M1067" t="str">
            <v>#.7</v>
          </cell>
        </row>
        <row r="1068">
          <cell r="A1068" t="str">
            <v>모래부설 및 다짐(B.H 0.7M3,관로기초)</v>
          </cell>
          <cell r="B1068" t="str">
            <v>기계90%+인력10%</v>
          </cell>
          <cell r="C1068" t="str">
            <v>M3</v>
          </cell>
          <cell r="D1068">
            <v>368.31</v>
          </cell>
          <cell r="E1068">
            <v>2300</v>
          </cell>
          <cell r="F1068">
            <v>847113</v>
          </cell>
          <cell r="G1068">
            <v>200</v>
          </cell>
          <cell r="H1068">
            <v>73662</v>
          </cell>
          <cell r="I1068">
            <v>1600</v>
          </cell>
          <cell r="J1068">
            <v>589296</v>
          </cell>
          <cell r="K1068">
            <v>500</v>
          </cell>
          <cell r="L1068">
            <v>184155</v>
          </cell>
          <cell r="M1068" t="str">
            <v>#.8</v>
          </cell>
        </row>
        <row r="1069">
          <cell r="A1069" t="str">
            <v>바닥면 고르기</v>
          </cell>
          <cell r="B1069" t="str">
            <v>연암</v>
          </cell>
          <cell r="C1069" t="str">
            <v>M2</v>
          </cell>
          <cell r="D1069">
            <v>2060.5500000000002</v>
          </cell>
          <cell r="E1069">
            <v>5400</v>
          </cell>
          <cell r="F1069">
            <v>11126970</v>
          </cell>
          <cell r="G1069">
            <v>500</v>
          </cell>
          <cell r="H1069">
            <v>1030275</v>
          </cell>
          <cell r="I1069">
            <v>4600</v>
          </cell>
          <cell r="J1069">
            <v>9478530</v>
          </cell>
          <cell r="K1069">
            <v>300</v>
          </cell>
          <cell r="L1069">
            <v>618165</v>
          </cell>
          <cell r="M1069" t="str">
            <v>No.2</v>
          </cell>
        </row>
        <row r="1070">
          <cell r="A1070" t="str">
            <v>아스팔트포장 절단</v>
          </cell>
          <cell r="C1070" t="str">
            <v>M</v>
          </cell>
          <cell r="D1070">
            <v>410.48</v>
          </cell>
          <cell r="E1070">
            <v>1800</v>
          </cell>
          <cell r="F1070">
            <v>738864</v>
          </cell>
          <cell r="G1070">
            <v>900</v>
          </cell>
          <cell r="H1070">
            <v>369432</v>
          </cell>
          <cell r="I1070">
            <v>800</v>
          </cell>
          <cell r="J1070">
            <v>328384</v>
          </cell>
          <cell r="K1070">
            <v>100</v>
          </cell>
          <cell r="L1070">
            <v>41048</v>
          </cell>
          <cell r="M1070" t="str">
            <v>No.3</v>
          </cell>
        </row>
        <row r="1071">
          <cell r="A1071" t="str">
            <v>아스팔트포장 파취</v>
          </cell>
          <cell r="B1071" t="str">
            <v>기계</v>
          </cell>
          <cell r="C1071" t="str">
            <v>M3</v>
          </cell>
          <cell r="D1071">
            <v>61.06</v>
          </cell>
          <cell r="E1071">
            <v>15300</v>
          </cell>
          <cell r="F1071">
            <v>934218</v>
          </cell>
          <cell r="G1071">
            <v>2300</v>
          </cell>
          <cell r="H1071">
            <v>140438</v>
          </cell>
          <cell r="I1071">
            <v>6300</v>
          </cell>
          <cell r="J1071">
            <v>384678</v>
          </cell>
          <cell r="K1071">
            <v>6700</v>
          </cell>
          <cell r="L1071">
            <v>409102</v>
          </cell>
          <cell r="M1071" t="str">
            <v>#.10</v>
          </cell>
        </row>
        <row r="1072">
          <cell r="A1072" t="str">
            <v>아스팔트 포장포설</v>
          </cell>
          <cell r="B1072" t="str">
            <v>기층10cm+표층5cm</v>
          </cell>
          <cell r="C1072" t="str">
            <v>a</v>
          </cell>
          <cell r="D1072">
            <v>4.08</v>
          </cell>
          <cell r="E1072">
            <v>3812100</v>
          </cell>
          <cell r="F1072">
            <v>15553368</v>
          </cell>
          <cell r="G1072">
            <v>3372300</v>
          </cell>
          <cell r="H1072">
            <v>13758984</v>
          </cell>
          <cell r="I1072">
            <v>409100</v>
          </cell>
          <cell r="J1072">
            <v>1669128</v>
          </cell>
          <cell r="K1072">
            <v>30700</v>
          </cell>
          <cell r="L1072">
            <v>125256</v>
          </cell>
          <cell r="M1072" t="str">
            <v>No.4</v>
          </cell>
        </row>
        <row r="1073">
          <cell r="A1073" t="str">
            <v>보조기층포설 및 다짐</v>
          </cell>
          <cell r="B1073" t="str">
            <v>T=30cm</v>
          </cell>
          <cell r="C1073" t="str">
            <v>M3</v>
          </cell>
          <cell r="D1073">
            <v>101.82</v>
          </cell>
          <cell r="E1073">
            <v>2800</v>
          </cell>
          <cell r="F1073">
            <v>285096</v>
          </cell>
          <cell r="G1073">
            <v>400</v>
          </cell>
          <cell r="H1073">
            <v>40728</v>
          </cell>
          <cell r="I1073">
            <v>1700</v>
          </cell>
          <cell r="J1073">
            <v>173094</v>
          </cell>
          <cell r="K1073">
            <v>700</v>
          </cell>
          <cell r="L1073">
            <v>71274</v>
          </cell>
          <cell r="M1073" t="str">
            <v>#.11</v>
          </cell>
        </row>
        <row r="1074">
          <cell r="A1074" t="str">
            <v>폐기물운반</v>
          </cell>
          <cell r="B1074" t="str">
            <v>B.H0.7 + D.T15</v>
          </cell>
          <cell r="C1074" t="str">
            <v>M3</v>
          </cell>
          <cell r="D1074">
            <v>240.87</v>
          </cell>
          <cell r="E1074">
            <v>12300</v>
          </cell>
          <cell r="F1074">
            <v>2962701</v>
          </cell>
          <cell r="G1074">
            <v>4600</v>
          </cell>
          <cell r="H1074">
            <v>1108002</v>
          </cell>
          <cell r="I1074">
            <v>3500</v>
          </cell>
          <cell r="J1074">
            <v>843045</v>
          </cell>
          <cell r="K1074">
            <v>4200</v>
          </cell>
          <cell r="L1074">
            <v>1011654</v>
          </cell>
          <cell r="M1074" t="str">
            <v>#.12</v>
          </cell>
        </row>
        <row r="1075">
          <cell r="A1075" t="str">
            <v>콘크리트포장 절단</v>
          </cell>
          <cell r="C1075" t="str">
            <v>M</v>
          </cell>
          <cell r="D1075">
            <v>1219.2</v>
          </cell>
          <cell r="E1075">
            <v>2000</v>
          </cell>
          <cell r="F1075">
            <v>2438400</v>
          </cell>
          <cell r="G1075">
            <v>900</v>
          </cell>
          <cell r="H1075">
            <v>1097280</v>
          </cell>
          <cell r="I1075">
            <v>1000</v>
          </cell>
          <cell r="J1075">
            <v>1219200</v>
          </cell>
          <cell r="K1075">
            <v>100</v>
          </cell>
          <cell r="L1075">
            <v>121920</v>
          </cell>
          <cell r="M1075" t="str">
            <v>No.5</v>
          </cell>
        </row>
        <row r="1076">
          <cell r="A1076" t="str">
            <v>콘크리트포장 깨기</v>
          </cell>
          <cell r="B1076" t="str">
            <v>T=30cm미만</v>
          </cell>
          <cell r="C1076" t="str">
            <v>M3</v>
          </cell>
          <cell r="D1076">
            <v>179.29</v>
          </cell>
          <cell r="E1076">
            <v>15200</v>
          </cell>
          <cell r="F1076">
            <v>2725208</v>
          </cell>
          <cell r="G1076">
            <v>2200</v>
          </cell>
          <cell r="H1076">
            <v>394438</v>
          </cell>
          <cell r="I1076">
            <v>6300</v>
          </cell>
          <cell r="J1076">
            <v>1129527</v>
          </cell>
          <cell r="K1076">
            <v>6700</v>
          </cell>
          <cell r="L1076">
            <v>1201243</v>
          </cell>
          <cell r="M1076" t="str">
            <v>#.13</v>
          </cell>
        </row>
        <row r="1077">
          <cell r="A1077" t="str">
            <v>콘크리트포장 포설</v>
          </cell>
          <cell r="B1077" t="str">
            <v>T=20cm</v>
          </cell>
          <cell r="C1077" t="str">
            <v>M3</v>
          </cell>
          <cell r="D1077">
            <v>179.29</v>
          </cell>
          <cell r="E1077">
            <v>103500</v>
          </cell>
          <cell r="F1077">
            <v>18556515</v>
          </cell>
          <cell r="G1077">
            <v>52500</v>
          </cell>
          <cell r="H1077">
            <v>9412725</v>
          </cell>
          <cell r="I1077">
            <v>51000</v>
          </cell>
          <cell r="J1077">
            <v>9143790</v>
          </cell>
          <cell r="K1077">
            <v>0</v>
          </cell>
          <cell r="L1077">
            <v>0</v>
          </cell>
          <cell r="M1077" t="str">
            <v>No.6</v>
          </cell>
        </row>
        <row r="1078">
          <cell r="A1078" t="str">
            <v>모래부설(B.H 0.7M3)</v>
          </cell>
          <cell r="B1078" t="str">
            <v>기계90%+인력10%</v>
          </cell>
          <cell r="C1078" t="str">
            <v>M3</v>
          </cell>
          <cell r="D1078">
            <v>26.9</v>
          </cell>
          <cell r="E1078">
            <v>1300</v>
          </cell>
          <cell r="F1078">
            <v>34970</v>
          </cell>
          <cell r="G1078">
            <v>200</v>
          </cell>
          <cell r="H1078">
            <v>5380</v>
          </cell>
          <cell r="I1078">
            <v>700</v>
          </cell>
          <cell r="J1078">
            <v>18830</v>
          </cell>
          <cell r="K1078">
            <v>400</v>
          </cell>
          <cell r="L1078">
            <v>10760</v>
          </cell>
          <cell r="M1078" t="str">
            <v>#.14</v>
          </cell>
        </row>
        <row r="1079">
          <cell r="A1079" t="str">
            <v>와이어메쉬깔기</v>
          </cell>
          <cell r="B1079" t="str">
            <v>#8X100X100</v>
          </cell>
          <cell r="C1079" t="str">
            <v>M2</v>
          </cell>
          <cell r="D1079">
            <v>896.47</v>
          </cell>
          <cell r="E1079">
            <v>3000</v>
          </cell>
          <cell r="F1079">
            <v>2689410</v>
          </cell>
          <cell r="G1079">
            <v>2000</v>
          </cell>
          <cell r="H1079">
            <v>1792940</v>
          </cell>
          <cell r="I1079">
            <v>1000</v>
          </cell>
          <cell r="J1079">
            <v>896470</v>
          </cell>
          <cell r="K1079">
            <v>0</v>
          </cell>
          <cell r="L1079">
            <v>0</v>
          </cell>
          <cell r="M1079" t="str">
            <v>No.7</v>
          </cell>
        </row>
        <row r="1080">
          <cell r="A1080" t="str">
            <v>보조기층포설 및 다짐</v>
          </cell>
          <cell r="B1080" t="str">
            <v>T=30cm</v>
          </cell>
          <cell r="C1080" t="str">
            <v>M3</v>
          </cell>
          <cell r="D1080">
            <v>268.95</v>
          </cell>
          <cell r="E1080">
            <v>2800</v>
          </cell>
          <cell r="F1080">
            <v>753060</v>
          </cell>
          <cell r="G1080">
            <v>400</v>
          </cell>
          <cell r="H1080">
            <v>107580</v>
          </cell>
          <cell r="I1080">
            <v>1700</v>
          </cell>
          <cell r="J1080">
            <v>457215</v>
          </cell>
          <cell r="K1080">
            <v>700</v>
          </cell>
          <cell r="L1080">
            <v>188265</v>
          </cell>
          <cell r="M1080" t="str">
            <v>#.11</v>
          </cell>
        </row>
        <row r="1081">
          <cell r="A1081" t="str">
            <v>신축재</v>
          </cell>
          <cell r="B1081" t="str">
            <v>T=1.5cm</v>
          </cell>
          <cell r="C1081" t="str">
            <v>M2</v>
          </cell>
          <cell r="D1081">
            <v>28.94</v>
          </cell>
          <cell r="E1081">
            <v>12600</v>
          </cell>
          <cell r="F1081">
            <v>364644</v>
          </cell>
          <cell r="G1081">
            <v>12000</v>
          </cell>
          <cell r="H1081">
            <v>347280</v>
          </cell>
          <cell r="I1081">
            <v>600</v>
          </cell>
          <cell r="J1081">
            <v>17364</v>
          </cell>
          <cell r="K1081">
            <v>0</v>
          </cell>
          <cell r="L1081">
            <v>0</v>
          </cell>
        </row>
        <row r="1082">
          <cell r="A1082" t="str">
            <v>양생(비닐)</v>
          </cell>
          <cell r="C1082" t="str">
            <v>M2</v>
          </cell>
          <cell r="D1082">
            <v>896.47</v>
          </cell>
          <cell r="E1082">
            <v>900</v>
          </cell>
          <cell r="F1082">
            <v>806823</v>
          </cell>
          <cell r="G1082">
            <v>700</v>
          </cell>
          <cell r="H1082">
            <v>627529</v>
          </cell>
          <cell r="I1082">
            <v>200</v>
          </cell>
          <cell r="J1082">
            <v>179294</v>
          </cell>
          <cell r="K1082">
            <v>0</v>
          </cell>
          <cell r="L1082">
            <v>0</v>
          </cell>
          <cell r="M1082" t="str">
            <v>No.8</v>
          </cell>
        </row>
        <row r="1084">
          <cell r="A1084" t="str">
            <v>2. 관 로 공</v>
          </cell>
          <cell r="F1084">
            <v>5990240</v>
          </cell>
          <cell r="H1084">
            <v>166400</v>
          </cell>
          <cell r="J1084">
            <v>5823840</v>
          </cell>
          <cell r="L1084">
            <v>0</v>
          </cell>
        </row>
        <row r="1085">
          <cell r="A1085" t="str">
            <v>이중벽P.E관 접합및부설</v>
          </cell>
          <cell r="B1085" t="str">
            <v>Φ250M/M</v>
          </cell>
          <cell r="C1085" t="str">
            <v>개소</v>
          </cell>
          <cell r="D1085">
            <v>409</v>
          </cell>
          <cell r="E1085">
            <v>4000</v>
          </cell>
          <cell r="F1085">
            <v>1636000</v>
          </cell>
          <cell r="G1085">
            <v>0</v>
          </cell>
          <cell r="H1085">
            <v>0</v>
          </cell>
          <cell r="I1085">
            <v>4000</v>
          </cell>
          <cell r="J1085">
            <v>1636000</v>
          </cell>
          <cell r="K1085">
            <v>0</v>
          </cell>
          <cell r="L1085">
            <v>0</v>
          </cell>
          <cell r="M1085" t="str">
            <v>No.24</v>
          </cell>
        </row>
        <row r="1086">
          <cell r="A1086" t="str">
            <v>레미콘타설</v>
          </cell>
          <cell r="B1086" t="str">
            <v>무근구조물</v>
          </cell>
          <cell r="C1086" t="str">
            <v>M3</v>
          </cell>
          <cell r="D1086">
            <v>240.94</v>
          </cell>
          <cell r="E1086">
            <v>16000</v>
          </cell>
          <cell r="F1086">
            <v>3855040</v>
          </cell>
          <cell r="G1086">
            <v>0</v>
          </cell>
          <cell r="H1086">
            <v>0</v>
          </cell>
          <cell r="I1086">
            <v>16000</v>
          </cell>
          <cell r="J1086">
            <v>3855040</v>
          </cell>
          <cell r="K1086">
            <v>0</v>
          </cell>
          <cell r="L1086">
            <v>0</v>
          </cell>
          <cell r="M1086" t="str">
            <v>No.10</v>
          </cell>
        </row>
        <row r="1087">
          <cell r="A1087" t="str">
            <v>합판거푸집</v>
          </cell>
          <cell r="B1087" t="str">
            <v>0-7m:6회</v>
          </cell>
          <cell r="C1087" t="str">
            <v>M2</v>
          </cell>
          <cell r="D1087">
            <v>41.6</v>
          </cell>
          <cell r="E1087">
            <v>12000</v>
          </cell>
          <cell r="F1087">
            <v>499200</v>
          </cell>
          <cell r="G1087">
            <v>4000</v>
          </cell>
          <cell r="H1087">
            <v>166400</v>
          </cell>
          <cell r="I1087">
            <v>8000</v>
          </cell>
          <cell r="J1087">
            <v>332800</v>
          </cell>
          <cell r="K1087">
            <v>0</v>
          </cell>
          <cell r="L1087">
            <v>0</v>
          </cell>
          <cell r="M1087" t="str">
            <v>No.11</v>
          </cell>
        </row>
        <row r="1089">
          <cell r="A1089" t="str">
            <v>3. 맨 홀 공</v>
          </cell>
          <cell r="F1089">
            <v>28360480</v>
          </cell>
          <cell r="H1089">
            <v>5638031</v>
          </cell>
          <cell r="J1089">
            <v>22628214</v>
          </cell>
          <cell r="L1089">
            <v>94235</v>
          </cell>
        </row>
        <row r="1090">
          <cell r="A1090" t="str">
            <v>레미콘타설</v>
          </cell>
          <cell r="B1090" t="str">
            <v>무근구조물</v>
          </cell>
          <cell r="C1090" t="str">
            <v>M3</v>
          </cell>
          <cell r="D1090">
            <v>35.29</v>
          </cell>
          <cell r="E1090">
            <v>16000</v>
          </cell>
          <cell r="F1090">
            <v>564640</v>
          </cell>
          <cell r="G1090">
            <v>0</v>
          </cell>
          <cell r="H1090">
            <v>0</v>
          </cell>
          <cell r="I1090">
            <v>16000</v>
          </cell>
          <cell r="J1090">
            <v>564640</v>
          </cell>
          <cell r="K1090">
            <v>0</v>
          </cell>
          <cell r="L1090">
            <v>0</v>
          </cell>
          <cell r="M1090" t="str">
            <v>No.10</v>
          </cell>
        </row>
        <row r="1091">
          <cell r="A1091" t="str">
            <v>레미콘타설</v>
          </cell>
          <cell r="B1091" t="str">
            <v>철근구조물</v>
          </cell>
          <cell r="C1091" t="str">
            <v>M3</v>
          </cell>
          <cell r="D1091">
            <v>100.8</v>
          </cell>
          <cell r="E1091">
            <v>21700</v>
          </cell>
          <cell r="F1091">
            <v>2187360</v>
          </cell>
          <cell r="G1091">
            <v>400</v>
          </cell>
          <cell r="H1091">
            <v>40320</v>
          </cell>
          <cell r="I1091">
            <v>21000</v>
          </cell>
          <cell r="J1091">
            <v>2116800</v>
          </cell>
          <cell r="K1091">
            <v>300</v>
          </cell>
          <cell r="L1091">
            <v>30240</v>
          </cell>
          <cell r="M1091" t="str">
            <v>No.14</v>
          </cell>
        </row>
        <row r="1092">
          <cell r="A1092" t="str">
            <v>합판거푸집</v>
          </cell>
          <cell r="B1092" t="str">
            <v>0-7m:6회</v>
          </cell>
          <cell r="C1092" t="str">
            <v>M2</v>
          </cell>
          <cell r="D1092">
            <v>38.92</v>
          </cell>
          <cell r="E1092">
            <v>12000</v>
          </cell>
          <cell r="F1092">
            <v>467040</v>
          </cell>
          <cell r="G1092">
            <v>4000</v>
          </cell>
          <cell r="H1092">
            <v>155680</v>
          </cell>
          <cell r="I1092">
            <v>8000</v>
          </cell>
          <cell r="J1092">
            <v>311360</v>
          </cell>
          <cell r="K1092">
            <v>0</v>
          </cell>
          <cell r="L1092">
            <v>0</v>
          </cell>
          <cell r="M1092" t="str">
            <v>No.11</v>
          </cell>
        </row>
        <row r="1093">
          <cell r="A1093" t="str">
            <v>합판거푸집</v>
          </cell>
          <cell r="B1093" t="str">
            <v>0-7m:3회</v>
          </cell>
          <cell r="C1093" t="str">
            <v>M2</v>
          </cell>
          <cell r="D1093">
            <v>627.62</v>
          </cell>
          <cell r="E1093">
            <v>17100</v>
          </cell>
          <cell r="F1093">
            <v>10732302</v>
          </cell>
          <cell r="G1093">
            <v>5300</v>
          </cell>
          <cell r="H1093">
            <v>3326386</v>
          </cell>
          <cell r="I1093">
            <v>11800</v>
          </cell>
          <cell r="J1093">
            <v>7405916</v>
          </cell>
          <cell r="K1093">
            <v>0</v>
          </cell>
          <cell r="L1093">
            <v>0</v>
          </cell>
          <cell r="M1093" t="str">
            <v>No.15</v>
          </cell>
        </row>
        <row r="1094">
          <cell r="A1094" t="str">
            <v>원형 거푸집</v>
          </cell>
          <cell r="B1094" t="str">
            <v>3 회</v>
          </cell>
          <cell r="C1094" t="str">
            <v>M2</v>
          </cell>
          <cell r="D1094">
            <v>77.849999999999994</v>
          </cell>
          <cell r="E1094">
            <v>38600</v>
          </cell>
          <cell r="F1094">
            <v>3005010</v>
          </cell>
          <cell r="G1094">
            <v>11500</v>
          </cell>
          <cell r="H1094">
            <v>895275</v>
          </cell>
          <cell r="I1094">
            <v>27100</v>
          </cell>
          <cell r="J1094">
            <v>2109735</v>
          </cell>
          <cell r="K1094">
            <v>0</v>
          </cell>
          <cell r="L1094">
            <v>0</v>
          </cell>
          <cell r="M1094" t="str">
            <v>No.16</v>
          </cell>
        </row>
        <row r="1095">
          <cell r="A1095" t="str">
            <v>목재거푸집</v>
          </cell>
          <cell r="B1095" t="str">
            <v>0-7m:4회</v>
          </cell>
          <cell r="C1095" t="str">
            <v>M2</v>
          </cell>
          <cell r="D1095">
            <v>23.83</v>
          </cell>
          <cell r="E1095">
            <v>26100</v>
          </cell>
          <cell r="F1095">
            <v>621963</v>
          </cell>
          <cell r="G1095">
            <v>7100</v>
          </cell>
          <cell r="H1095">
            <v>169193</v>
          </cell>
          <cell r="I1095">
            <v>19000</v>
          </cell>
          <cell r="J1095">
            <v>452770</v>
          </cell>
          <cell r="K1095">
            <v>0</v>
          </cell>
          <cell r="L1095">
            <v>0</v>
          </cell>
          <cell r="M1095" t="str">
            <v>No.32</v>
          </cell>
        </row>
        <row r="1096">
          <cell r="A1096" t="str">
            <v>시공이음 설치</v>
          </cell>
          <cell r="B1096" t="str">
            <v>PVC,B=150X5mm</v>
          </cell>
          <cell r="C1096" t="str">
            <v>M</v>
          </cell>
          <cell r="D1096">
            <v>282.8</v>
          </cell>
          <cell r="E1096">
            <v>13700</v>
          </cell>
          <cell r="F1096">
            <v>3874360</v>
          </cell>
          <cell r="G1096">
            <v>2400</v>
          </cell>
          <cell r="H1096">
            <v>678720</v>
          </cell>
          <cell r="I1096">
            <v>11300</v>
          </cell>
          <cell r="J1096">
            <v>3195640</v>
          </cell>
          <cell r="K1096">
            <v>0</v>
          </cell>
          <cell r="L1096">
            <v>0</v>
          </cell>
          <cell r="M1096" t="str">
            <v>No.17</v>
          </cell>
        </row>
        <row r="1097">
          <cell r="A1097" t="str">
            <v>철근가공및조립</v>
          </cell>
          <cell r="B1097" t="str">
            <v>보통</v>
          </cell>
          <cell r="C1097" t="str">
            <v>TON</v>
          </cell>
          <cell r="D1097">
            <v>6.5350000000000001</v>
          </cell>
          <cell r="E1097">
            <v>327000</v>
          </cell>
          <cell r="F1097">
            <v>2136945</v>
          </cell>
          <cell r="G1097">
            <v>4000</v>
          </cell>
          <cell r="H1097">
            <v>26140</v>
          </cell>
          <cell r="I1097">
            <v>317000</v>
          </cell>
          <cell r="J1097">
            <v>2071595</v>
          </cell>
          <cell r="K1097">
            <v>6000</v>
          </cell>
          <cell r="L1097">
            <v>39210</v>
          </cell>
          <cell r="M1097" t="str">
            <v>No.18</v>
          </cell>
        </row>
        <row r="1098">
          <cell r="A1098" t="str">
            <v>사다리설치(STS)</v>
          </cell>
          <cell r="C1098" t="str">
            <v>M</v>
          </cell>
          <cell r="D1098">
            <v>20.71</v>
          </cell>
          <cell r="E1098">
            <v>10900</v>
          </cell>
          <cell r="F1098">
            <v>225739</v>
          </cell>
          <cell r="G1098">
            <v>6600</v>
          </cell>
          <cell r="H1098">
            <v>136686</v>
          </cell>
          <cell r="I1098">
            <v>4100</v>
          </cell>
          <cell r="J1098">
            <v>84911</v>
          </cell>
          <cell r="K1098">
            <v>200</v>
          </cell>
          <cell r="L1098">
            <v>4142</v>
          </cell>
          <cell r="M1098" t="str">
            <v>No.19</v>
          </cell>
        </row>
        <row r="1099">
          <cell r="A1099" t="str">
            <v>맨홀뚜껑설치</v>
          </cell>
          <cell r="B1099" t="str">
            <v>(주철재)</v>
          </cell>
          <cell r="C1099" t="str">
            <v>조</v>
          </cell>
          <cell r="D1099">
            <v>63</v>
          </cell>
          <cell r="E1099">
            <v>45800</v>
          </cell>
          <cell r="F1099">
            <v>2885400</v>
          </cell>
          <cell r="G1099">
            <v>0</v>
          </cell>
          <cell r="H1099">
            <v>0</v>
          </cell>
          <cell r="I1099">
            <v>45800</v>
          </cell>
          <cell r="J1099">
            <v>2885400</v>
          </cell>
          <cell r="K1099">
            <v>0</v>
          </cell>
          <cell r="L1099">
            <v>0</v>
          </cell>
          <cell r="M1099" t="str">
            <v>No.20</v>
          </cell>
        </row>
        <row r="1100">
          <cell r="A1100" t="str">
            <v>강관비계</v>
          </cell>
          <cell r="B1100" t="str">
            <v>3개월</v>
          </cell>
          <cell r="C1100" t="str">
            <v>M2</v>
          </cell>
          <cell r="D1100">
            <v>44.66</v>
          </cell>
          <cell r="E1100">
            <v>9200</v>
          </cell>
          <cell r="F1100">
            <v>410872</v>
          </cell>
          <cell r="G1100">
            <v>2300</v>
          </cell>
          <cell r="H1100">
            <v>102718</v>
          </cell>
          <cell r="I1100">
            <v>6600</v>
          </cell>
          <cell r="J1100">
            <v>294756</v>
          </cell>
          <cell r="K1100">
            <v>300</v>
          </cell>
          <cell r="L1100">
            <v>13398</v>
          </cell>
          <cell r="M1100" t="str">
            <v>No.33</v>
          </cell>
        </row>
        <row r="1101">
          <cell r="A1101" t="str">
            <v>강관동바리(3개월)</v>
          </cell>
          <cell r="B1101" t="str">
            <v>H=0-4.2M</v>
          </cell>
          <cell r="C1101" t="str">
            <v>공M3</v>
          </cell>
          <cell r="D1101">
            <v>22.17</v>
          </cell>
          <cell r="E1101">
            <v>6300</v>
          </cell>
          <cell r="F1101">
            <v>139671</v>
          </cell>
          <cell r="G1101">
            <v>200</v>
          </cell>
          <cell r="H1101">
            <v>4434</v>
          </cell>
          <cell r="I1101">
            <v>6100</v>
          </cell>
          <cell r="J1101">
            <v>135237</v>
          </cell>
          <cell r="K1101">
            <v>0</v>
          </cell>
          <cell r="L1101">
            <v>0</v>
          </cell>
          <cell r="M1101" t="str">
            <v>No.21</v>
          </cell>
        </row>
        <row r="1102">
          <cell r="A1102" t="str">
            <v>양생(비닐)</v>
          </cell>
          <cell r="C1102" t="str">
            <v>M2</v>
          </cell>
          <cell r="D1102">
            <v>70.62</v>
          </cell>
          <cell r="E1102">
            <v>900</v>
          </cell>
          <cell r="F1102">
            <v>63558</v>
          </cell>
          <cell r="G1102">
            <v>700</v>
          </cell>
          <cell r="H1102">
            <v>49434</v>
          </cell>
          <cell r="I1102">
            <v>200</v>
          </cell>
          <cell r="J1102">
            <v>14124</v>
          </cell>
          <cell r="K1102">
            <v>0</v>
          </cell>
          <cell r="L1102">
            <v>0</v>
          </cell>
          <cell r="M1102" t="str">
            <v>No.8</v>
          </cell>
        </row>
        <row r="1103">
          <cell r="A1103" t="str">
            <v>시공이음면정리(치핑)</v>
          </cell>
          <cell r="B1103" t="str">
            <v>인력</v>
          </cell>
          <cell r="C1103" t="str">
            <v>M2</v>
          </cell>
          <cell r="D1103">
            <v>53</v>
          </cell>
          <cell r="E1103">
            <v>19000</v>
          </cell>
          <cell r="F1103">
            <v>1007000</v>
          </cell>
          <cell r="G1103">
            <v>500</v>
          </cell>
          <cell r="H1103">
            <v>26500</v>
          </cell>
          <cell r="I1103">
            <v>18500</v>
          </cell>
          <cell r="J1103">
            <v>980500</v>
          </cell>
          <cell r="K1103">
            <v>0</v>
          </cell>
          <cell r="L1103">
            <v>0</v>
          </cell>
          <cell r="M1103" t="str">
            <v>No.22</v>
          </cell>
        </row>
        <row r="1104">
          <cell r="A1104" t="str">
            <v>스페이서(T=75MM)</v>
          </cell>
          <cell r="C1104" t="str">
            <v>EA</v>
          </cell>
          <cell r="D1104">
            <v>193</v>
          </cell>
          <cell r="E1104">
            <v>100</v>
          </cell>
          <cell r="F1104">
            <v>19300</v>
          </cell>
          <cell r="G1104">
            <v>100</v>
          </cell>
          <cell r="H1104">
            <v>19300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</row>
        <row r="1105">
          <cell r="A1105" t="str">
            <v>쇠흙손 마감</v>
          </cell>
          <cell r="C1105" t="str">
            <v>M2</v>
          </cell>
          <cell r="D1105">
            <v>24.15</v>
          </cell>
          <cell r="E1105">
            <v>800</v>
          </cell>
          <cell r="F1105">
            <v>19320</v>
          </cell>
          <cell r="G1105">
            <v>300</v>
          </cell>
          <cell r="H1105">
            <v>7245</v>
          </cell>
          <cell r="I1105">
            <v>200</v>
          </cell>
          <cell r="J1105">
            <v>4830</v>
          </cell>
          <cell r="K1105">
            <v>300</v>
          </cell>
          <cell r="L1105">
            <v>7245</v>
          </cell>
          <cell r="M1105" t="str">
            <v>No.27</v>
          </cell>
        </row>
        <row r="1107">
          <cell r="A1107" t="str">
            <v>4. 우수월류공</v>
          </cell>
          <cell r="F1107">
            <v>475585</v>
          </cell>
          <cell r="H1107">
            <v>148532</v>
          </cell>
          <cell r="J1107">
            <v>325083</v>
          </cell>
          <cell r="L1107">
            <v>1970</v>
          </cell>
        </row>
        <row r="1108">
          <cell r="A1108" t="str">
            <v>레미콘타설</v>
          </cell>
          <cell r="B1108" t="str">
            <v>무근구조물</v>
          </cell>
          <cell r="C1108" t="str">
            <v>M3</v>
          </cell>
          <cell r="D1108">
            <v>7.09</v>
          </cell>
          <cell r="E1108">
            <v>16000</v>
          </cell>
          <cell r="F1108">
            <v>113440</v>
          </cell>
          <cell r="G1108">
            <v>0</v>
          </cell>
          <cell r="H1108">
            <v>0</v>
          </cell>
          <cell r="I1108">
            <v>16000</v>
          </cell>
          <cell r="J1108">
            <v>113440</v>
          </cell>
          <cell r="K1108">
            <v>0</v>
          </cell>
          <cell r="L1108">
            <v>0</v>
          </cell>
          <cell r="M1108" t="str">
            <v>No.10</v>
          </cell>
        </row>
        <row r="1109">
          <cell r="A1109" t="str">
            <v>레미콘타설</v>
          </cell>
          <cell r="B1109" t="str">
            <v>철근구조물</v>
          </cell>
          <cell r="C1109" t="str">
            <v>M3</v>
          </cell>
          <cell r="D1109">
            <v>1.31</v>
          </cell>
          <cell r="E1109">
            <v>21700</v>
          </cell>
          <cell r="F1109">
            <v>28427</v>
          </cell>
          <cell r="G1109">
            <v>400</v>
          </cell>
          <cell r="H1109">
            <v>524</v>
          </cell>
          <cell r="I1109">
            <v>21000</v>
          </cell>
          <cell r="J1109">
            <v>27510</v>
          </cell>
          <cell r="K1109">
            <v>300</v>
          </cell>
          <cell r="L1109">
            <v>393</v>
          </cell>
          <cell r="M1109" t="str">
            <v>No.14</v>
          </cell>
        </row>
        <row r="1110">
          <cell r="A1110" t="str">
            <v>합판거푸집</v>
          </cell>
          <cell r="B1110" t="str">
            <v>0-7m:6회</v>
          </cell>
          <cell r="C1110" t="str">
            <v>M2</v>
          </cell>
          <cell r="D1110">
            <v>5.26</v>
          </cell>
          <cell r="E1110">
            <v>12000</v>
          </cell>
          <cell r="F1110">
            <v>63120</v>
          </cell>
          <cell r="G1110">
            <v>4000</v>
          </cell>
          <cell r="H1110">
            <v>21040</v>
          </cell>
          <cell r="I1110">
            <v>8000</v>
          </cell>
          <cell r="J1110">
            <v>42080</v>
          </cell>
          <cell r="K1110">
            <v>0</v>
          </cell>
          <cell r="L1110">
            <v>0</v>
          </cell>
          <cell r="M1110" t="str">
            <v>No.11</v>
          </cell>
        </row>
        <row r="1111">
          <cell r="A1111" t="str">
            <v>합판거푸집</v>
          </cell>
          <cell r="B1111" t="str">
            <v>0-7m:3회</v>
          </cell>
          <cell r="C1111" t="str">
            <v>M2</v>
          </cell>
          <cell r="D1111">
            <v>7.5</v>
          </cell>
          <cell r="E1111">
            <v>17100</v>
          </cell>
          <cell r="F1111">
            <v>128250</v>
          </cell>
          <cell r="G1111">
            <v>5300</v>
          </cell>
          <cell r="H1111">
            <v>39750</v>
          </cell>
          <cell r="I1111">
            <v>11800</v>
          </cell>
          <cell r="J1111">
            <v>88500</v>
          </cell>
          <cell r="K1111">
            <v>0</v>
          </cell>
          <cell r="L1111">
            <v>0</v>
          </cell>
          <cell r="M1111" t="str">
            <v>No.15</v>
          </cell>
        </row>
        <row r="1112">
          <cell r="A1112" t="str">
            <v>철근가공및조립</v>
          </cell>
          <cell r="B1112" t="str">
            <v>보통</v>
          </cell>
          <cell r="C1112" t="str">
            <v>TON</v>
          </cell>
          <cell r="D1112">
            <v>3.4000000000000002E-2</v>
          </cell>
          <cell r="E1112">
            <v>327000</v>
          </cell>
          <cell r="F1112">
            <v>11118</v>
          </cell>
          <cell r="G1112">
            <v>4000</v>
          </cell>
          <cell r="H1112">
            <v>136</v>
          </cell>
          <cell r="I1112">
            <v>317000</v>
          </cell>
          <cell r="J1112">
            <v>10778</v>
          </cell>
          <cell r="K1112">
            <v>6000</v>
          </cell>
          <cell r="L1112">
            <v>204</v>
          </cell>
          <cell r="M1112" t="str">
            <v>No.18</v>
          </cell>
        </row>
        <row r="1113">
          <cell r="A1113" t="str">
            <v>그레이팅 뚜껑설치</v>
          </cell>
          <cell r="B1113" t="str">
            <v>1000X1000mm</v>
          </cell>
          <cell r="C1113" t="str">
            <v>개소</v>
          </cell>
          <cell r="D1113">
            <v>1</v>
          </cell>
          <cell r="E1113">
            <v>120500</v>
          </cell>
          <cell r="F1113">
            <v>120500</v>
          </cell>
          <cell r="G1113">
            <v>86900</v>
          </cell>
          <cell r="H1113">
            <v>86900</v>
          </cell>
          <cell r="I1113">
            <v>32500</v>
          </cell>
          <cell r="J1113">
            <v>32500</v>
          </cell>
          <cell r="K1113">
            <v>1100</v>
          </cell>
          <cell r="L1113">
            <v>1100</v>
          </cell>
          <cell r="M1113" t="str">
            <v>No.71</v>
          </cell>
        </row>
        <row r="1114">
          <cell r="A1114" t="str">
            <v>이중벽P.E관 접합및부설</v>
          </cell>
          <cell r="B1114" t="str">
            <v>Φ250M/M</v>
          </cell>
          <cell r="C1114" t="str">
            <v>개소</v>
          </cell>
          <cell r="D1114">
            <v>2</v>
          </cell>
          <cell r="E1114">
            <v>4000</v>
          </cell>
          <cell r="F1114">
            <v>8000</v>
          </cell>
          <cell r="G1114">
            <v>0</v>
          </cell>
          <cell r="H1114">
            <v>0</v>
          </cell>
          <cell r="I1114">
            <v>4000</v>
          </cell>
          <cell r="J1114">
            <v>8000</v>
          </cell>
          <cell r="K1114">
            <v>0</v>
          </cell>
          <cell r="L1114">
            <v>0</v>
          </cell>
          <cell r="M1114" t="str">
            <v>No.24</v>
          </cell>
        </row>
        <row r="1115">
          <cell r="A1115" t="str">
            <v>잡석부설(B.H 0.7)</v>
          </cell>
          <cell r="B1115" t="str">
            <v>기계90%+인력10%</v>
          </cell>
          <cell r="C1115" t="str">
            <v>M3</v>
          </cell>
          <cell r="D1115">
            <v>0.91</v>
          </cell>
          <cell r="E1115">
            <v>3000</v>
          </cell>
          <cell r="F1115">
            <v>2730</v>
          </cell>
          <cell r="G1115">
            <v>200</v>
          </cell>
          <cell r="H1115">
            <v>182</v>
          </cell>
          <cell r="I1115">
            <v>2500</v>
          </cell>
          <cell r="J1115">
            <v>2275</v>
          </cell>
          <cell r="K1115">
            <v>300</v>
          </cell>
          <cell r="L1115">
            <v>273</v>
          </cell>
          <cell r="M1115" t="str">
            <v>#.5</v>
          </cell>
        </row>
        <row r="1117">
          <cell r="A1117" t="str">
            <v>5. 부대시설공</v>
          </cell>
          <cell r="F1117">
            <v>99829786</v>
          </cell>
          <cell r="H1117">
            <v>15979519</v>
          </cell>
          <cell r="J1117">
            <v>81129672</v>
          </cell>
          <cell r="L1117">
            <v>2720595</v>
          </cell>
        </row>
        <row r="1118">
          <cell r="A1118" t="str">
            <v>하수관거인식테이프</v>
          </cell>
          <cell r="B1118" t="str">
            <v>5cmX20m</v>
          </cell>
          <cell r="C1118" t="str">
            <v>M</v>
          </cell>
          <cell r="D1118">
            <v>2440</v>
          </cell>
          <cell r="E1118">
            <v>1300</v>
          </cell>
          <cell r="F1118">
            <v>3172000</v>
          </cell>
          <cell r="G1118">
            <v>1100</v>
          </cell>
          <cell r="H1118">
            <v>2684000</v>
          </cell>
          <cell r="I1118">
            <v>200</v>
          </cell>
          <cell r="J1118">
            <v>488000</v>
          </cell>
          <cell r="K1118">
            <v>0</v>
          </cell>
          <cell r="L1118">
            <v>0</v>
          </cell>
        </row>
        <row r="1119">
          <cell r="A1119" t="str">
            <v>하수관내 C.C.T.V조사</v>
          </cell>
          <cell r="B1119" t="str">
            <v>하수관내 C.C.T.V 조사</v>
          </cell>
          <cell r="C1119" t="str">
            <v>M</v>
          </cell>
          <cell r="D1119">
            <v>2440</v>
          </cell>
          <cell r="E1119">
            <v>1700</v>
          </cell>
          <cell r="F1119">
            <v>4148000</v>
          </cell>
          <cell r="G1119">
            <v>100</v>
          </cell>
          <cell r="H1119">
            <v>244000</v>
          </cell>
          <cell r="I1119">
            <v>1000</v>
          </cell>
          <cell r="J1119">
            <v>2440000</v>
          </cell>
          <cell r="K1119">
            <v>600</v>
          </cell>
          <cell r="L1119">
            <v>1464000</v>
          </cell>
          <cell r="M1119" t="str">
            <v>No.40</v>
          </cell>
        </row>
        <row r="1120">
          <cell r="A1120" t="str">
            <v>철근 구조물헐기</v>
          </cell>
          <cell r="B1120" t="str">
            <v>소형브레커+공기압축기</v>
          </cell>
          <cell r="C1120" t="str">
            <v>M3</v>
          </cell>
          <cell r="D1120">
            <v>2.36</v>
          </cell>
          <cell r="E1120">
            <v>35800</v>
          </cell>
          <cell r="F1120">
            <v>84488</v>
          </cell>
          <cell r="G1120">
            <v>6400</v>
          </cell>
          <cell r="H1120">
            <v>15104</v>
          </cell>
          <cell r="I1120">
            <v>17800</v>
          </cell>
          <cell r="J1120">
            <v>42008</v>
          </cell>
          <cell r="K1120">
            <v>11600</v>
          </cell>
          <cell r="L1120">
            <v>27376</v>
          </cell>
          <cell r="M1120" t="str">
            <v>No.29</v>
          </cell>
        </row>
        <row r="1121">
          <cell r="A1121" t="str">
            <v>무근 구조물헐기</v>
          </cell>
          <cell r="B1121" t="str">
            <v>소형브레커+공기압축기</v>
          </cell>
          <cell r="C1121" t="str">
            <v>M3</v>
          </cell>
          <cell r="D1121">
            <v>0.85</v>
          </cell>
          <cell r="E1121">
            <v>27100</v>
          </cell>
          <cell r="F1121">
            <v>23035</v>
          </cell>
          <cell r="G1121">
            <v>2100</v>
          </cell>
          <cell r="H1121">
            <v>1785</v>
          </cell>
          <cell r="I1121">
            <v>18900</v>
          </cell>
          <cell r="J1121">
            <v>16065</v>
          </cell>
          <cell r="K1121">
            <v>6100</v>
          </cell>
          <cell r="L1121">
            <v>5185</v>
          </cell>
          <cell r="M1121" t="str">
            <v>No.26</v>
          </cell>
        </row>
        <row r="1122">
          <cell r="A1122" t="str">
            <v>폐기물운반</v>
          </cell>
          <cell r="B1122" t="str">
            <v>B.H0.7 + D.T15</v>
          </cell>
          <cell r="C1122" t="str">
            <v>M3</v>
          </cell>
          <cell r="D1122">
            <v>3.21</v>
          </cell>
          <cell r="E1122">
            <v>12300</v>
          </cell>
          <cell r="F1122">
            <v>39483</v>
          </cell>
          <cell r="G1122">
            <v>4600</v>
          </cell>
          <cell r="H1122">
            <v>14766</v>
          </cell>
          <cell r="I1122">
            <v>3500</v>
          </cell>
          <cell r="J1122">
            <v>11235</v>
          </cell>
          <cell r="K1122">
            <v>4200</v>
          </cell>
          <cell r="L1122">
            <v>13482</v>
          </cell>
          <cell r="M1122" t="str">
            <v>#.12</v>
          </cell>
        </row>
        <row r="1123">
          <cell r="A1123" t="str">
            <v>보차도 경계석 헐기 및 설치</v>
          </cell>
          <cell r="B1123" t="str">
            <v>500X200X170</v>
          </cell>
          <cell r="C1123" t="str">
            <v>M</v>
          </cell>
          <cell r="D1123">
            <v>2</v>
          </cell>
          <cell r="E1123">
            <v>24500</v>
          </cell>
          <cell r="F1123">
            <v>49000</v>
          </cell>
          <cell r="G1123">
            <v>7300</v>
          </cell>
          <cell r="H1123">
            <v>14600</v>
          </cell>
          <cell r="I1123">
            <v>13600</v>
          </cell>
          <cell r="J1123">
            <v>27200</v>
          </cell>
          <cell r="K1123">
            <v>3600</v>
          </cell>
          <cell r="L1123">
            <v>7200</v>
          </cell>
          <cell r="M1123" t="str">
            <v>No.68</v>
          </cell>
        </row>
        <row r="1124">
          <cell r="A1124" t="str">
            <v>보도블럭파취복구</v>
          </cell>
          <cell r="C1124" t="str">
            <v>M2</v>
          </cell>
          <cell r="D1124">
            <v>2.67</v>
          </cell>
          <cell r="E1124">
            <v>7400</v>
          </cell>
          <cell r="F1124">
            <v>19758</v>
          </cell>
          <cell r="G1124">
            <v>1800</v>
          </cell>
          <cell r="H1124">
            <v>4806</v>
          </cell>
          <cell r="I1124">
            <v>5600</v>
          </cell>
          <cell r="J1124">
            <v>14952</v>
          </cell>
          <cell r="K1124">
            <v>0</v>
          </cell>
          <cell r="L1124">
            <v>0</v>
          </cell>
          <cell r="M1124" t="str">
            <v>No.69</v>
          </cell>
        </row>
        <row r="1125">
          <cell r="A1125" t="str">
            <v>도로경계석 헐기 및 설치</v>
          </cell>
          <cell r="B1125" t="str">
            <v>500X200X170</v>
          </cell>
          <cell r="C1125" t="str">
            <v>M</v>
          </cell>
          <cell r="D1125">
            <v>2</v>
          </cell>
          <cell r="E1125">
            <v>18600</v>
          </cell>
          <cell r="F1125">
            <v>37200</v>
          </cell>
          <cell r="G1125">
            <v>3900</v>
          </cell>
          <cell r="H1125">
            <v>7800</v>
          </cell>
          <cell r="I1125">
            <v>14700</v>
          </cell>
          <cell r="J1125">
            <v>29400</v>
          </cell>
          <cell r="K1125">
            <v>0</v>
          </cell>
          <cell r="L1125">
            <v>0</v>
          </cell>
          <cell r="M1125" t="str">
            <v>No.70</v>
          </cell>
        </row>
        <row r="1126">
          <cell r="A1126" t="str">
            <v>합판거푸집</v>
          </cell>
          <cell r="B1126" t="str">
            <v>0-7m:6회</v>
          </cell>
          <cell r="C1126" t="str">
            <v>M2</v>
          </cell>
          <cell r="D1126">
            <v>1.21</v>
          </cell>
          <cell r="E1126">
            <v>12000</v>
          </cell>
          <cell r="F1126">
            <v>14520</v>
          </cell>
          <cell r="G1126">
            <v>4000</v>
          </cell>
          <cell r="H1126">
            <v>4840</v>
          </cell>
          <cell r="I1126">
            <v>8000</v>
          </cell>
          <cell r="J1126">
            <v>9680</v>
          </cell>
          <cell r="K1126">
            <v>0</v>
          </cell>
          <cell r="L1126">
            <v>0</v>
          </cell>
          <cell r="M1126" t="str">
            <v>No.11</v>
          </cell>
        </row>
        <row r="1127">
          <cell r="A1127" t="str">
            <v>모래부설(B.H 0.7M3)</v>
          </cell>
          <cell r="B1127" t="str">
            <v>기계90%+인력10%</v>
          </cell>
          <cell r="C1127" t="str">
            <v>M3</v>
          </cell>
          <cell r="D1127">
            <v>0.13</v>
          </cell>
          <cell r="E1127">
            <v>1300</v>
          </cell>
          <cell r="F1127">
            <v>169</v>
          </cell>
          <cell r="G1127">
            <v>200</v>
          </cell>
          <cell r="H1127">
            <v>26</v>
          </cell>
          <cell r="I1127">
            <v>700</v>
          </cell>
          <cell r="J1127">
            <v>91</v>
          </cell>
          <cell r="K1127">
            <v>400</v>
          </cell>
          <cell r="L1127">
            <v>52</v>
          </cell>
          <cell r="M1127" t="str">
            <v>#.14</v>
          </cell>
        </row>
        <row r="1128">
          <cell r="A1128" t="str">
            <v>레미콘타설</v>
          </cell>
          <cell r="B1128" t="str">
            <v>무근구조물</v>
          </cell>
          <cell r="C1128" t="str">
            <v>M3</v>
          </cell>
          <cell r="D1128">
            <v>0.28000000000000003</v>
          </cell>
          <cell r="E1128">
            <v>16000</v>
          </cell>
          <cell r="F1128">
            <v>4480</v>
          </cell>
          <cell r="G1128">
            <v>0</v>
          </cell>
          <cell r="H1128">
            <v>0</v>
          </cell>
          <cell r="I1128">
            <v>16000</v>
          </cell>
          <cell r="J1128">
            <v>4480</v>
          </cell>
          <cell r="K1128">
            <v>0</v>
          </cell>
          <cell r="L1128">
            <v>0</v>
          </cell>
          <cell r="M1128" t="str">
            <v>No.10</v>
          </cell>
        </row>
        <row r="1129">
          <cell r="A1129" t="str">
            <v>P.E관 접합 및 부설</v>
          </cell>
          <cell r="B1129" t="str">
            <v>Φ1000M/M</v>
          </cell>
          <cell r="C1129" t="str">
            <v>개소</v>
          </cell>
          <cell r="D1129">
            <v>665</v>
          </cell>
          <cell r="E1129">
            <v>30200</v>
          </cell>
          <cell r="F1129">
            <v>20083000</v>
          </cell>
          <cell r="G1129">
            <v>0</v>
          </cell>
          <cell r="H1129">
            <v>0</v>
          </cell>
          <cell r="I1129">
            <v>30200</v>
          </cell>
          <cell r="J1129">
            <v>20083000</v>
          </cell>
          <cell r="K1129">
            <v>0</v>
          </cell>
          <cell r="L1129">
            <v>0</v>
          </cell>
          <cell r="M1129" t="str">
            <v>No.53</v>
          </cell>
        </row>
        <row r="1130">
          <cell r="A1130" t="str">
            <v>가성토(토사,B.H0.7)</v>
          </cell>
          <cell r="B1130" t="str">
            <v>현장토유용</v>
          </cell>
          <cell r="C1130" t="str">
            <v>M3</v>
          </cell>
          <cell r="D1130">
            <v>1719</v>
          </cell>
          <cell r="E1130">
            <v>1800</v>
          </cell>
          <cell r="F1130">
            <v>3094200</v>
          </cell>
          <cell r="G1130">
            <v>400</v>
          </cell>
          <cell r="H1130">
            <v>687600</v>
          </cell>
          <cell r="I1130">
            <v>700</v>
          </cell>
          <cell r="J1130">
            <v>1203300</v>
          </cell>
          <cell r="K1130">
            <v>700</v>
          </cell>
          <cell r="L1130">
            <v>1203300</v>
          </cell>
          <cell r="M1130" t="str">
            <v>#.20</v>
          </cell>
        </row>
        <row r="1131">
          <cell r="A1131" t="str">
            <v>P.P 마대쌓기 및 헐기</v>
          </cell>
          <cell r="C1131" t="str">
            <v>M2</v>
          </cell>
          <cell r="D1131">
            <v>1281.27</v>
          </cell>
          <cell r="E1131">
            <v>53000</v>
          </cell>
          <cell r="F1131">
            <v>67907310</v>
          </cell>
          <cell r="G1131">
            <v>8900</v>
          </cell>
          <cell r="H1131">
            <v>11403303</v>
          </cell>
          <cell r="I1131">
            <v>44100</v>
          </cell>
          <cell r="J1131">
            <v>56504007</v>
          </cell>
          <cell r="K1131">
            <v>0</v>
          </cell>
          <cell r="L1131">
            <v>0</v>
          </cell>
          <cell r="M1131" t="str">
            <v>#.21</v>
          </cell>
        </row>
        <row r="1132">
          <cell r="A1132" t="str">
            <v>양생(비닐)</v>
          </cell>
          <cell r="C1132" t="str">
            <v>M2</v>
          </cell>
          <cell r="D1132">
            <v>1281.27</v>
          </cell>
          <cell r="E1132">
            <v>900</v>
          </cell>
          <cell r="F1132">
            <v>1153143</v>
          </cell>
          <cell r="G1132">
            <v>700</v>
          </cell>
          <cell r="H1132">
            <v>896889</v>
          </cell>
          <cell r="I1132">
            <v>200</v>
          </cell>
          <cell r="J1132">
            <v>256254</v>
          </cell>
          <cell r="K1132">
            <v>0</v>
          </cell>
          <cell r="L1132">
            <v>0</v>
          </cell>
          <cell r="M1132" t="str">
            <v>No.8</v>
          </cell>
        </row>
        <row r="1134">
          <cell r="A1134" t="str">
            <v>7. 운 반 공</v>
          </cell>
          <cell r="F1134">
            <v>2878694</v>
          </cell>
          <cell r="H1134">
            <v>849200</v>
          </cell>
          <cell r="J1134">
            <v>926400</v>
          </cell>
          <cell r="L1134">
            <v>1103094</v>
          </cell>
        </row>
        <row r="1135">
          <cell r="A1135" t="str">
            <v>철근운반</v>
          </cell>
          <cell r="C1135" t="str">
            <v>TON</v>
          </cell>
          <cell r="D1135">
            <v>6.766</v>
          </cell>
          <cell r="E1135">
            <v>9000</v>
          </cell>
          <cell r="F1135">
            <v>60894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9000</v>
          </cell>
          <cell r="L1135">
            <v>60894</v>
          </cell>
          <cell r="M1135" t="str">
            <v>#.15</v>
          </cell>
        </row>
        <row r="1136">
          <cell r="A1136" t="str">
            <v>보조기층운반</v>
          </cell>
          <cell r="C1136" t="str">
            <v>M3</v>
          </cell>
          <cell r="D1136">
            <v>386</v>
          </cell>
          <cell r="E1136">
            <v>7300</v>
          </cell>
          <cell r="F1136">
            <v>2817800</v>
          </cell>
          <cell r="G1136">
            <v>2200</v>
          </cell>
          <cell r="H1136">
            <v>849200</v>
          </cell>
          <cell r="I1136">
            <v>2400</v>
          </cell>
          <cell r="J1136">
            <v>926400</v>
          </cell>
          <cell r="K1136">
            <v>2700</v>
          </cell>
          <cell r="L1136">
            <v>1042200</v>
          </cell>
          <cell r="M1136" t="str">
            <v>#.18</v>
          </cell>
        </row>
        <row r="1147">
          <cell r="A1147" t="str">
            <v>⊙H-LINE  사급자재비</v>
          </cell>
          <cell r="C1147" t="str">
            <v>식</v>
          </cell>
          <cell r="D1147">
            <v>1</v>
          </cell>
          <cell r="F1147">
            <v>122117450</v>
          </cell>
          <cell r="H1147">
            <v>122117450</v>
          </cell>
          <cell r="J1147">
            <v>0</v>
          </cell>
          <cell r="L1147">
            <v>0</v>
          </cell>
        </row>
        <row r="1149">
          <cell r="A1149" t="str">
            <v>모  래</v>
          </cell>
          <cell r="C1149" t="str">
            <v>M3</v>
          </cell>
          <cell r="D1149">
            <v>419</v>
          </cell>
          <cell r="E1149">
            <v>17000</v>
          </cell>
          <cell r="F1149">
            <v>7123000</v>
          </cell>
          <cell r="G1149">
            <v>17000</v>
          </cell>
          <cell r="H1149">
            <v>7123000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</row>
        <row r="1150">
          <cell r="A1150" t="str">
            <v>잡  석</v>
          </cell>
          <cell r="C1150" t="str">
            <v>M3</v>
          </cell>
          <cell r="D1150">
            <v>0.95</v>
          </cell>
          <cell r="E1150">
            <v>7000</v>
          </cell>
          <cell r="F1150">
            <v>6650</v>
          </cell>
          <cell r="G1150">
            <v>7000</v>
          </cell>
          <cell r="H1150">
            <v>6650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</row>
        <row r="1151">
          <cell r="A1151" t="str">
            <v>아스팔트유제</v>
          </cell>
          <cell r="B1151" t="str">
            <v>RSC-4</v>
          </cell>
          <cell r="C1151" t="str">
            <v>DRUM</v>
          </cell>
          <cell r="D1151">
            <v>22.7</v>
          </cell>
          <cell r="E1151">
            <v>52000</v>
          </cell>
          <cell r="F1151">
            <v>1180400</v>
          </cell>
          <cell r="G1151">
            <v>52000</v>
          </cell>
          <cell r="H1151">
            <v>1180400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</row>
        <row r="1152">
          <cell r="A1152" t="str">
            <v>아스팔트유제</v>
          </cell>
          <cell r="B1152" t="str">
            <v>MC-1</v>
          </cell>
          <cell r="C1152" t="str">
            <v>DRUM</v>
          </cell>
          <cell r="D1152">
            <v>12.1</v>
          </cell>
          <cell r="E1152">
            <v>58000</v>
          </cell>
          <cell r="F1152">
            <v>701800</v>
          </cell>
          <cell r="G1152">
            <v>58000</v>
          </cell>
          <cell r="H1152">
            <v>701800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</row>
        <row r="1153">
          <cell r="A1153" t="str">
            <v>이중벽 P.E관</v>
          </cell>
          <cell r="B1153" t="str">
            <v>Φ250M/M</v>
          </cell>
          <cell r="C1153" t="str">
            <v>본</v>
          </cell>
          <cell r="D1153">
            <v>409</v>
          </cell>
          <cell r="E1153">
            <v>127200</v>
          </cell>
          <cell r="F1153">
            <v>52024800</v>
          </cell>
          <cell r="G1153">
            <v>127200</v>
          </cell>
          <cell r="H1153">
            <v>52024800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</row>
        <row r="1154">
          <cell r="A1154" t="str">
            <v>P.E관(5회 사용)</v>
          </cell>
          <cell r="B1154" t="str">
            <v>Φ1000M/M</v>
          </cell>
          <cell r="C1154" t="str">
            <v>본</v>
          </cell>
          <cell r="D1154">
            <v>57</v>
          </cell>
          <cell r="E1154">
            <v>948400</v>
          </cell>
          <cell r="F1154">
            <v>54058800</v>
          </cell>
          <cell r="G1154">
            <v>948400</v>
          </cell>
          <cell r="H1154">
            <v>54058800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</row>
        <row r="1155">
          <cell r="A1155" t="str">
            <v>이중벽 P.E관 지수단관</v>
          </cell>
          <cell r="B1155" t="str">
            <v>Φ250M/M</v>
          </cell>
          <cell r="C1155" t="str">
            <v>EA</v>
          </cell>
          <cell r="D1155">
            <v>128</v>
          </cell>
          <cell r="E1155">
            <v>34900</v>
          </cell>
          <cell r="F1155">
            <v>4467200</v>
          </cell>
          <cell r="G1155">
            <v>34900</v>
          </cell>
          <cell r="H1155">
            <v>4467200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</row>
        <row r="1156">
          <cell r="A1156" t="str">
            <v>이중벽 P.E 곡관</v>
          </cell>
          <cell r="B1156" t="str">
            <v>Φ250M/MX45</v>
          </cell>
          <cell r="C1156" t="str">
            <v>EA</v>
          </cell>
          <cell r="D1156">
            <v>2</v>
          </cell>
          <cell r="E1156">
            <v>61500</v>
          </cell>
          <cell r="F1156">
            <v>123000</v>
          </cell>
          <cell r="G1156">
            <v>61500</v>
          </cell>
          <cell r="H1156">
            <v>123000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</row>
        <row r="1157">
          <cell r="A1157" t="str">
            <v>보조기층제</v>
          </cell>
          <cell r="C1157" t="str">
            <v>M3</v>
          </cell>
          <cell r="D1157">
            <v>386</v>
          </cell>
          <cell r="E1157">
            <v>6300</v>
          </cell>
          <cell r="F1157">
            <v>2431800</v>
          </cell>
          <cell r="G1157">
            <v>6300</v>
          </cell>
          <cell r="H1157">
            <v>2431800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</row>
        <row r="1169">
          <cell r="A1169" t="str">
            <v>《 중  계  펌  프  장 》</v>
          </cell>
          <cell r="C1169" t="str">
            <v>식</v>
          </cell>
          <cell r="D1169">
            <v>1</v>
          </cell>
          <cell r="F1169">
            <v>740640367</v>
          </cell>
          <cell r="H1169">
            <v>164198539</v>
          </cell>
          <cell r="J1169">
            <v>491852187</v>
          </cell>
          <cell r="L1169">
            <v>84589641</v>
          </cell>
        </row>
        <row r="1170">
          <cell r="A1170" t="str">
            <v>Ⅰ.서호 중계펌프장(토목)</v>
          </cell>
          <cell r="C1170" t="str">
            <v>식</v>
          </cell>
          <cell r="D1170">
            <v>1</v>
          </cell>
          <cell r="F1170">
            <v>42134049</v>
          </cell>
          <cell r="H1170">
            <v>9364013</v>
          </cell>
          <cell r="J1170">
            <v>28211789</v>
          </cell>
          <cell r="L1170">
            <v>4558247</v>
          </cell>
        </row>
        <row r="1171">
          <cell r="A1171" t="str">
            <v>Ⅱ.법환 중계펌프장(토목)</v>
          </cell>
          <cell r="C1171" t="str">
            <v>식</v>
          </cell>
          <cell r="D1171">
            <v>1</v>
          </cell>
          <cell r="F1171">
            <v>57491452</v>
          </cell>
          <cell r="H1171">
            <v>14925113</v>
          </cell>
          <cell r="J1171">
            <v>38212150</v>
          </cell>
          <cell r="L1171">
            <v>4354189</v>
          </cell>
        </row>
        <row r="1172">
          <cell r="A1172" t="str">
            <v>Ⅲ.강정 중계펌프장(토목)</v>
          </cell>
          <cell r="C1172" t="str">
            <v>식</v>
          </cell>
          <cell r="D1172">
            <v>1</v>
          </cell>
          <cell r="F1172">
            <v>175803065</v>
          </cell>
          <cell r="H1172">
            <v>34845977</v>
          </cell>
          <cell r="J1172">
            <v>119005590</v>
          </cell>
          <cell r="L1172">
            <v>21951498</v>
          </cell>
        </row>
        <row r="1173">
          <cell r="A1173" t="str">
            <v>Ⅳ.월평 중계펌프장(토목)</v>
          </cell>
          <cell r="C1173" t="str">
            <v>식</v>
          </cell>
          <cell r="D1173">
            <v>1</v>
          </cell>
          <cell r="F1173">
            <v>146259644</v>
          </cell>
          <cell r="H1173">
            <v>31989000</v>
          </cell>
          <cell r="J1173">
            <v>92839934</v>
          </cell>
          <cell r="L1173">
            <v>21430710</v>
          </cell>
        </row>
        <row r="1174">
          <cell r="A1174" t="str">
            <v>Ⅴ.중문동부 중계펌프장(토목)</v>
          </cell>
          <cell r="C1174" t="str">
            <v>식</v>
          </cell>
          <cell r="D1174">
            <v>1</v>
          </cell>
          <cell r="F1174">
            <v>204739233</v>
          </cell>
          <cell r="H1174">
            <v>39133896</v>
          </cell>
          <cell r="J1174">
            <v>148125384</v>
          </cell>
          <cell r="L1174">
            <v>17479953</v>
          </cell>
        </row>
        <row r="1175">
          <cell r="A1175" t="str">
            <v>Ⅵ.부 대 공</v>
          </cell>
          <cell r="C1175" t="str">
            <v>식</v>
          </cell>
          <cell r="D1175">
            <v>1</v>
          </cell>
          <cell r="F1175">
            <v>114212924</v>
          </cell>
          <cell r="H1175">
            <v>33940540</v>
          </cell>
          <cell r="J1175">
            <v>65457340</v>
          </cell>
          <cell r="L1175">
            <v>14815044</v>
          </cell>
        </row>
        <row r="1191">
          <cell r="A1191" t="str">
            <v>Ⅰ.서호 중계펌프장(토목)</v>
          </cell>
          <cell r="C1191" t="str">
            <v>식</v>
          </cell>
          <cell r="D1191">
            <v>1</v>
          </cell>
          <cell r="F1191">
            <v>42134049</v>
          </cell>
          <cell r="H1191">
            <v>9364013</v>
          </cell>
          <cell r="J1191">
            <v>28211789</v>
          </cell>
          <cell r="L1191">
            <v>4558247</v>
          </cell>
        </row>
        <row r="1193">
          <cell r="A1193" t="str">
            <v>1. 토    공</v>
          </cell>
          <cell r="F1193">
            <v>12950001</v>
          </cell>
          <cell r="H1193">
            <v>2386578</v>
          </cell>
          <cell r="J1193">
            <v>6753435</v>
          </cell>
          <cell r="L1193">
            <v>3809988</v>
          </cell>
        </row>
        <row r="1194">
          <cell r="A1194" t="str">
            <v>터파기:토사(육상),기계80+인력20</v>
          </cell>
          <cell r="B1194" t="str">
            <v>B.H 0.7㎥</v>
          </cell>
          <cell r="C1194" t="str">
            <v>M3</v>
          </cell>
          <cell r="D1194">
            <v>38.1</v>
          </cell>
          <cell r="E1194">
            <v>2000</v>
          </cell>
          <cell r="F1194">
            <v>76200</v>
          </cell>
          <cell r="G1194">
            <v>100</v>
          </cell>
          <cell r="H1194">
            <v>3810</v>
          </cell>
          <cell r="I1194">
            <v>1600</v>
          </cell>
          <cell r="J1194">
            <v>60960</v>
          </cell>
          <cell r="K1194">
            <v>300</v>
          </cell>
          <cell r="L1194">
            <v>11430</v>
          </cell>
          <cell r="M1194" t="str">
            <v>#.2</v>
          </cell>
        </row>
        <row r="1195">
          <cell r="A1195" t="str">
            <v>터파기(인력)</v>
          </cell>
          <cell r="B1195" t="str">
            <v>토사,0-1m</v>
          </cell>
          <cell r="C1195" t="str">
            <v>M3</v>
          </cell>
          <cell r="D1195">
            <v>201.79</v>
          </cell>
          <cell r="E1195">
            <v>8800</v>
          </cell>
          <cell r="F1195">
            <v>1775752</v>
          </cell>
          <cell r="G1195">
            <v>0</v>
          </cell>
          <cell r="H1195">
            <v>0</v>
          </cell>
          <cell r="I1195">
            <v>8800</v>
          </cell>
          <cell r="J1195">
            <v>1775752</v>
          </cell>
          <cell r="K1195">
            <v>0</v>
          </cell>
          <cell r="L1195">
            <v>0</v>
          </cell>
          <cell r="M1195" t="str">
            <v>No.54</v>
          </cell>
        </row>
        <row r="1196">
          <cell r="A1196" t="str">
            <v>기계터파기(연암)</v>
          </cell>
          <cell r="B1196" t="str">
            <v>B.H0.7+브레이커</v>
          </cell>
          <cell r="C1196" t="str">
            <v>M3</v>
          </cell>
          <cell r="D1196">
            <v>291.39999999999998</v>
          </cell>
          <cell r="E1196">
            <v>18400</v>
          </cell>
          <cell r="F1196">
            <v>5361760</v>
          </cell>
          <cell r="G1196">
            <v>2800</v>
          </cell>
          <cell r="H1196">
            <v>815920</v>
          </cell>
          <cell r="I1196">
            <v>7300</v>
          </cell>
          <cell r="J1196">
            <v>2127220</v>
          </cell>
          <cell r="K1196">
            <v>8300</v>
          </cell>
          <cell r="L1196">
            <v>2418620</v>
          </cell>
          <cell r="M1196" t="str">
            <v>#.3</v>
          </cell>
        </row>
        <row r="1197">
          <cell r="A1197" t="str">
            <v>되메우기 및 다짐</v>
          </cell>
          <cell r="B1197" t="str">
            <v>B.H 0.7+플래이트 콤펙터</v>
          </cell>
          <cell r="C1197" t="str">
            <v>M3</v>
          </cell>
          <cell r="D1197">
            <v>199.25</v>
          </cell>
          <cell r="E1197">
            <v>3500</v>
          </cell>
          <cell r="F1197">
            <v>697375</v>
          </cell>
          <cell r="G1197">
            <v>400</v>
          </cell>
          <cell r="H1197">
            <v>79700</v>
          </cell>
          <cell r="I1197">
            <v>2600</v>
          </cell>
          <cell r="J1197">
            <v>518050</v>
          </cell>
          <cell r="K1197">
            <v>500</v>
          </cell>
          <cell r="L1197">
            <v>99625</v>
          </cell>
          <cell r="M1197" t="str">
            <v>#.4</v>
          </cell>
        </row>
        <row r="1198">
          <cell r="A1198" t="str">
            <v>되메우기</v>
          </cell>
          <cell r="B1198" t="str">
            <v>인력</v>
          </cell>
          <cell r="C1198" t="str">
            <v>M3</v>
          </cell>
          <cell r="D1198">
            <v>196.92</v>
          </cell>
          <cell r="E1198">
            <v>3400</v>
          </cell>
          <cell r="F1198">
            <v>669528</v>
          </cell>
          <cell r="G1198">
            <v>0</v>
          </cell>
          <cell r="H1198">
            <v>0</v>
          </cell>
          <cell r="I1198">
            <v>3400</v>
          </cell>
          <cell r="J1198">
            <v>669528</v>
          </cell>
          <cell r="K1198">
            <v>0</v>
          </cell>
          <cell r="L1198">
            <v>0</v>
          </cell>
          <cell r="M1198" t="str">
            <v>No.72</v>
          </cell>
        </row>
        <row r="1199">
          <cell r="A1199" t="str">
            <v>사토운반:토사</v>
          </cell>
          <cell r="B1199" t="str">
            <v>B.H0.7 + D.T15</v>
          </cell>
          <cell r="C1199" t="str">
            <v>M3</v>
          </cell>
          <cell r="D1199">
            <v>50.79</v>
          </cell>
          <cell r="E1199">
            <v>2500</v>
          </cell>
          <cell r="F1199">
            <v>126975</v>
          </cell>
          <cell r="G1199">
            <v>900</v>
          </cell>
          <cell r="H1199">
            <v>45711</v>
          </cell>
          <cell r="I1199">
            <v>700</v>
          </cell>
          <cell r="J1199">
            <v>35553</v>
          </cell>
          <cell r="K1199">
            <v>900</v>
          </cell>
          <cell r="L1199">
            <v>45711</v>
          </cell>
          <cell r="M1199" t="str">
            <v>#.26</v>
          </cell>
        </row>
        <row r="1200">
          <cell r="A1200" t="str">
            <v>사토운반:연암</v>
          </cell>
          <cell r="B1200" t="str">
            <v>B.H0.7 + D.T15</v>
          </cell>
          <cell r="C1200" t="str">
            <v>M3</v>
          </cell>
          <cell r="D1200">
            <v>291.39999999999998</v>
          </cell>
          <cell r="E1200">
            <v>12000</v>
          </cell>
          <cell r="F1200">
            <v>3496800</v>
          </cell>
          <cell r="G1200">
            <v>4500</v>
          </cell>
          <cell r="H1200">
            <v>1311300</v>
          </cell>
          <cell r="I1200">
            <v>3500</v>
          </cell>
          <cell r="J1200">
            <v>1019900</v>
          </cell>
          <cell r="K1200">
            <v>4000</v>
          </cell>
          <cell r="L1200">
            <v>1165600</v>
          </cell>
          <cell r="M1200" t="str">
            <v>#.7</v>
          </cell>
        </row>
        <row r="1201">
          <cell r="A1201" t="str">
            <v>절토(토사)</v>
          </cell>
          <cell r="B1201" t="str">
            <v>B.H0.7M3</v>
          </cell>
          <cell r="C1201" t="str">
            <v>M3</v>
          </cell>
          <cell r="D1201">
            <v>207.07</v>
          </cell>
          <cell r="E1201">
            <v>600</v>
          </cell>
          <cell r="F1201">
            <v>124242</v>
          </cell>
          <cell r="G1201">
            <v>100</v>
          </cell>
          <cell r="H1201">
            <v>20707</v>
          </cell>
          <cell r="I1201">
            <v>300</v>
          </cell>
          <cell r="J1201">
            <v>62121</v>
          </cell>
          <cell r="K1201">
            <v>200</v>
          </cell>
          <cell r="L1201">
            <v>41414</v>
          </cell>
          <cell r="M1201" t="str">
            <v>#.27</v>
          </cell>
        </row>
        <row r="1202">
          <cell r="A1202" t="str">
            <v>평떼붙임</v>
          </cell>
          <cell r="C1202" t="str">
            <v>M2</v>
          </cell>
          <cell r="D1202">
            <v>21.15</v>
          </cell>
          <cell r="E1202">
            <v>5900</v>
          </cell>
          <cell r="F1202">
            <v>124785</v>
          </cell>
          <cell r="G1202">
            <v>3000</v>
          </cell>
          <cell r="H1202">
            <v>63450</v>
          </cell>
          <cell r="I1202">
            <v>2900</v>
          </cell>
          <cell r="J1202">
            <v>61335</v>
          </cell>
          <cell r="K1202">
            <v>0</v>
          </cell>
          <cell r="L1202">
            <v>0</v>
          </cell>
          <cell r="M1202" t="str">
            <v>#.28</v>
          </cell>
        </row>
        <row r="1203">
          <cell r="A1203" t="str">
            <v>바닥면 고르기</v>
          </cell>
          <cell r="B1203" t="str">
            <v>연암</v>
          </cell>
          <cell r="C1203" t="str">
            <v>M2</v>
          </cell>
          <cell r="D1203">
            <v>91.96</v>
          </cell>
          <cell r="E1203">
            <v>5400</v>
          </cell>
          <cell r="F1203">
            <v>496584</v>
          </cell>
          <cell r="G1203">
            <v>500</v>
          </cell>
          <cell r="H1203">
            <v>45980</v>
          </cell>
          <cell r="I1203">
            <v>4600</v>
          </cell>
          <cell r="J1203">
            <v>423016</v>
          </cell>
          <cell r="K1203">
            <v>300</v>
          </cell>
          <cell r="L1203">
            <v>27588</v>
          </cell>
          <cell r="M1203" t="str">
            <v>No.2</v>
          </cell>
        </row>
        <row r="1205">
          <cell r="A1205" t="str">
            <v>2. 구조물공</v>
          </cell>
          <cell r="F1205">
            <v>16979104</v>
          </cell>
          <cell r="H1205">
            <v>2989051</v>
          </cell>
          <cell r="J1205">
            <v>13730471</v>
          </cell>
          <cell r="L1205">
            <v>259582</v>
          </cell>
        </row>
        <row r="1206">
          <cell r="A1206" t="str">
            <v>레미콘타설</v>
          </cell>
          <cell r="B1206" t="str">
            <v>무근구조물</v>
          </cell>
          <cell r="C1206" t="str">
            <v>M3</v>
          </cell>
          <cell r="D1206">
            <v>7.4</v>
          </cell>
          <cell r="E1206">
            <v>16000</v>
          </cell>
          <cell r="F1206">
            <v>118400</v>
          </cell>
          <cell r="G1206">
            <v>0</v>
          </cell>
          <cell r="H1206">
            <v>0</v>
          </cell>
          <cell r="I1206">
            <v>16000</v>
          </cell>
          <cell r="J1206">
            <v>118400</v>
          </cell>
          <cell r="K1206">
            <v>0</v>
          </cell>
          <cell r="L1206">
            <v>0</v>
          </cell>
          <cell r="M1206" t="str">
            <v>No.10</v>
          </cell>
        </row>
        <row r="1207">
          <cell r="A1207" t="str">
            <v>레미콘타설</v>
          </cell>
          <cell r="B1207" t="str">
            <v>철근구조물</v>
          </cell>
          <cell r="C1207" t="str">
            <v>M3</v>
          </cell>
          <cell r="D1207">
            <v>63.83</v>
          </cell>
          <cell r="E1207">
            <v>21700</v>
          </cell>
          <cell r="F1207">
            <v>1385111</v>
          </cell>
          <cell r="G1207">
            <v>400</v>
          </cell>
          <cell r="H1207">
            <v>25532</v>
          </cell>
          <cell r="I1207">
            <v>21000</v>
          </cell>
          <cell r="J1207">
            <v>1340430</v>
          </cell>
          <cell r="K1207">
            <v>300</v>
          </cell>
          <cell r="L1207">
            <v>19149</v>
          </cell>
          <cell r="M1207" t="str">
            <v>No.14</v>
          </cell>
        </row>
        <row r="1208">
          <cell r="A1208" t="str">
            <v>합판거푸집</v>
          </cell>
          <cell r="B1208" t="str">
            <v>0-7m:6회</v>
          </cell>
          <cell r="C1208" t="str">
            <v>M2</v>
          </cell>
          <cell r="D1208">
            <v>3.4</v>
          </cell>
          <cell r="E1208">
            <v>12000</v>
          </cell>
          <cell r="F1208">
            <v>40800</v>
          </cell>
          <cell r="G1208">
            <v>4000</v>
          </cell>
          <cell r="H1208">
            <v>13600</v>
          </cell>
          <cell r="I1208">
            <v>8000</v>
          </cell>
          <cell r="J1208">
            <v>27200</v>
          </cell>
          <cell r="K1208">
            <v>0</v>
          </cell>
          <cell r="L1208">
            <v>0</v>
          </cell>
          <cell r="M1208" t="str">
            <v>No.11</v>
          </cell>
        </row>
        <row r="1209">
          <cell r="A1209" t="str">
            <v>합판거푸집</v>
          </cell>
          <cell r="B1209" t="str">
            <v>0-7m:3회</v>
          </cell>
          <cell r="C1209" t="str">
            <v>M2</v>
          </cell>
          <cell r="D1209">
            <v>98.72</v>
          </cell>
          <cell r="E1209">
            <v>17100</v>
          </cell>
          <cell r="F1209">
            <v>1688112</v>
          </cell>
          <cell r="G1209">
            <v>5300</v>
          </cell>
          <cell r="H1209">
            <v>523216</v>
          </cell>
          <cell r="I1209">
            <v>11800</v>
          </cell>
          <cell r="J1209">
            <v>1164896</v>
          </cell>
          <cell r="K1209">
            <v>0</v>
          </cell>
          <cell r="L1209">
            <v>0</v>
          </cell>
          <cell r="M1209" t="str">
            <v>No.15</v>
          </cell>
        </row>
        <row r="1210">
          <cell r="A1210" t="str">
            <v>폼타이 합판거푸집</v>
          </cell>
          <cell r="B1210" t="str">
            <v>0-7m:T=400:3회</v>
          </cell>
          <cell r="C1210" t="str">
            <v>M2</v>
          </cell>
          <cell r="D1210">
            <v>74.98</v>
          </cell>
          <cell r="E1210">
            <v>18500</v>
          </cell>
          <cell r="F1210">
            <v>1387130</v>
          </cell>
          <cell r="G1210">
            <v>6600</v>
          </cell>
          <cell r="H1210">
            <v>494868</v>
          </cell>
          <cell r="I1210">
            <v>11900</v>
          </cell>
          <cell r="J1210">
            <v>892262</v>
          </cell>
          <cell r="K1210">
            <v>0</v>
          </cell>
          <cell r="L1210">
            <v>0</v>
          </cell>
          <cell r="M1210" t="str">
            <v>No.73</v>
          </cell>
        </row>
        <row r="1211">
          <cell r="A1211" t="str">
            <v>폼타이 합판거푸집</v>
          </cell>
          <cell r="B1211" t="str">
            <v>0-7m:T=300:3회</v>
          </cell>
          <cell r="C1211" t="str">
            <v>M2</v>
          </cell>
          <cell r="D1211">
            <v>11.96</v>
          </cell>
          <cell r="E1211">
            <v>18600</v>
          </cell>
          <cell r="F1211">
            <v>222456</v>
          </cell>
          <cell r="G1211">
            <v>6600</v>
          </cell>
          <cell r="H1211">
            <v>78936</v>
          </cell>
          <cell r="I1211">
            <v>12000</v>
          </cell>
          <cell r="J1211">
            <v>143520</v>
          </cell>
          <cell r="K1211">
            <v>0</v>
          </cell>
          <cell r="L1211">
            <v>0</v>
          </cell>
          <cell r="M1211" t="str">
            <v>No.74</v>
          </cell>
        </row>
        <row r="1212">
          <cell r="A1212" t="str">
            <v>강관동바리(3개월)</v>
          </cell>
          <cell r="B1212" t="str">
            <v>H=0-4.2M</v>
          </cell>
          <cell r="C1212" t="str">
            <v>공M3</v>
          </cell>
          <cell r="D1212">
            <v>46.83</v>
          </cell>
          <cell r="E1212">
            <v>6300</v>
          </cell>
          <cell r="F1212">
            <v>295029</v>
          </cell>
          <cell r="G1212">
            <v>200</v>
          </cell>
          <cell r="H1212">
            <v>9366</v>
          </cell>
          <cell r="I1212">
            <v>6100</v>
          </cell>
          <cell r="J1212">
            <v>285663</v>
          </cell>
          <cell r="K1212">
            <v>0</v>
          </cell>
          <cell r="L1212">
            <v>0</v>
          </cell>
          <cell r="M1212" t="str">
            <v>No.21</v>
          </cell>
        </row>
        <row r="1213">
          <cell r="A1213" t="str">
            <v>강관비계</v>
          </cell>
          <cell r="B1213" t="str">
            <v>3개월</v>
          </cell>
          <cell r="C1213" t="str">
            <v>M2</v>
          </cell>
          <cell r="D1213">
            <v>70.36</v>
          </cell>
          <cell r="E1213">
            <v>9200</v>
          </cell>
          <cell r="F1213">
            <v>647312</v>
          </cell>
          <cell r="G1213">
            <v>2300</v>
          </cell>
          <cell r="H1213">
            <v>161828</v>
          </cell>
          <cell r="I1213">
            <v>6600</v>
          </cell>
          <cell r="J1213">
            <v>464376</v>
          </cell>
          <cell r="K1213">
            <v>300</v>
          </cell>
          <cell r="L1213">
            <v>21108</v>
          </cell>
          <cell r="M1213" t="str">
            <v>No.33</v>
          </cell>
        </row>
        <row r="1214">
          <cell r="A1214" t="str">
            <v>시공이음 설치</v>
          </cell>
          <cell r="B1214" t="str">
            <v>PVC,B=230X5mm</v>
          </cell>
          <cell r="C1214" t="str">
            <v>M</v>
          </cell>
          <cell r="D1214">
            <v>32</v>
          </cell>
          <cell r="E1214">
            <v>14600</v>
          </cell>
          <cell r="F1214">
            <v>467200</v>
          </cell>
          <cell r="G1214">
            <v>3400</v>
          </cell>
          <cell r="H1214">
            <v>108800</v>
          </cell>
          <cell r="I1214">
            <v>11200</v>
          </cell>
          <cell r="J1214">
            <v>358400</v>
          </cell>
          <cell r="K1214">
            <v>0</v>
          </cell>
          <cell r="L1214">
            <v>0</v>
          </cell>
          <cell r="M1214" t="str">
            <v>No.75</v>
          </cell>
        </row>
        <row r="1215">
          <cell r="A1215" t="str">
            <v>시공이음면정리(치핑)</v>
          </cell>
          <cell r="B1215" t="str">
            <v>인력</v>
          </cell>
          <cell r="C1215" t="str">
            <v>M2</v>
          </cell>
          <cell r="D1215">
            <v>33.33</v>
          </cell>
          <cell r="E1215">
            <v>19000</v>
          </cell>
          <cell r="F1215">
            <v>633270</v>
          </cell>
          <cell r="G1215">
            <v>500</v>
          </cell>
          <cell r="H1215">
            <v>16665</v>
          </cell>
          <cell r="I1215">
            <v>18500</v>
          </cell>
          <cell r="J1215">
            <v>616605</v>
          </cell>
          <cell r="K1215">
            <v>0</v>
          </cell>
          <cell r="L1215">
            <v>0</v>
          </cell>
          <cell r="M1215" t="str">
            <v>No.22</v>
          </cell>
        </row>
        <row r="1216">
          <cell r="A1216" t="str">
            <v>스페이서(T=110MM)</v>
          </cell>
          <cell r="C1216" t="str">
            <v>EA</v>
          </cell>
          <cell r="D1216">
            <v>182</v>
          </cell>
          <cell r="E1216">
            <v>90</v>
          </cell>
          <cell r="F1216">
            <v>16380</v>
          </cell>
          <cell r="G1216">
            <v>90</v>
          </cell>
          <cell r="H1216">
            <v>16380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</row>
        <row r="1217">
          <cell r="A1217" t="str">
            <v>스페이서(T=80MM)</v>
          </cell>
          <cell r="C1217" t="str">
            <v>EA</v>
          </cell>
          <cell r="D1217">
            <v>490</v>
          </cell>
          <cell r="E1217">
            <v>60</v>
          </cell>
          <cell r="F1217">
            <v>29400</v>
          </cell>
          <cell r="G1217">
            <v>60</v>
          </cell>
          <cell r="H1217">
            <v>29400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</row>
        <row r="1218">
          <cell r="A1218" t="str">
            <v>폼타이거푸집 구멍체움</v>
          </cell>
          <cell r="C1218" t="str">
            <v>EA</v>
          </cell>
          <cell r="D1218">
            <v>96</v>
          </cell>
          <cell r="E1218">
            <v>250</v>
          </cell>
          <cell r="F1218">
            <v>24000</v>
          </cell>
          <cell r="G1218">
            <v>0</v>
          </cell>
          <cell r="H1218">
            <v>0</v>
          </cell>
          <cell r="I1218">
            <v>250</v>
          </cell>
          <cell r="J1218">
            <v>24000</v>
          </cell>
          <cell r="K1218">
            <v>0</v>
          </cell>
          <cell r="L1218">
            <v>0</v>
          </cell>
          <cell r="M1218" t="str">
            <v>No.76</v>
          </cell>
        </row>
        <row r="1219">
          <cell r="A1219" t="str">
            <v>에폭시방수</v>
          </cell>
          <cell r="B1219" t="str">
            <v>수용성에폭시3회</v>
          </cell>
          <cell r="C1219" t="str">
            <v>M2</v>
          </cell>
          <cell r="D1219">
            <v>58.1</v>
          </cell>
          <cell r="E1219">
            <v>19600</v>
          </cell>
          <cell r="F1219">
            <v>1138760</v>
          </cell>
          <cell r="G1219">
            <v>10300</v>
          </cell>
          <cell r="H1219">
            <v>598430</v>
          </cell>
          <cell r="I1219">
            <v>9300</v>
          </cell>
          <cell r="J1219">
            <v>540330</v>
          </cell>
          <cell r="K1219">
            <v>0</v>
          </cell>
          <cell r="L1219">
            <v>0</v>
          </cell>
          <cell r="M1219" t="str">
            <v>No.77</v>
          </cell>
        </row>
        <row r="1220">
          <cell r="A1220" t="str">
            <v>S.T.S Plate C.설치(TYPE-D)</v>
          </cell>
          <cell r="B1220" t="str">
            <v>1200X1000</v>
          </cell>
          <cell r="C1220" t="str">
            <v>EA</v>
          </cell>
          <cell r="D1220">
            <v>3</v>
          </cell>
          <cell r="E1220">
            <v>249900</v>
          </cell>
          <cell r="F1220">
            <v>749700</v>
          </cell>
          <cell r="G1220">
            <v>150000</v>
          </cell>
          <cell r="H1220">
            <v>450000</v>
          </cell>
          <cell r="I1220">
            <v>86700</v>
          </cell>
          <cell r="J1220">
            <v>260100</v>
          </cell>
          <cell r="K1220">
            <v>13200</v>
          </cell>
          <cell r="L1220">
            <v>39600</v>
          </cell>
          <cell r="M1220" t="str">
            <v>No.78</v>
          </cell>
        </row>
        <row r="1221">
          <cell r="A1221" t="str">
            <v>S.T.S Plate C.설치(TYPE-A)</v>
          </cell>
          <cell r="B1221" t="str">
            <v>800X800</v>
          </cell>
          <cell r="C1221" t="str">
            <v>EA</v>
          </cell>
          <cell r="D1221">
            <v>2</v>
          </cell>
          <cell r="E1221">
            <v>196100</v>
          </cell>
          <cell r="F1221">
            <v>392200</v>
          </cell>
          <cell r="G1221">
            <v>100000</v>
          </cell>
          <cell r="H1221">
            <v>200000</v>
          </cell>
          <cell r="I1221">
            <v>85300</v>
          </cell>
          <cell r="J1221">
            <v>170600</v>
          </cell>
          <cell r="K1221">
            <v>10800</v>
          </cell>
          <cell r="L1221">
            <v>21600</v>
          </cell>
          <cell r="M1221" t="str">
            <v>No.79</v>
          </cell>
        </row>
        <row r="1222">
          <cell r="A1222" t="str">
            <v>S.T.S Plate C.설치(TYPE-A)</v>
          </cell>
          <cell r="B1222" t="str">
            <v>900X750</v>
          </cell>
          <cell r="C1222" t="str">
            <v>EA</v>
          </cell>
          <cell r="D1222">
            <v>1</v>
          </cell>
          <cell r="E1222">
            <v>197600</v>
          </cell>
          <cell r="F1222">
            <v>197600</v>
          </cell>
          <cell r="G1222">
            <v>110000</v>
          </cell>
          <cell r="H1222">
            <v>110000</v>
          </cell>
          <cell r="I1222">
            <v>76100</v>
          </cell>
          <cell r="J1222">
            <v>76100</v>
          </cell>
          <cell r="K1222">
            <v>11500</v>
          </cell>
          <cell r="L1222">
            <v>11500</v>
          </cell>
          <cell r="M1222" t="str">
            <v>No.80</v>
          </cell>
        </row>
        <row r="1223">
          <cell r="A1223" t="str">
            <v>흙채움</v>
          </cell>
          <cell r="C1223" t="str">
            <v>M3</v>
          </cell>
          <cell r="D1223">
            <v>2.27</v>
          </cell>
          <cell r="E1223">
            <v>1200</v>
          </cell>
          <cell r="F1223">
            <v>2724</v>
          </cell>
          <cell r="G1223">
            <v>200</v>
          </cell>
          <cell r="H1223">
            <v>454</v>
          </cell>
          <cell r="I1223">
            <v>600</v>
          </cell>
          <cell r="J1223">
            <v>1362</v>
          </cell>
          <cell r="K1223">
            <v>400</v>
          </cell>
          <cell r="L1223">
            <v>908</v>
          </cell>
          <cell r="M1223" t="str">
            <v>#.29</v>
          </cell>
        </row>
        <row r="1224">
          <cell r="A1224" t="str">
            <v>사다리설치(STS)</v>
          </cell>
          <cell r="C1224" t="str">
            <v>M</v>
          </cell>
          <cell r="D1224">
            <v>3.7</v>
          </cell>
          <cell r="E1224">
            <v>10900</v>
          </cell>
          <cell r="F1224">
            <v>40330</v>
          </cell>
          <cell r="G1224">
            <v>6600</v>
          </cell>
          <cell r="H1224">
            <v>24420</v>
          </cell>
          <cell r="I1224">
            <v>4100</v>
          </cell>
          <cell r="J1224">
            <v>15170</v>
          </cell>
          <cell r="K1224">
            <v>200</v>
          </cell>
          <cell r="L1224">
            <v>740</v>
          </cell>
          <cell r="M1224" t="str">
            <v>No.19</v>
          </cell>
        </row>
        <row r="1225">
          <cell r="A1225" t="str">
            <v>수팽창고무지수판 설치</v>
          </cell>
          <cell r="B1225" t="str">
            <v>20X10</v>
          </cell>
          <cell r="C1225" t="str">
            <v>M</v>
          </cell>
          <cell r="D1225">
            <v>2.5099999999999998</v>
          </cell>
          <cell r="E1225">
            <v>3900</v>
          </cell>
          <cell r="F1225">
            <v>9789</v>
          </cell>
          <cell r="G1225">
            <v>3100</v>
          </cell>
          <cell r="H1225">
            <v>7781</v>
          </cell>
          <cell r="I1225">
            <v>800</v>
          </cell>
          <cell r="J1225">
            <v>2008</v>
          </cell>
          <cell r="K1225">
            <v>0</v>
          </cell>
          <cell r="L1225">
            <v>0</v>
          </cell>
          <cell r="M1225" t="str">
            <v>No.23</v>
          </cell>
        </row>
        <row r="1226">
          <cell r="A1226" t="str">
            <v>P.V.C 파이프(VG1)</v>
          </cell>
          <cell r="B1226" t="str">
            <v>Φ100M/M</v>
          </cell>
          <cell r="C1226" t="str">
            <v>M</v>
          </cell>
          <cell r="D1226">
            <v>1.4</v>
          </cell>
          <cell r="E1226">
            <v>6800</v>
          </cell>
          <cell r="F1226">
            <v>9520</v>
          </cell>
          <cell r="G1226">
            <v>6500</v>
          </cell>
          <cell r="H1226">
            <v>9100</v>
          </cell>
          <cell r="I1226">
            <v>300</v>
          </cell>
          <cell r="J1226">
            <v>420</v>
          </cell>
          <cell r="K1226">
            <v>0</v>
          </cell>
          <cell r="L1226">
            <v>0</v>
          </cell>
        </row>
        <row r="1227">
          <cell r="A1227" t="str">
            <v>P.V.C 파이프(VG1)</v>
          </cell>
          <cell r="B1227" t="str">
            <v>Φ200M/M</v>
          </cell>
          <cell r="C1227" t="str">
            <v>M</v>
          </cell>
          <cell r="D1227">
            <v>0.35</v>
          </cell>
          <cell r="E1227">
            <v>20600</v>
          </cell>
          <cell r="F1227">
            <v>7210</v>
          </cell>
          <cell r="G1227">
            <v>19200</v>
          </cell>
          <cell r="H1227">
            <v>6720</v>
          </cell>
          <cell r="I1227">
            <v>1400</v>
          </cell>
          <cell r="J1227">
            <v>490</v>
          </cell>
          <cell r="K1227">
            <v>0</v>
          </cell>
          <cell r="L1227">
            <v>0</v>
          </cell>
        </row>
        <row r="1228">
          <cell r="A1228" t="str">
            <v>철근가공및조립</v>
          </cell>
          <cell r="B1228" t="str">
            <v>복잡</v>
          </cell>
          <cell r="C1228" t="str">
            <v>TON</v>
          </cell>
          <cell r="D1228">
            <v>20.710999999999999</v>
          </cell>
          <cell r="E1228">
            <v>361000</v>
          </cell>
          <cell r="F1228">
            <v>7476671</v>
          </cell>
          <cell r="G1228">
            <v>5000</v>
          </cell>
          <cell r="H1228">
            <v>103555</v>
          </cell>
          <cell r="I1228">
            <v>349000</v>
          </cell>
          <cell r="J1228">
            <v>7228139</v>
          </cell>
          <cell r="K1228">
            <v>7000</v>
          </cell>
          <cell r="L1228">
            <v>144977</v>
          </cell>
          <cell r="M1228" t="str">
            <v>No.81</v>
          </cell>
        </row>
        <row r="1230">
          <cell r="A1230" t="str">
            <v>3. 부대시설공</v>
          </cell>
          <cell r="F1230">
            <v>11770073</v>
          </cell>
          <cell r="H1230">
            <v>3942184</v>
          </cell>
          <cell r="J1230">
            <v>7677483</v>
          </cell>
          <cell r="L1230">
            <v>150406</v>
          </cell>
        </row>
        <row r="1231">
          <cell r="A1231" t="str">
            <v>가. 콘크리트 포장</v>
          </cell>
          <cell r="F1231">
            <v>1785095</v>
          </cell>
          <cell r="H1231">
            <v>948523</v>
          </cell>
          <cell r="J1231">
            <v>821321</v>
          </cell>
          <cell r="L1231">
            <v>15251</v>
          </cell>
        </row>
        <row r="1232">
          <cell r="A1232" t="str">
            <v>모래부설(B.H 0.7M3)</v>
          </cell>
          <cell r="B1232" t="str">
            <v>기계90%+인력10%</v>
          </cell>
          <cell r="C1232" t="str">
            <v>M3</v>
          </cell>
          <cell r="D1232">
            <v>2.06</v>
          </cell>
          <cell r="E1232">
            <v>1300</v>
          </cell>
          <cell r="F1232">
            <v>2678</v>
          </cell>
          <cell r="G1232">
            <v>200</v>
          </cell>
          <cell r="H1232">
            <v>412</v>
          </cell>
          <cell r="I1232">
            <v>700</v>
          </cell>
          <cell r="J1232">
            <v>1442</v>
          </cell>
          <cell r="K1232">
            <v>400</v>
          </cell>
          <cell r="L1232">
            <v>824</v>
          </cell>
          <cell r="M1232" t="str">
            <v>#.14</v>
          </cell>
        </row>
        <row r="1233">
          <cell r="A1233" t="str">
            <v>보조기층포설 및 다짐</v>
          </cell>
          <cell r="B1233" t="str">
            <v>T=30cm</v>
          </cell>
          <cell r="C1233" t="str">
            <v>M3</v>
          </cell>
          <cell r="D1233">
            <v>20.61</v>
          </cell>
          <cell r="E1233">
            <v>2800</v>
          </cell>
          <cell r="F1233">
            <v>57708</v>
          </cell>
          <cell r="G1233">
            <v>400</v>
          </cell>
          <cell r="H1233">
            <v>8244</v>
          </cell>
          <cell r="I1233">
            <v>1700</v>
          </cell>
          <cell r="J1233">
            <v>35037</v>
          </cell>
          <cell r="K1233">
            <v>700</v>
          </cell>
          <cell r="L1233">
            <v>14427</v>
          </cell>
          <cell r="M1233" t="str">
            <v>#.11</v>
          </cell>
        </row>
        <row r="1234">
          <cell r="A1234" t="str">
            <v>신축재</v>
          </cell>
          <cell r="B1234" t="str">
            <v>T=1.5cm</v>
          </cell>
          <cell r="C1234" t="str">
            <v>M2</v>
          </cell>
          <cell r="D1234">
            <v>2.75</v>
          </cell>
          <cell r="E1234">
            <v>12600</v>
          </cell>
          <cell r="F1234">
            <v>34650</v>
          </cell>
          <cell r="G1234">
            <v>12000</v>
          </cell>
          <cell r="H1234">
            <v>33000</v>
          </cell>
          <cell r="I1234">
            <v>600</v>
          </cell>
          <cell r="J1234">
            <v>1650</v>
          </cell>
          <cell r="K1234">
            <v>0</v>
          </cell>
          <cell r="L1234">
            <v>0</v>
          </cell>
        </row>
        <row r="1235">
          <cell r="A1235" t="str">
            <v>양생(비닐)</v>
          </cell>
          <cell r="C1235" t="str">
            <v>M2</v>
          </cell>
          <cell r="D1235">
            <v>68.709999999999994</v>
          </cell>
          <cell r="E1235">
            <v>900</v>
          </cell>
          <cell r="F1235">
            <v>61839</v>
          </cell>
          <cell r="G1235">
            <v>700</v>
          </cell>
          <cell r="H1235">
            <v>48097</v>
          </cell>
          <cell r="I1235">
            <v>200</v>
          </cell>
          <cell r="J1235">
            <v>13742</v>
          </cell>
          <cell r="K1235">
            <v>0</v>
          </cell>
          <cell r="L1235">
            <v>0</v>
          </cell>
          <cell r="M1235" t="str">
            <v>No.8</v>
          </cell>
        </row>
        <row r="1236">
          <cell r="A1236" t="str">
            <v>콘크리트포장 포설</v>
          </cell>
          <cell r="B1236" t="str">
            <v>T=20cm</v>
          </cell>
          <cell r="C1236" t="str">
            <v>M3</v>
          </cell>
          <cell r="D1236">
            <v>13.74</v>
          </cell>
          <cell r="E1236">
            <v>103500</v>
          </cell>
          <cell r="F1236">
            <v>1422090</v>
          </cell>
          <cell r="G1236">
            <v>52500</v>
          </cell>
          <cell r="H1236">
            <v>721350</v>
          </cell>
          <cell r="I1236">
            <v>51000</v>
          </cell>
          <cell r="J1236">
            <v>700740</v>
          </cell>
          <cell r="K1236">
            <v>0</v>
          </cell>
          <cell r="L1236">
            <v>0</v>
          </cell>
          <cell r="M1236" t="str">
            <v>No.6</v>
          </cell>
        </row>
        <row r="1237">
          <cell r="A1237" t="str">
            <v>와이어메쉬깔기</v>
          </cell>
          <cell r="B1237" t="str">
            <v>#8X100X100</v>
          </cell>
          <cell r="C1237" t="str">
            <v>M2</v>
          </cell>
          <cell r="D1237">
            <v>68.709999999999994</v>
          </cell>
          <cell r="E1237">
            <v>3000</v>
          </cell>
          <cell r="F1237">
            <v>206130</v>
          </cell>
          <cell r="G1237">
            <v>2000</v>
          </cell>
          <cell r="H1237">
            <v>137420</v>
          </cell>
          <cell r="I1237">
            <v>1000</v>
          </cell>
          <cell r="J1237">
            <v>68710</v>
          </cell>
          <cell r="K1237">
            <v>0</v>
          </cell>
          <cell r="L1237">
            <v>0</v>
          </cell>
          <cell r="M1237" t="str">
            <v>No.7</v>
          </cell>
        </row>
        <row r="1239">
          <cell r="A1239" t="str">
            <v>나. U형 측구</v>
          </cell>
          <cell r="F1239">
            <v>3960829</v>
          </cell>
          <cell r="H1239">
            <v>2244623</v>
          </cell>
          <cell r="J1239">
            <v>1694131</v>
          </cell>
          <cell r="L1239">
            <v>22075</v>
          </cell>
        </row>
        <row r="1240">
          <cell r="A1240" t="str">
            <v>레미콘타설</v>
          </cell>
          <cell r="B1240" t="str">
            <v>철근구조물</v>
          </cell>
          <cell r="C1240" t="str">
            <v>M3</v>
          </cell>
          <cell r="D1240">
            <v>9.84</v>
          </cell>
          <cell r="E1240">
            <v>16000</v>
          </cell>
          <cell r="F1240">
            <v>157440</v>
          </cell>
          <cell r="G1240">
            <v>0</v>
          </cell>
          <cell r="H1240">
            <v>0</v>
          </cell>
          <cell r="I1240">
            <v>16000</v>
          </cell>
          <cell r="J1240">
            <v>157440</v>
          </cell>
          <cell r="K1240">
            <v>0</v>
          </cell>
          <cell r="L1240">
            <v>0</v>
          </cell>
          <cell r="M1240" t="str">
            <v>No.14</v>
          </cell>
        </row>
        <row r="1241">
          <cell r="A1241" t="str">
            <v>레미콘타설</v>
          </cell>
          <cell r="B1241" t="str">
            <v>무근구조물</v>
          </cell>
          <cell r="C1241" t="str">
            <v>M3</v>
          </cell>
          <cell r="D1241">
            <v>2.99</v>
          </cell>
          <cell r="E1241">
            <v>21700</v>
          </cell>
          <cell r="F1241">
            <v>64883</v>
          </cell>
          <cell r="G1241">
            <v>400</v>
          </cell>
          <cell r="H1241">
            <v>1196</v>
          </cell>
          <cell r="I1241">
            <v>21000</v>
          </cell>
          <cell r="J1241">
            <v>62790</v>
          </cell>
          <cell r="K1241">
            <v>300</v>
          </cell>
          <cell r="L1241">
            <v>897</v>
          </cell>
          <cell r="M1241" t="str">
            <v>No.10</v>
          </cell>
        </row>
        <row r="1242">
          <cell r="A1242" t="str">
            <v>합판거푸집</v>
          </cell>
          <cell r="B1242" t="str">
            <v>0-7m:3회</v>
          </cell>
          <cell r="C1242" t="str">
            <v>M2</v>
          </cell>
          <cell r="D1242">
            <v>81.28</v>
          </cell>
          <cell r="E1242">
            <v>12000</v>
          </cell>
          <cell r="F1242">
            <v>975360</v>
          </cell>
          <cell r="G1242">
            <v>4000</v>
          </cell>
          <cell r="H1242">
            <v>325120</v>
          </cell>
          <cell r="I1242">
            <v>8000</v>
          </cell>
          <cell r="J1242">
            <v>650240</v>
          </cell>
          <cell r="K1242">
            <v>0</v>
          </cell>
          <cell r="L1242">
            <v>0</v>
          </cell>
          <cell r="M1242" t="str">
            <v>No.15</v>
          </cell>
        </row>
        <row r="1243">
          <cell r="A1243" t="str">
            <v>합판거푸집</v>
          </cell>
          <cell r="B1243" t="str">
            <v>0-7m:6회</v>
          </cell>
          <cell r="C1243" t="str">
            <v>M2</v>
          </cell>
          <cell r="D1243">
            <v>8.56</v>
          </cell>
          <cell r="E1243">
            <v>17100</v>
          </cell>
          <cell r="F1243">
            <v>146376</v>
          </cell>
          <cell r="G1243">
            <v>5300</v>
          </cell>
          <cell r="H1243">
            <v>45368</v>
          </cell>
          <cell r="I1243">
            <v>11800</v>
          </cell>
          <cell r="J1243">
            <v>101008</v>
          </cell>
          <cell r="K1243">
            <v>0</v>
          </cell>
          <cell r="L1243">
            <v>0</v>
          </cell>
          <cell r="M1243" t="str">
            <v>No.11</v>
          </cell>
        </row>
        <row r="1244">
          <cell r="A1244" t="str">
            <v>철근가공및조립</v>
          </cell>
          <cell r="B1244" t="str">
            <v>간단</v>
          </cell>
          <cell r="C1244" t="str">
            <v>TON</v>
          </cell>
          <cell r="D1244">
            <v>0.51300000000000001</v>
          </cell>
          <cell r="E1244">
            <v>290000</v>
          </cell>
          <cell r="F1244">
            <v>148770</v>
          </cell>
          <cell r="G1244">
            <v>3000</v>
          </cell>
          <cell r="H1244">
            <v>1539</v>
          </cell>
          <cell r="I1244">
            <v>281000</v>
          </cell>
          <cell r="J1244">
            <v>144153</v>
          </cell>
          <cell r="K1244">
            <v>6000</v>
          </cell>
          <cell r="L1244">
            <v>3078</v>
          </cell>
          <cell r="M1244" t="str">
            <v>No.82</v>
          </cell>
        </row>
        <row r="1245">
          <cell r="A1245" t="str">
            <v>그레이팅 뚜껑설치</v>
          </cell>
          <cell r="B1245" t="str">
            <v>500X1000mm</v>
          </cell>
          <cell r="C1245" t="str">
            <v>개소</v>
          </cell>
          <cell r="D1245">
            <v>43</v>
          </cell>
          <cell r="E1245">
            <v>54600</v>
          </cell>
          <cell r="F1245">
            <v>2347800</v>
          </cell>
          <cell r="G1245">
            <v>41600</v>
          </cell>
          <cell r="H1245">
            <v>1788800</v>
          </cell>
          <cell r="I1245">
            <v>12600</v>
          </cell>
          <cell r="J1245">
            <v>541800</v>
          </cell>
          <cell r="K1245">
            <v>400</v>
          </cell>
          <cell r="L1245">
            <v>17200</v>
          </cell>
          <cell r="M1245" t="str">
            <v>No.83</v>
          </cell>
        </row>
        <row r="1246">
          <cell r="A1246" t="str">
            <v>그레이팅 뚜껑설치</v>
          </cell>
          <cell r="B1246" t="str">
            <v>900X900mm</v>
          </cell>
          <cell r="C1246" t="str">
            <v>개소</v>
          </cell>
          <cell r="D1246">
            <v>1</v>
          </cell>
          <cell r="E1246">
            <v>120200</v>
          </cell>
          <cell r="F1246">
            <v>120200</v>
          </cell>
          <cell r="G1246">
            <v>82600</v>
          </cell>
          <cell r="H1246">
            <v>82600</v>
          </cell>
          <cell r="I1246">
            <v>36700</v>
          </cell>
          <cell r="J1246">
            <v>36700</v>
          </cell>
          <cell r="K1246">
            <v>900</v>
          </cell>
          <cell r="L1246">
            <v>900</v>
          </cell>
          <cell r="M1246" t="str">
            <v>No.84</v>
          </cell>
        </row>
        <row r="1248">
          <cell r="A1248" t="str">
            <v>다. 돌담쌓기</v>
          </cell>
          <cell r="F1248">
            <v>4123324</v>
          </cell>
          <cell r="H1248">
            <v>100846</v>
          </cell>
          <cell r="J1248">
            <v>3959250</v>
          </cell>
          <cell r="L1248">
            <v>63228</v>
          </cell>
        </row>
        <row r="1249">
          <cell r="A1249" t="str">
            <v>레미콘타설</v>
          </cell>
          <cell r="B1249" t="str">
            <v>무근구조물</v>
          </cell>
          <cell r="C1249" t="str">
            <v>M3</v>
          </cell>
          <cell r="D1249">
            <v>3.28</v>
          </cell>
          <cell r="E1249">
            <v>21700</v>
          </cell>
          <cell r="F1249">
            <v>71176</v>
          </cell>
          <cell r="G1249">
            <v>400</v>
          </cell>
          <cell r="H1249">
            <v>1312</v>
          </cell>
          <cell r="I1249">
            <v>21000</v>
          </cell>
          <cell r="J1249">
            <v>68880</v>
          </cell>
          <cell r="K1249">
            <v>300</v>
          </cell>
          <cell r="L1249">
            <v>984</v>
          </cell>
          <cell r="M1249" t="str">
            <v>No.10</v>
          </cell>
        </row>
        <row r="1250">
          <cell r="A1250" t="str">
            <v>합판거푸집</v>
          </cell>
          <cell r="B1250" t="str">
            <v>0-7m:6회</v>
          </cell>
          <cell r="C1250" t="str">
            <v>M2</v>
          </cell>
          <cell r="D1250">
            <v>9.36</v>
          </cell>
          <cell r="E1250">
            <v>17100</v>
          </cell>
          <cell r="F1250">
            <v>160056</v>
          </cell>
          <cell r="G1250">
            <v>5300</v>
          </cell>
          <cell r="H1250">
            <v>49608</v>
          </cell>
          <cell r="I1250">
            <v>11800</v>
          </cell>
          <cell r="J1250">
            <v>110448</v>
          </cell>
          <cell r="K1250">
            <v>0</v>
          </cell>
          <cell r="L1250">
            <v>0</v>
          </cell>
          <cell r="M1250" t="str">
            <v>No.11</v>
          </cell>
        </row>
        <row r="1251">
          <cell r="A1251" t="str">
            <v>돌담쌓기(파쇄암활용)</v>
          </cell>
          <cell r="B1251" t="str">
            <v>B0.5 X H1.9</v>
          </cell>
          <cell r="C1251" t="str">
            <v>M2</v>
          </cell>
          <cell r="D1251">
            <v>88.92</v>
          </cell>
          <cell r="E1251">
            <v>37600</v>
          </cell>
          <cell r="F1251">
            <v>3343392</v>
          </cell>
          <cell r="G1251">
            <v>300</v>
          </cell>
          <cell r="H1251">
            <v>26676</v>
          </cell>
          <cell r="I1251">
            <v>36600</v>
          </cell>
          <cell r="J1251">
            <v>3254472</v>
          </cell>
          <cell r="K1251">
            <v>700</v>
          </cell>
          <cell r="L1251">
            <v>62244</v>
          </cell>
          <cell r="M1251" t="str">
            <v>No.85</v>
          </cell>
        </row>
        <row r="1252">
          <cell r="A1252" t="str">
            <v>돌담헐기</v>
          </cell>
          <cell r="B1252" t="str">
            <v>B0.5 X H1.9</v>
          </cell>
          <cell r="C1252" t="str">
            <v>M2</v>
          </cell>
          <cell r="D1252">
            <v>23.25</v>
          </cell>
          <cell r="E1252">
            <v>23600</v>
          </cell>
          <cell r="F1252">
            <v>548700</v>
          </cell>
          <cell r="G1252">
            <v>1000</v>
          </cell>
          <cell r="H1252">
            <v>23250</v>
          </cell>
          <cell r="I1252">
            <v>22600</v>
          </cell>
          <cell r="J1252">
            <v>525450</v>
          </cell>
          <cell r="K1252">
            <v>0</v>
          </cell>
          <cell r="L1252">
            <v>0</v>
          </cell>
          <cell r="M1252" t="str">
            <v>No.86</v>
          </cell>
        </row>
        <row r="1254">
          <cell r="A1254" t="str">
            <v>라. 도로경계석 설치</v>
          </cell>
          <cell r="F1254">
            <v>295677</v>
          </cell>
          <cell r="H1254">
            <v>76534</v>
          </cell>
          <cell r="J1254">
            <v>218990</v>
          </cell>
          <cell r="L1254">
            <v>153</v>
          </cell>
        </row>
        <row r="1255">
          <cell r="A1255" t="str">
            <v>레미콘타설</v>
          </cell>
          <cell r="B1255" t="str">
            <v>무근구조물</v>
          </cell>
          <cell r="C1255" t="str">
            <v>M3</v>
          </cell>
          <cell r="D1255">
            <v>0.51</v>
          </cell>
          <cell r="E1255">
            <v>21700</v>
          </cell>
          <cell r="F1255">
            <v>11067</v>
          </cell>
          <cell r="G1255">
            <v>400</v>
          </cell>
          <cell r="H1255">
            <v>204</v>
          </cell>
          <cell r="I1255">
            <v>21000</v>
          </cell>
          <cell r="J1255">
            <v>10710</v>
          </cell>
          <cell r="K1255">
            <v>300</v>
          </cell>
          <cell r="L1255">
            <v>153</v>
          </cell>
          <cell r="M1255" t="str">
            <v>No.10</v>
          </cell>
        </row>
        <row r="1256">
          <cell r="A1256" t="str">
            <v>합판거푸집</v>
          </cell>
          <cell r="B1256" t="str">
            <v>0-7m:6회</v>
          </cell>
          <cell r="C1256" t="str">
            <v>M2</v>
          </cell>
          <cell r="D1256">
            <v>5.0999999999999996</v>
          </cell>
          <cell r="E1256">
            <v>17100</v>
          </cell>
          <cell r="F1256">
            <v>87210</v>
          </cell>
          <cell r="G1256">
            <v>5300</v>
          </cell>
          <cell r="H1256">
            <v>27030</v>
          </cell>
          <cell r="I1256">
            <v>11800</v>
          </cell>
          <cell r="J1256">
            <v>60180</v>
          </cell>
          <cell r="K1256">
            <v>0</v>
          </cell>
          <cell r="L1256">
            <v>0</v>
          </cell>
          <cell r="M1256" t="str">
            <v>No.11</v>
          </cell>
        </row>
        <row r="1257">
          <cell r="A1257" t="str">
            <v>모  르  터</v>
          </cell>
          <cell r="B1257" t="str">
            <v>1 : 3</v>
          </cell>
          <cell r="C1257" t="str">
            <v>M3</v>
          </cell>
          <cell r="D1257">
            <v>5.0000000000000001E-3</v>
          </cell>
          <cell r="E1257">
            <v>40000</v>
          </cell>
          <cell r="F1257">
            <v>200</v>
          </cell>
          <cell r="G1257">
            <v>0</v>
          </cell>
          <cell r="H1257">
            <v>0</v>
          </cell>
          <cell r="I1257">
            <v>40000</v>
          </cell>
          <cell r="J1257">
            <v>200</v>
          </cell>
          <cell r="K1257">
            <v>0</v>
          </cell>
          <cell r="L1257">
            <v>0</v>
          </cell>
          <cell r="M1257" t="str">
            <v>No.37</v>
          </cell>
        </row>
        <row r="1258">
          <cell r="A1258" t="str">
            <v>도로경계석 설치(신설)</v>
          </cell>
          <cell r="B1258" t="str">
            <v>120X120X500</v>
          </cell>
          <cell r="C1258" t="str">
            <v>M</v>
          </cell>
          <cell r="D1258">
            <v>17</v>
          </cell>
          <cell r="E1258">
            <v>11600</v>
          </cell>
          <cell r="F1258">
            <v>197200</v>
          </cell>
          <cell r="G1258">
            <v>2900</v>
          </cell>
          <cell r="H1258">
            <v>49300</v>
          </cell>
          <cell r="I1258">
            <v>8700</v>
          </cell>
          <cell r="J1258">
            <v>147900</v>
          </cell>
          <cell r="K1258">
            <v>0</v>
          </cell>
          <cell r="L1258">
            <v>0</v>
          </cell>
          <cell r="M1258" t="str">
            <v>No.87</v>
          </cell>
        </row>
        <row r="1260">
          <cell r="A1260" t="str">
            <v>마. 접 합 정</v>
          </cell>
          <cell r="F1260">
            <v>232730</v>
          </cell>
          <cell r="H1260">
            <v>112492</v>
          </cell>
          <cell r="J1260">
            <v>119125</v>
          </cell>
          <cell r="L1260">
            <v>1113</v>
          </cell>
        </row>
        <row r="1261">
          <cell r="A1261" t="str">
            <v>레미콘타설</v>
          </cell>
          <cell r="B1261" t="str">
            <v>철근구조물</v>
          </cell>
          <cell r="C1261" t="str">
            <v>M3</v>
          </cell>
          <cell r="D1261">
            <v>0.64</v>
          </cell>
          <cell r="E1261">
            <v>16000</v>
          </cell>
          <cell r="F1261">
            <v>10240</v>
          </cell>
          <cell r="G1261">
            <v>0</v>
          </cell>
          <cell r="H1261">
            <v>0</v>
          </cell>
          <cell r="I1261">
            <v>16000</v>
          </cell>
          <cell r="J1261">
            <v>10240</v>
          </cell>
          <cell r="K1261">
            <v>0</v>
          </cell>
          <cell r="L1261">
            <v>0</v>
          </cell>
          <cell r="M1261" t="str">
            <v>No.14</v>
          </cell>
        </row>
        <row r="1262">
          <cell r="A1262" t="str">
            <v>레미콘타설</v>
          </cell>
          <cell r="B1262" t="str">
            <v>무근구조물</v>
          </cell>
          <cell r="C1262" t="str">
            <v>M3</v>
          </cell>
          <cell r="D1262">
            <v>0.17</v>
          </cell>
          <cell r="E1262">
            <v>21700</v>
          </cell>
          <cell r="F1262">
            <v>3689</v>
          </cell>
          <cell r="G1262">
            <v>400</v>
          </cell>
          <cell r="H1262">
            <v>68</v>
          </cell>
          <cell r="I1262">
            <v>21000</v>
          </cell>
          <cell r="J1262">
            <v>3570</v>
          </cell>
          <cell r="K1262">
            <v>300</v>
          </cell>
          <cell r="L1262">
            <v>51</v>
          </cell>
          <cell r="M1262" t="str">
            <v>No.10</v>
          </cell>
        </row>
        <row r="1263">
          <cell r="A1263" t="str">
            <v>합판거푸집</v>
          </cell>
          <cell r="B1263" t="str">
            <v>0-7m:3회</v>
          </cell>
          <cell r="C1263" t="str">
            <v>M2</v>
          </cell>
          <cell r="D1263">
            <v>6.74</v>
          </cell>
          <cell r="E1263">
            <v>12000</v>
          </cell>
          <cell r="F1263">
            <v>80880</v>
          </cell>
          <cell r="G1263">
            <v>4000</v>
          </cell>
          <cell r="H1263">
            <v>26960</v>
          </cell>
          <cell r="I1263">
            <v>8000</v>
          </cell>
          <cell r="J1263">
            <v>53920</v>
          </cell>
          <cell r="K1263">
            <v>0</v>
          </cell>
          <cell r="L1263">
            <v>0</v>
          </cell>
          <cell r="M1263" t="str">
            <v>No.15</v>
          </cell>
        </row>
        <row r="1264">
          <cell r="A1264" t="str">
            <v>합판거푸집</v>
          </cell>
          <cell r="B1264" t="str">
            <v>0-7m:6회</v>
          </cell>
          <cell r="C1264" t="str">
            <v>M2</v>
          </cell>
          <cell r="D1264">
            <v>0.52</v>
          </cell>
          <cell r="E1264">
            <v>17100</v>
          </cell>
          <cell r="F1264">
            <v>8892</v>
          </cell>
          <cell r="G1264">
            <v>5300</v>
          </cell>
          <cell r="H1264">
            <v>2756</v>
          </cell>
          <cell r="I1264">
            <v>11800</v>
          </cell>
          <cell r="J1264">
            <v>6136</v>
          </cell>
          <cell r="K1264">
            <v>0</v>
          </cell>
          <cell r="L1264">
            <v>0</v>
          </cell>
          <cell r="M1264" t="str">
            <v>No.11</v>
          </cell>
        </row>
        <row r="1265">
          <cell r="A1265" t="str">
            <v>철근가공및조립</v>
          </cell>
          <cell r="B1265" t="str">
            <v>보통</v>
          </cell>
          <cell r="C1265" t="str">
            <v>TON</v>
          </cell>
          <cell r="D1265">
            <v>2.7E-2</v>
          </cell>
          <cell r="E1265">
            <v>327000</v>
          </cell>
          <cell r="F1265">
            <v>8829</v>
          </cell>
          <cell r="G1265">
            <v>4000</v>
          </cell>
          <cell r="H1265">
            <v>108</v>
          </cell>
          <cell r="I1265">
            <v>317000</v>
          </cell>
          <cell r="J1265">
            <v>8559</v>
          </cell>
          <cell r="K1265">
            <v>6000</v>
          </cell>
          <cell r="L1265">
            <v>162</v>
          </cell>
          <cell r="M1265" t="str">
            <v>No.18</v>
          </cell>
        </row>
        <row r="1266">
          <cell r="A1266" t="str">
            <v>그레이팅 뚜껑설치</v>
          </cell>
          <cell r="B1266" t="str">
            <v>900X900mm</v>
          </cell>
          <cell r="C1266" t="str">
            <v>개소</v>
          </cell>
          <cell r="D1266">
            <v>1</v>
          </cell>
          <cell r="E1266">
            <v>120200</v>
          </cell>
          <cell r="F1266">
            <v>120200</v>
          </cell>
          <cell r="G1266">
            <v>82600</v>
          </cell>
          <cell r="H1266">
            <v>82600</v>
          </cell>
          <cell r="I1266">
            <v>36700</v>
          </cell>
          <cell r="J1266">
            <v>36700</v>
          </cell>
          <cell r="K1266">
            <v>900</v>
          </cell>
          <cell r="L1266">
            <v>900</v>
          </cell>
          <cell r="M1266" t="str">
            <v>No.84</v>
          </cell>
        </row>
        <row r="1268">
          <cell r="A1268" t="str">
            <v>바. 출입문 설치</v>
          </cell>
          <cell r="F1268">
            <v>848472</v>
          </cell>
          <cell r="H1268">
            <v>456162</v>
          </cell>
          <cell r="J1268">
            <v>392034</v>
          </cell>
          <cell r="L1268">
            <v>276</v>
          </cell>
        </row>
        <row r="1269">
          <cell r="A1269" t="str">
            <v>레미콘타설</v>
          </cell>
          <cell r="B1269" t="str">
            <v>철근구조물</v>
          </cell>
          <cell r="C1269" t="str">
            <v>M3</v>
          </cell>
          <cell r="D1269">
            <v>0.64</v>
          </cell>
          <cell r="E1269">
            <v>16000</v>
          </cell>
          <cell r="F1269">
            <v>10240</v>
          </cell>
          <cell r="G1269">
            <v>0</v>
          </cell>
          <cell r="H1269">
            <v>0</v>
          </cell>
          <cell r="I1269">
            <v>16000</v>
          </cell>
          <cell r="J1269">
            <v>10240</v>
          </cell>
          <cell r="K1269">
            <v>0</v>
          </cell>
          <cell r="L1269">
            <v>0</v>
          </cell>
          <cell r="M1269" t="str">
            <v>No.14</v>
          </cell>
        </row>
        <row r="1270">
          <cell r="A1270" t="str">
            <v>레미콘타설</v>
          </cell>
          <cell r="B1270" t="str">
            <v>무근구조물</v>
          </cell>
          <cell r="C1270" t="str">
            <v>M3</v>
          </cell>
          <cell r="D1270">
            <v>0.32</v>
          </cell>
          <cell r="E1270">
            <v>21700</v>
          </cell>
          <cell r="F1270">
            <v>6944</v>
          </cell>
          <cell r="G1270">
            <v>400</v>
          </cell>
          <cell r="H1270">
            <v>128</v>
          </cell>
          <cell r="I1270">
            <v>21000</v>
          </cell>
          <cell r="J1270">
            <v>6720</v>
          </cell>
          <cell r="K1270">
            <v>300</v>
          </cell>
          <cell r="L1270">
            <v>96</v>
          </cell>
          <cell r="M1270" t="str">
            <v>No.10</v>
          </cell>
        </row>
        <row r="1271">
          <cell r="A1271" t="str">
            <v>합판거푸집</v>
          </cell>
          <cell r="B1271" t="str">
            <v>0-7m:6회</v>
          </cell>
          <cell r="C1271" t="str">
            <v>M2</v>
          </cell>
          <cell r="D1271">
            <v>4.4800000000000004</v>
          </cell>
          <cell r="E1271">
            <v>17100</v>
          </cell>
          <cell r="F1271">
            <v>76608</v>
          </cell>
          <cell r="G1271">
            <v>5300</v>
          </cell>
          <cell r="H1271">
            <v>23744</v>
          </cell>
          <cell r="I1271">
            <v>11800</v>
          </cell>
          <cell r="J1271">
            <v>52864</v>
          </cell>
          <cell r="K1271">
            <v>0</v>
          </cell>
          <cell r="L1271">
            <v>0</v>
          </cell>
          <cell r="M1271" t="str">
            <v>No.11</v>
          </cell>
        </row>
        <row r="1272">
          <cell r="A1272" t="str">
            <v>철근가공및조립</v>
          </cell>
          <cell r="B1272" t="str">
            <v>간단</v>
          </cell>
          <cell r="C1272" t="str">
            <v>TON</v>
          </cell>
          <cell r="D1272">
            <v>0.03</v>
          </cell>
          <cell r="E1272">
            <v>290000</v>
          </cell>
          <cell r="F1272">
            <v>8700</v>
          </cell>
          <cell r="G1272">
            <v>3000</v>
          </cell>
          <cell r="H1272">
            <v>90</v>
          </cell>
          <cell r="I1272">
            <v>281000</v>
          </cell>
          <cell r="J1272">
            <v>8430</v>
          </cell>
          <cell r="K1272">
            <v>6000</v>
          </cell>
          <cell r="L1272">
            <v>180</v>
          </cell>
          <cell r="M1272" t="str">
            <v>No.82</v>
          </cell>
        </row>
        <row r="1273">
          <cell r="A1273" t="str">
            <v>모  르  터</v>
          </cell>
          <cell r="B1273" t="str">
            <v>1 : 3</v>
          </cell>
          <cell r="C1273" t="str">
            <v>M3</v>
          </cell>
          <cell r="D1273">
            <v>0.48</v>
          </cell>
          <cell r="E1273">
            <v>40000</v>
          </cell>
          <cell r="F1273">
            <v>19200</v>
          </cell>
          <cell r="G1273">
            <v>0</v>
          </cell>
          <cell r="H1273">
            <v>0</v>
          </cell>
          <cell r="I1273">
            <v>40000</v>
          </cell>
          <cell r="J1273">
            <v>19200</v>
          </cell>
          <cell r="K1273">
            <v>0</v>
          </cell>
          <cell r="L1273">
            <v>0</v>
          </cell>
          <cell r="M1273" t="str">
            <v>No.37</v>
          </cell>
        </row>
        <row r="1274">
          <cell r="A1274" t="str">
            <v>적벽돌쌓기</v>
          </cell>
          <cell r="B1274" t="str">
            <v>1.0B,표준형</v>
          </cell>
          <cell r="C1274" t="str">
            <v>M2</v>
          </cell>
          <cell r="D1274">
            <v>12.2</v>
          </cell>
          <cell r="E1274">
            <v>21900</v>
          </cell>
          <cell r="F1274">
            <v>267180</v>
          </cell>
          <cell r="G1274">
            <v>0</v>
          </cell>
          <cell r="H1274">
            <v>0</v>
          </cell>
          <cell r="I1274">
            <v>21900</v>
          </cell>
          <cell r="J1274">
            <v>267180</v>
          </cell>
          <cell r="K1274">
            <v>0</v>
          </cell>
          <cell r="L1274">
            <v>0</v>
          </cell>
          <cell r="M1274" t="str">
            <v>No.36</v>
          </cell>
        </row>
        <row r="1275">
          <cell r="A1275" t="str">
            <v>출입문설치</v>
          </cell>
          <cell r="B1275" t="str">
            <v>B=4.0M</v>
          </cell>
          <cell r="C1275" t="str">
            <v>개소</v>
          </cell>
          <cell r="D1275">
            <v>1</v>
          </cell>
          <cell r="E1275">
            <v>459600</v>
          </cell>
          <cell r="F1275">
            <v>459600</v>
          </cell>
          <cell r="G1275">
            <v>432200</v>
          </cell>
          <cell r="H1275">
            <v>432200</v>
          </cell>
          <cell r="I1275">
            <v>27400</v>
          </cell>
          <cell r="J1275">
            <v>27400</v>
          </cell>
          <cell r="K1275">
            <v>0</v>
          </cell>
          <cell r="L1275">
            <v>0</v>
          </cell>
        </row>
        <row r="1277">
          <cell r="A1277" t="str">
            <v>사. 기 타</v>
          </cell>
          <cell r="F1277">
            <v>523946</v>
          </cell>
          <cell r="H1277">
            <v>3004</v>
          </cell>
          <cell r="J1277">
            <v>472632</v>
          </cell>
          <cell r="L1277">
            <v>48310</v>
          </cell>
        </row>
        <row r="1278">
          <cell r="A1278" t="str">
            <v>모래부설 및 다짐(B.H 0.7M3,관로기초)</v>
          </cell>
          <cell r="B1278" t="str">
            <v>기계90%+인력10%</v>
          </cell>
          <cell r="C1278" t="str">
            <v>M3</v>
          </cell>
          <cell r="D1278">
            <v>3.02</v>
          </cell>
          <cell r="E1278">
            <v>2300</v>
          </cell>
          <cell r="F1278">
            <v>6946</v>
          </cell>
          <cell r="G1278">
            <v>200</v>
          </cell>
          <cell r="H1278">
            <v>604</v>
          </cell>
          <cell r="I1278">
            <v>1600</v>
          </cell>
          <cell r="J1278">
            <v>4832</v>
          </cell>
          <cell r="K1278">
            <v>500</v>
          </cell>
          <cell r="L1278">
            <v>1510</v>
          </cell>
          <cell r="M1278" t="str">
            <v>#.8</v>
          </cell>
        </row>
        <row r="1279">
          <cell r="A1279" t="str">
            <v>K.P메카니칼접합및부설(기계)</v>
          </cell>
          <cell r="B1279" t="str">
            <v>ø250M/M</v>
          </cell>
          <cell r="C1279" t="str">
            <v>개소</v>
          </cell>
          <cell r="D1279">
            <v>3</v>
          </cell>
          <cell r="E1279">
            <v>53200</v>
          </cell>
          <cell r="F1279">
            <v>159600</v>
          </cell>
          <cell r="G1279">
            <v>0</v>
          </cell>
          <cell r="H1279">
            <v>0</v>
          </cell>
          <cell r="I1279">
            <v>39200</v>
          </cell>
          <cell r="J1279">
            <v>117600</v>
          </cell>
          <cell r="K1279">
            <v>14000</v>
          </cell>
          <cell r="L1279">
            <v>42000</v>
          </cell>
          <cell r="M1279" t="str">
            <v>No.9</v>
          </cell>
        </row>
        <row r="1280">
          <cell r="A1280" t="str">
            <v>K.P메카니칼접합및부설(기계)</v>
          </cell>
          <cell r="B1280" t="str">
            <v>ø250M/M(이형관)</v>
          </cell>
          <cell r="C1280" t="str">
            <v>개소</v>
          </cell>
          <cell r="D1280">
            <v>1</v>
          </cell>
          <cell r="E1280">
            <v>17700</v>
          </cell>
          <cell r="F1280">
            <v>17700</v>
          </cell>
          <cell r="G1280">
            <v>0</v>
          </cell>
          <cell r="H1280">
            <v>0</v>
          </cell>
          <cell r="I1280">
            <v>12900</v>
          </cell>
          <cell r="J1280">
            <v>12900</v>
          </cell>
          <cell r="K1280">
            <v>4800</v>
          </cell>
          <cell r="L1280">
            <v>4800</v>
          </cell>
          <cell r="M1280" t="str">
            <v>No.13</v>
          </cell>
        </row>
        <row r="1281">
          <cell r="A1281" t="str">
            <v>플랜지관 접합및부설</v>
          </cell>
          <cell r="B1281" t="str">
            <v>ø250M/M(이형관)</v>
          </cell>
          <cell r="C1281" t="str">
            <v>개소</v>
          </cell>
          <cell r="D1281">
            <v>1</v>
          </cell>
          <cell r="E1281">
            <v>53700</v>
          </cell>
          <cell r="F1281">
            <v>53700</v>
          </cell>
          <cell r="G1281">
            <v>1400</v>
          </cell>
          <cell r="H1281">
            <v>1400</v>
          </cell>
          <cell r="I1281">
            <v>52300</v>
          </cell>
          <cell r="J1281">
            <v>52300</v>
          </cell>
          <cell r="K1281">
            <v>0</v>
          </cell>
          <cell r="L1281">
            <v>0</v>
          </cell>
          <cell r="M1281" t="str">
            <v>No.88</v>
          </cell>
        </row>
        <row r="1282">
          <cell r="A1282" t="str">
            <v>P.V.C관 접합(슬리브접합)</v>
          </cell>
          <cell r="B1282" t="str">
            <v>D25M/M</v>
          </cell>
          <cell r="C1282" t="str">
            <v>개소</v>
          </cell>
          <cell r="D1282">
            <v>50</v>
          </cell>
          <cell r="E1282">
            <v>5720</v>
          </cell>
          <cell r="F1282">
            <v>286000</v>
          </cell>
          <cell r="G1282">
            <v>20</v>
          </cell>
          <cell r="H1282">
            <v>1000</v>
          </cell>
          <cell r="I1282">
            <v>5700</v>
          </cell>
          <cell r="J1282">
            <v>285000</v>
          </cell>
          <cell r="K1282">
            <v>0</v>
          </cell>
          <cell r="L1282">
            <v>0</v>
          </cell>
          <cell r="M1282" t="str">
            <v>No.89</v>
          </cell>
        </row>
        <row r="1284">
          <cell r="A1284" t="str">
            <v>4. 운 반 공</v>
          </cell>
          <cell r="F1284">
            <v>434871</v>
          </cell>
          <cell r="H1284">
            <v>46200</v>
          </cell>
          <cell r="J1284">
            <v>50400</v>
          </cell>
          <cell r="L1284">
            <v>338271</v>
          </cell>
        </row>
        <row r="1285">
          <cell r="A1285" t="str">
            <v>철근운반</v>
          </cell>
          <cell r="C1285" t="str">
            <v>TON</v>
          </cell>
          <cell r="D1285">
            <v>21.919</v>
          </cell>
          <cell r="E1285">
            <v>9000</v>
          </cell>
          <cell r="F1285">
            <v>197271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9000</v>
          </cell>
          <cell r="L1285">
            <v>197271</v>
          </cell>
          <cell r="M1285" t="str">
            <v>#.15</v>
          </cell>
        </row>
        <row r="1286">
          <cell r="A1286" t="str">
            <v>시멘트운반(40kg/대)</v>
          </cell>
          <cell r="C1286" t="str">
            <v>대</v>
          </cell>
          <cell r="D1286">
            <v>183</v>
          </cell>
          <cell r="E1286">
            <v>400</v>
          </cell>
          <cell r="F1286">
            <v>73200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400</v>
          </cell>
          <cell r="L1286">
            <v>73200</v>
          </cell>
          <cell r="M1286" t="str">
            <v>#.19</v>
          </cell>
        </row>
        <row r="1287">
          <cell r="A1287" t="str">
            <v>주철관 운반</v>
          </cell>
          <cell r="B1287" t="str">
            <v>Φ250M/M</v>
          </cell>
          <cell r="C1287" t="str">
            <v>본</v>
          </cell>
          <cell r="D1287">
            <v>3</v>
          </cell>
          <cell r="E1287">
            <v>2700</v>
          </cell>
          <cell r="F1287">
            <v>8100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2700</v>
          </cell>
          <cell r="L1287">
            <v>8100</v>
          </cell>
          <cell r="M1287" t="str">
            <v>#.16</v>
          </cell>
        </row>
        <row r="1288">
          <cell r="A1288" t="str">
            <v>주철관 운반</v>
          </cell>
          <cell r="B1288" t="str">
            <v>이형관</v>
          </cell>
          <cell r="C1288" t="str">
            <v>KG</v>
          </cell>
          <cell r="D1288">
            <v>30</v>
          </cell>
          <cell r="E1288">
            <v>100</v>
          </cell>
          <cell r="F1288">
            <v>3000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100</v>
          </cell>
          <cell r="L1288">
            <v>3000</v>
          </cell>
          <cell r="M1288" t="str">
            <v>#.17</v>
          </cell>
        </row>
        <row r="1289">
          <cell r="A1289" t="str">
            <v>보조기층운반</v>
          </cell>
          <cell r="C1289" t="str">
            <v>M3</v>
          </cell>
          <cell r="D1289">
            <v>21</v>
          </cell>
          <cell r="E1289">
            <v>7300</v>
          </cell>
          <cell r="F1289">
            <v>153300</v>
          </cell>
          <cell r="G1289">
            <v>2200</v>
          </cell>
          <cell r="H1289">
            <v>46200</v>
          </cell>
          <cell r="I1289">
            <v>2400</v>
          </cell>
          <cell r="J1289">
            <v>50400</v>
          </cell>
          <cell r="K1289">
            <v>2700</v>
          </cell>
          <cell r="L1289">
            <v>56700</v>
          </cell>
          <cell r="M1289" t="str">
            <v>#.18</v>
          </cell>
        </row>
        <row r="1301">
          <cell r="A1301" t="str">
            <v>⊙서호 중계펌프장 사급자재비(토목)</v>
          </cell>
          <cell r="C1301" t="str">
            <v>식</v>
          </cell>
          <cell r="D1301">
            <v>1</v>
          </cell>
          <cell r="F1301">
            <v>970890</v>
          </cell>
          <cell r="H1301">
            <v>970890</v>
          </cell>
          <cell r="J1301">
            <v>0</v>
          </cell>
          <cell r="L1301">
            <v>0</v>
          </cell>
        </row>
        <row r="1303">
          <cell r="A1303" t="str">
            <v>모  래</v>
          </cell>
          <cell r="C1303" t="str">
            <v>M3</v>
          </cell>
          <cell r="D1303">
            <v>22</v>
          </cell>
          <cell r="E1303">
            <v>17000</v>
          </cell>
          <cell r="F1303">
            <v>374000</v>
          </cell>
          <cell r="G1303">
            <v>17000</v>
          </cell>
          <cell r="H1303">
            <v>374000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</row>
        <row r="1304">
          <cell r="A1304" t="str">
            <v>적벽돌</v>
          </cell>
          <cell r="B1304" t="str">
            <v>190*90*57</v>
          </cell>
          <cell r="C1304" t="str">
            <v>매</v>
          </cell>
          <cell r="D1304">
            <v>1612</v>
          </cell>
          <cell r="E1304">
            <v>200</v>
          </cell>
          <cell r="F1304">
            <v>322400</v>
          </cell>
          <cell r="G1304">
            <v>200</v>
          </cell>
          <cell r="H1304">
            <v>322400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</row>
        <row r="1305">
          <cell r="A1305" t="str">
            <v>보조기층제</v>
          </cell>
          <cell r="C1305" t="str">
            <v>M3</v>
          </cell>
          <cell r="D1305">
            <v>21</v>
          </cell>
          <cell r="E1305">
            <v>6300</v>
          </cell>
          <cell r="F1305">
            <v>132300</v>
          </cell>
          <cell r="G1305">
            <v>6300</v>
          </cell>
          <cell r="H1305">
            <v>132300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</row>
        <row r="1306">
          <cell r="A1306" t="str">
            <v>주철관 이형관</v>
          </cell>
          <cell r="B1306" t="str">
            <v>D300M/M이상 D600M/M이하</v>
          </cell>
          <cell r="C1306" t="str">
            <v>KG</v>
          </cell>
          <cell r="D1306">
            <v>30</v>
          </cell>
          <cell r="E1306">
            <v>2500</v>
          </cell>
          <cell r="F1306">
            <v>75000</v>
          </cell>
          <cell r="G1306">
            <v>2500</v>
          </cell>
          <cell r="H1306">
            <v>75000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</row>
        <row r="1307">
          <cell r="A1307" t="str">
            <v>주철관 접합부품(K.P메카니칼접합)</v>
          </cell>
          <cell r="B1307" t="str">
            <v>D=250MM</v>
          </cell>
          <cell r="C1307" t="str">
            <v>SET</v>
          </cell>
          <cell r="D1307">
            <v>4</v>
          </cell>
          <cell r="E1307">
            <v>16000</v>
          </cell>
          <cell r="F1307">
            <v>64000</v>
          </cell>
          <cell r="G1307">
            <v>16000</v>
          </cell>
          <cell r="H1307">
            <v>64000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</row>
        <row r="1308">
          <cell r="A1308" t="str">
            <v>주철관 접합부품(플랜지접합)</v>
          </cell>
          <cell r="B1308" t="str">
            <v>D=250MM</v>
          </cell>
          <cell r="C1308" t="str">
            <v>SET</v>
          </cell>
          <cell r="D1308">
            <v>1</v>
          </cell>
          <cell r="E1308">
            <v>3190</v>
          </cell>
          <cell r="F1308">
            <v>3190</v>
          </cell>
          <cell r="G1308">
            <v>3190</v>
          </cell>
          <cell r="H1308">
            <v>3190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</row>
        <row r="1323">
          <cell r="A1323" t="str">
            <v>Ⅱ.법환 중계펌프장(토목)</v>
          </cell>
          <cell r="C1323" t="str">
            <v>식</v>
          </cell>
          <cell r="D1323">
            <v>1</v>
          </cell>
          <cell r="F1323">
            <v>57491452</v>
          </cell>
          <cell r="H1323">
            <v>14925113</v>
          </cell>
          <cell r="J1323">
            <v>38212150</v>
          </cell>
          <cell r="L1323">
            <v>4354189</v>
          </cell>
        </row>
        <row r="1325">
          <cell r="A1325" t="str">
            <v>1. 토    공</v>
          </cell>
          <cell r="F1325">
            <v>12721477</v>
          </cell>
          <cell r="H1325">
            <v>2203940</v>
          </cell>
          <cell r="J1325">
            <v>6933379</v>
          </cell>
          <cell r="L1325">
            <v>3584158</v>
          </cell>
        </row>
        <row r="1326">
          <cell r="A1326" t="str">
            <v>터파기:토사(육상),기계80+인력20</v>
          </cell>
          <cell r="B1326" t="str">
            <v>B.H 0.7㎥</v>
          </cell>
          <cell r="C1326" t="str">
            <v>M3</v>
          </cell>
          <cell r="D1326">
            <v>456.02</v>
          </cell>
          <cell r="E1326">
            <v>2000</v>
          </cell>
          <cell r="F1326">
            <v>912040</v>
          </cell>
          <cell r="G1326">
            <v>100</v>
          </cell>
          <cell r="H1326">
            <v>45602</v>
          </cell>
          <cell r="I1326">
            <v>1600</v>
          </cell>
          <cell r="J1326">
            <v>729632</v>
          </cell>
          <cell r="K1326">
            <v>300</v>
          </cell>
          <cell r="L1326">
            <v>136806</v>
          </cell>
          <cell r="M1326" t="str">
            <v>#.2</v>
          </cell>
        </row>
        <row r="1327">
          <cell r="A1327" t="str">
            <v>터파기(인력)</v>
          </cell>
          <cell r="B1327" t="str">
            <v>토사,0-1m</v>
          </cell>
          <cell r="C1327" t="str">
            <v>M3</v>
          </cell>
          <cell r="D1327">
            <v>156.94</v>
          </cell>
          <cell r="E1327">
            <v>8800</v>
          </cell>
          <cell r="F1327">
            <v>1381072</v>
          </cell>
          <cell r="G1327">
            <v>0</v>
          </cell>
          <cell r="H1327">
            <v>0</v>
          </cell>
          <cell r="I1327">
            <v>8800</v>
          </cell>
          <cell r="J1327">
            <v>1381072</v>
          </cell>
          <cell r="K1327">
            <v>0</v>
          </cell>
          <cell r="L1327">
            <v>0</v>
          </cell>
          <cell r="M1327" t="str">
            <v>No.54</v>
          </cell>
        </row>
        <row r="1328">
          <cell r="A1328" t="str">
            <v>기계터파기(연암)</v>
          </cell>
          <cell r="B1328" t="str">
            <v>B.H0.7+브레이커</v>
          </cell>
          <cell r="C1328" t="str">
            <v>M3</v>
          </cell>
          <cell r="D1328">
            <v>254.4</v>
          </cell>
          <cell r="E1328">
            <v>18400</v>
          </cell>
          <cell r="F1328">
            <v>4680960</v>
          </cell>
          <cell r="G1328">
            <v>2800</v>
          </cell>
          <cell r="H1328">
            <v>712320</v>
          </cell>
          <cell r="I1328">
            <v>7300</v>
          </cell>
          <cell r="J1328">
            <v>1857120</v>
          </cell>
          <cell r="K1328">
            <v>8300</v>
          </cell>
          <cell r="L1328">
            <v>2111520</v>
          </cell>
          <cell r="M1328" t="str">
            <v>#.3</v>
          </cell>
        </row>
        <row r="1329">
          <cell r="A1329" t="str">
            <v>되메우기 및 다짐</v>
          </cell>
          <cell r="B1329" t="str">
            <v>B.H 0.7+플래이트 콤펙터</v>
          </cell>
          <cell r="C1329" t="str">
            <v>M3</v>
          </cell>
          <cell r="D1329">
            <v>409.76</v>
          </cell>
          <cell r="E1329">
            <v>3500</v>
          </cell>
          <cell r="F1329">
            <v>1434160</v>
          </cell>
          <cell r="G1329">
            <v>400</v>
          </cell>
          <cell r="H1329">
            <v>163904</v>
          </cell>
          <cell r="I1329">
            <v>2600</v>
          </cell>
          <cell r="J1329">
            <v>1065376</v>
          </cell>
          <cell r="K1329">
            <v>500</v>
          </cell>
          <cell r="L1329">
            <v>204880</v>
          </cell>
          <cell r="M1329" t="str">
            <v>#.4</v>
          </cell>
        </row>
        <row r="1330">
          <cell r="A1330" t="str">
            <v>되메우기</v>
          </cell>
          <cell r="B1330" t="str">
            <v>인력</v>
          </cell>
          <cell r="C1330" t="str">
            <v>M3</v>
          </cell>
          <cell r="D1330">
            <v>117.19</v>
          </cell>
          <cell r="E1330">
            <v>3400</v>
          </cell>
          <cell r="F1330">
            <v>398446</v>
          </cell>
          <cell r="G1330">
            <v>0</v>
          </cell>
          <cell r="H1330">
            <v>0</v>
          </cell>
          <cell r="I1330">
            <v>3400</v>
          </cell>
          <cell r="J1330">
            <v>398446</v>
          </cell>
          <cell r="K1330">
            <v>0</v>
          </cell>
          <cell r="L1330">
            <v>0</v>
          </cell>
          <cell r="M1330" t="str">
            <v>No.72</v>
          </cell>
        </row>
        <row r="1331">
          <cell r="A1331" t="str">
            <v>사토운반:토사</v>
          </cell>
          <cell r="B1331" t="str">
            <v>B.H0.7 + D.T15</v>
          </cell>
          <cell r="C1331" t="str">
            <v>M3</v>
          </cell>
          <cell r="D1331">
            <v>86.01</v>
          </cell>
          <cell r="E1331">
            <v>2500</v>
          </cell>
          <cell r="F1331">
            <v>215025</v>
          </cell>
          <cell r="G1331">
            <v>900</v>
          </cell>
          <cell r="H1331">
            <v>77409</v>
          </cell>
          <cell r="I1331">
            <v>700</v>
          </cell>
          <cell r="J1331">
            <v>60207</v>
          </cell>
          <cell r="K1331">
            <v>900</v>
          </cell>
          <cell r="L1331">
            <v>77409</v>
          </cell>
          <cell r="M1331" t="str">
            <v>#.26</v>
          </cell>
        </row>
        <row r="1332">
          <cell r="A1332" t="str">
            <v>사토운반:연암</v>
          </cell>
          <cell r="B1332" t="str">
            <v>B.H0.7 + D.T15</v>
          </cell>
          <cell r="C1332" t="str">
            <v>M3</v>
          </cell>
          <cell r="D1332">
            <v>254.4</v>
          </cell>
          <cell r="E1332">
            <v>12000</v>
          </cell>
          <cell r="F1332">
            <v>3052800</v>
          </cell>
          <cell r="G1332">
            <v>4500</v>
          </cell>
          <cell r="H1332">
            <v>1144800</v>
          </cell>
          <cell r="I1332">
            <v>3500</v>
          </cell>
          <cell r="J1332">
            <v>890400</v>
          </cell>
          <cell r="K1332">
            <v>4000</v>
          </cell>
          <cell r="L1332">
            <v>1017600</v>
          </cell>
          <cell r="M1332" t="str">
            <v>#.7</v>
          </cell>
        </row>
        <row r="1333">
          <cell r="A1333" t="str">
            <v>바닥면 고르기</v>
          </cell>
          <cell r="B1333" t="str">
            <v>연암</v>
          </cell>
          <cell r="C1333" t="str">
            <v>M2</v>
          </cell>
          <cell r="D1333">
            <v>119.81</v>
          </cell>
          <cell r="E1333">
            <v>5400</v>
          </cell>
          <cell r="F1333">
            <v>646974</v>
          </cell>
          <cell r="G1333">
            <v>500</v>
          </cell>
          <cell r="H1333">
            <v>59905</v>
          </cell>
          <cell r="I1333">
            <v>4600</v>
          </cell>
          <cell r="J1333">
            <v>551126</v>
          </cell>
          <cell r="K1333">
            <v>300</v>
          </cell>
          <cell r="L1333">
            <v>35943</v>
          </cell>
          <cell r="M1333" t="str">
            <v>No.2</v>
          </cell>
        </row>
        <row r="1335">
          <cell r="A1335" t="str">
            <v>2. 구조물공</v>
          </cell>
          <cell r="F1335">
            <v>29521874</v>
          </cell>
          <cell r="H1335">
            <v>5690651</v>
          </cell>
          <cell r="J1335">
            <v>23475502</v>
          </cell>
          <cell r="L1335">
            <v>355721</v>
          </cell>
        </row>
        <row r="1336">
          <cell r="A1336" t="str">
            <v>레미콘타설</v>
          </cell>
          <cell r="B1336" t="str">
            <v>무근구조물</v>
          </cell>
          <cell r="C1336" t="str">
            <v>M3</v>
          </cell>
          <cell r="D1336">
            <v>14.22</v>
          </cell>
          <cell r="E1336">
            <v>16000</v>
          </cell>
          <cell r="F1336">
            <v>227520</v>
          </cell>
          <cell r="G1336">
            <v>0</v>
          </cell>
          <cell r="H1336">
            <v>0</v>
          </cell>
          <cell r="I1336">
            <v>16000</v>
          </cell>
          <cell r="J1336">
            <v>227520</v>
          </cell>
          <cell r="K1336">
            <v>0</v>
          </cell>
          <cell r="L1336">
            <v>0</v>
          </cell>
          <cell r="M1336" t="str">
            <v>No.10</v>
          </cell>
        </row>
        <row r="1337">
          <cell r="A1337" t="str">
            <v>레미콘타설</v>
          </cell>
          <cell r="B1337" t="str">
            <v>철근구조물</v>
          </cell>
          <cell r="C1337" t="str">
            <v>M3</v>
          </cell>
          <cell r="D1337">
            <v>120.22</v>
          </cell>
          <cell r="E1337">
            <v>21700</v>
          </cell>
          <cell r="F1337">
            <v>2608774</v>
          </cell>
          <cell r="G1337">
            <v>400</v>
          </cell>
          <cell r="H1337">
            <v>48088</v>
          </cell>
          <cell r="I1337">
            <v>21000</v>
          </cell>
          <cell r="J1337">
            <v>2524620</v>
          </cell>
          <cell r="K1337">
            <v>300</v>
          </cell>
          <cell r="L1337">
            <v>36066</v>
          </cell>
          <cell r="M1337" t="str">
            <v>No.14</v>
          </cell>
        </row>
        <row r="1338">
          <cell r="A1338" t="str">
            <v>합판거푸집</v>
          </cell>
          <cell r="B1338" t="str">
            <v>0-7m:6회</v>
          </cell>
          <cell r="C1338" t="str">
            <v>M2</v>
          </cell>
          <cell r="D1338">
            <v>139.35</v>
          </cell>
          <cell r="E1338">
            <v>12000</v>
          </cell>
          <cell r="F1338">
            <v>1672200</v>
          </cell>
          <cell r="G1338">
            <v>4000</v>
          </cell>
          <cell r="H1338">
            <v>557400</v>
          </cell>
          <cell r="I1338">
            <v>8000</v>
          </cell>
          <cell r="J1338">
            <v>1114800</v>
          </cell>
          <cell r="K1338">
            <v>0</v>
          </cell>
          <cell r="L1338">
            <v>0</v>
          </cell>
          <cell r="M1338" t="str">
            <v>No.11</v>
          </cell>
        </row>
        <row r="1339">
          <cell r="A1339" t="str">
            <v>합판거푸집</v>
          </cell>
          <cell r="B1339" t="str">
            <v>0-7m:3회</v>
          </cell>
          <cell r="C1339" t="str">
            <v>M2</v>
          </cell>
          <cell r="D1339">
            <v>144.55000000000001</v>
          </cell>
          <cell r="E1339">
            <v>17100</v>
          </cell>
          <cell r="F1339">
            <v>2471805</v>
          </cell>
          <cell r="G1339">
            <v>5300</v>
          </cell>
          <cell r="H1339">
            <v>766115</v>
          </cell>
          <cell r="I1339">
            <v>11800</v>
          </cell>
          <cell r="J1339">
            <v>1705690</v>
          </cell>
          <cell r="K1339">
            <v>0</v>
          </cell>
          <cell r="L1339">
            <v>0</v>
          </cell>
          <cell r="M1339" t="str">
            <v>No.15</v>
          </cell>
        </row>
        <row r="1340">
          <cell r="A1340" t="str">
            <v>폼타이 합판거푸집</v>
          </cell>
          <cell r="B1340" t="str">
            <v>0-7m:T=400:3회</v>
          </cell>
          <cell r="C1340" t="str">
            <v>M2</v>
          </cell>
          <cell r="D1340">
            <v>179.73</v>
          </cell>
          <cell r="E1340">
            <v>18500</v>
          </cell>
          <cell r="F1340">
            <v>3325005</v>
          </cell>
          <cell r="G1340">
            <v>6600</v>
          </cell>
          <cell r="H1340">
            <v>1186218</v>
          </cell>
          <cell r="I1340">
            <v>11900</v>
          </cell>
          <cell r="J1340">
            <v>2138787</v>
          </cell>
          <cell r="K1340">
            <v>0</v>
          </cell>
          <cell r="L1340">
            <v>0</v>
          </cell>
          <cell r="M1340" t="str">
            <v>No.73</v>
          </cell>
        </row>
        <row r="1341">
          <cell r="A1341" t="str">
            <v>폼타이 합판거푸집</v>
          </cell>
          <cell r="B1341" t="str">
            <v>0-7m:T=300:3회</v>
          </cell>
          <cell r="C1341" t="str">
            <v>M2</v>
          </cell>
          <cell r="D1341">
            <v>32.75</v>
          </cell>
          <cell r="E1341">
            <v>18600</v>
          </cell>
          <cell r="F1341">
            <v>609150</v>
          </cell>
          <cell r="G1341">
            <v>6600</v>
          </cell>
          <cell r="H1341">
            <v>216150</v>
          </cell>
          <cell r="I1341">
            <v>12000</v>
          </cell>
          <cell r="J1341">
            <v>393000</v>
          </cell>
          <cell r="K1341">
            <v>0</v>
          </cell>
          <cell r="L1341">
            <v>0</v>
          </cell>
          <cell r="M1341" t="str">
            <v>No.74</v>
          </cell>
        </row>
        <row r="1342">
          <cell r="A1342" t="str">
            <v>강관동바리(3개월)</v>
          </cell>
          <cell r="B1342" t="str">
            <v>H=0-4.2M</v>
          </cell>
          <cell r="C1342" t="str">
            <v>공M3</v>
          </cell>
          <cell r="D1342">
            <v>164.68</v>
          </cell>
          <cell r="E1342">
            <v>6300</v>
          </cell>
          <cell r="F1342">
            <v>1037484</v>
          </cell>
          <cell r="G1342">
            <v>200</v>
          </cell>
          <cell r="H1342">
            <v>32936</v>
          </cell>
          <cell r="I1342">
            <v>6100</v>
          </cell>
          <cell r="J1342">
            <v>1004548</v>
          </cell>
          <cell r="K1342">
            <v>0</v>
          </cell>
          <cell r="L1342">
            <v>0</v>
          </cell>
          <cell r="M1342" t="str">
            <v>No.21</v>
          </cell>
        </row>
        <row r="1343">
          <cell r="A1343" t="str">
            <v>강관비계</v>
          </cell>
          <cell r="B1343" t="str">
            <v>3개월</v>
          </cell>
          <cell r="C1343" t="str">
            <v>M2</v>
          </cell>
          <cell r="D1343">
            <v>140.19999999999999</v>
          </cell>
          <cell r="E1343">
            <v>9200</v>
          </cell>
          <cell r="F1343">
            <v>1289840</v>
          </cell>
          <cell r="G1343">
            <v>2300</v>
          </cell>
          <cell r="H1343">
            <v>322460</v>
          </cell>
          <cell r="I1343">
            <v>6600</v>
          </cell>
          <cell r="J1343">
            <v>925320</v>
          </cell>
          <cell r="K1343">
            <v>300</v>
          </cell>
          <cell r="L1343">
            <v>42060</v>
          </cell>
          <cell r="M1343" t="str">
            <v>No.33</v>
          </cell>
        </row>
        <row r="1344">
          <cell r="A1344" t="str">
            <v>시공이음 설치</v>
          </cell>
          <cell r="B1344" t="str">
            <v>PVC,B=150X5mm</v>
          </cell>
          <cell r="C1344" t="str">
            <v>M</v>
          </cell>
          <cell r="D1344">
            <v>40.9</v>
          </cell>
          <cell r="E1344">
            <v>13700</v>
          </cell>
          <cell r="F1344">
            <v>560330</v>
          </cell>
          <cell r="G1344">
            <v>2400</v>
          </cell>
          <cell r="H1344">
            <v>98160</v>
          </cell>
          <cell r="I1344">
            <v>11300</v>
          </cell>
          <cell r="J1344">
            <v>462170</v>
          </cell>
          <cell r="K1344">
            <v>0</v>
          </cell>
          <cell r="L1344">
            <v>0</v>
          </cell>
          <cell r="M1344" t="str">
            <v>No.17</v>
          </cell>
        </row>
        <row r="1345">
          <cell r="A1345" t="str">
            <v>시공이음면정리(치핑)</v>
          </cell>
          <cell r="B1345" t="str">
            <v>인력</v>
          </cell>
          <cell r="C1345" t="str">
            <v>M2</v>
          </cell>
          <cell r="D1345">
            <v>53.93</v>
          </cell>
          <cell r="E1345">
            <v>19000</v>
          </cell>
          <cell r="F1345">
            <v>1024670</v>
          </cell>
          <cell r="G1345">
            <v>500</v>
          </cell>
          <cell r="H1345">
            <v>26965</v>
          </cell>
          <cell r="I1345">
            <v>18500</v>
          </cell>
          <cell r="J1345">
            <v>997705</v>
          </cell>
          <cell r="K1345">
            <v>0</v>
          </cell>
          <cell r="L1345">
            <v>0</v>
          </cell>
          <cell r="M1345" t="str">
            <v>No.22</v>
          </cell>
        </row>
        <row r="1346">
          <cell r="A1346" t="str">
            <v>스페이서(T=110MM)</v>
          </cell>
          <cell r="C1346" t="str">
            <v>EA</v>
          </cell>
          <cell r="D1346">
            <v>399</v>
          </cell>
          <cell r="E1346">
            <v>90</v>
          </cell>
          <cell r="F1346">
            <v>35910</v>
          </cell>
          <cell r="G1346">
            <v>90</v>
          </cell>
          <cell r="H1346">
            <v>35910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</row>
        <row r="1347">
          <cell r="A1347" t="str">
            <v>스페이서(T=80MM)</v>
          </cell>
          <cell r="C1347" t="str">
            <v>EA</v>
          </cell>
          <cell r="D1347">
            <v>977</v>
          </cell>
          <cell r="E1347">
            <v>60</v>
          </cell>
          <cell r="F1347">
            <v>58620</v>
          </cell>
          <cell r="G1347">
            <v>60</v>
          </cell>
          <cell r="H1347">
            <v>58620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</row>
        <row r="1348">
          <cell r="A1348" t="str">
            <v>폼타이거푸집 구멍체움</v>
          </cell>
          <cell r="C1348" t="str">
            <v>EA</v>
          </cell>
          <cell r="D1348">
            <v>228</v>
          </cell>
          <cell r="E1348">
            <v>250</v>
          </cell>
          <cell r="F1348">
            <v>57000</v>
          </cell>
          <cell r="G1348">
            <v>0</v>
          </cell>
          <cell r="H1348">
            <v>0</v>
          </cell>
          <cell r="I1348">
            <v>250</v>
          </cell>
          <cell r="J1348">
            <v>57000</v>
          </cell>
          <cell r="K1348">
            <v>0</v>
          </cell>
          <cell r="L1348">
            <v>0</v>
          </cell>
          <cell r="M1348" t="str">
            <v>No.76</v>
          </cell>
        </row>
        <row r="1349">
          <cell r="A1349" t="str">
            <v>에폭시방수</v>
          </cell>
          <cell r="B1349" t="str">
            <v>수용성에폭시3회</v>
          </cell>
          <cell r="C1349" t="str">
            <v>M2</v>
          </cell>
          <cell r="D1349">
            <v>135.04</v>
          </cell>
          <cell r="E1349">
            <v>19600</v>
          </cell>
          <cell r="F1349">
            <v>2646784</v>
          </cell>
          <cell r="G1349">
            <v>10300</v>
          </cell>
          <cell r="H1349">
            <v>1390912</v>
          </cell>
          <cell r="I1349">
            <v>9300</v>
          </cell>
          <cell r="J1349">
            <v>1255872</v>
          </cell>
          <cell r="K1349">
            <v>0</v>
          </cell>
          <cell r="L1349">
            <v>0</v>
          </cell>
          <cell r="M1349" t="str">
            <v>No.77</v>
          </cell>
        </row>
        <row r="1350">
          <cell r="A1350" t="str">
            <v>S.T.S Plate C.설치(TYPE-D)</v>
          </cell>
          <cell r="B1350" t="str">
            <v>1200X1000</v>
          </cell>
          <cell r="C1350" t="str">
            <v>EA</v>
          </cell>
          <cell r="D1350">
            <v>3</v>
          </cell>
          <cell r="E1350">
            <v>249900</v>
          </cell>
          <cell r="F1350">
            <v>749700</v>
          </cell>
          <cell r="G1350">
            <v>150000</v>
          </cell>
          <cell r="H1350">
            <v>450000</v>
          </cell>
          <cell r="I1350">
            <v>86700</v>
          </cell>
          <cell r="J1350">
            <v>260100</v>
          </cell>
          <cell r="K1350">
            <v>13200</v>
          </cell>
          <cell r="L1350">
            <v>39600</v>
          </cell>
          <cell r="M1350" t="str">
            <v>No.78</v>
          </cell>
        </row>
        <row r="1351">
          <cell r="A1351" t="str">
            <v>S.T.S Plate C.설치(TYPE-A)</v>
          </cell>
          <cell r="B1351" t="str">
            <v>800X800</v>
          </cell>
          <cell r="C1351" t="str">
            <v>EA</v>
          </cell>
          <cell r="D1351">
            <v>2</v>
          </cell>
          <cell r="E1351">
            <v>196100</v>
          </cell>
          <cell r="F1351">
            <v>392200</v>
          </cell>
          <cell r="G1351">
            <v>100000</v>
          </cell>
          <cell r="H1351">
            <v>200000</v>
          </cell>
          <cell r="I1351">
            <v>85300</v>
          </cell>
          <cell r="J1351">
            <v>170600</v>
          </cell>
          <cell r="K1351">
            <v>10800</v>
          </cell>
          <cell r="L1351">
            <v>21600</v>
          </cell>
          <cell r="M1351" t="str">
            <v>No.79</v>
          </cell>
        </row>
        <row r="1352">
          <cell r="A1352" t="str">
            <v>S.T.S Plate C.설치(TYPE-A)</v>
          </cell>
          <cell r="B1352" t="str">
            <v>650X800</v>
          </cell>
          <cell r="C1352" t="str">
            <v>EA</v>
          </cell>
          <cell r="D1352">
            <v>1</v>
          </cell>
          <cell r="E1352">
            <v>181100</v>
          </cell>
          <cell r="F1352">
            <v>181100</v>
          </cell>
          <cell r="G1352">
            <v>95600</v>
          </cell>
          <cell r="H1352">
            <v>95600</v>
          </cell>
          <cell r="I1352">
            <v>76400</v>
          </cell>
          <cell r="J1352">
            <v>76400</v>
          </cell>
          <cell r="K1352">
            <v>9100</v>
          </cell>
          <cell r="L1352">
            <v>9100</v>
          </cell>
          <cell r="M1352" t="str">
            <v>No.90</v>
          </cell>
        </row>
        <row r="1353">
          <cell r="A1353" t="str">
            <v>흙 채 움</v>
          </cell>
          <cell r="C1353" t="str">
            <v>M3</v>
          </cell>
          <cell r="D1353">
            <v>7.12</v>
          </cell>
          <cell r="E1353">
            <v>1200</v>
          </cell>
          <cell r="F1353">
            <v>8544</v>
          </cell>
          <cell r="G1353">
            <v>200</v>
          </cell>
          <cell r="H1353">
            <v>1424</v>
          </cell>
          <cell r="I1353">
            <v>600</v>
          </cell>
          <cell r="J1353">
            <v>4272</v>
          </cell>
          <cell r="K1353">
            <v>400</v>
          </cell>
          <cell r="L1353">
            <v>2848</v>
          </cell>
          <cell r="M1353" t="str">
            <v>#.29</v>
          </cell>
        </row>
        <row r="1354">
          <cell r="A1354" t="str">
            <v>사다리설치(STS)</v>
          </cell>
          <cell r="C1354" t="str">
            <v>M</v>
          </cell>
          <cell r="D1354">
            <v>6.5</v>
          </cell>
          <cell r="E1354">
            <v>10900</v>
          </cell>
          <cell r="F1354">
            <v>70850</v>
          </cell>
          <cell r="G1354">
            <v>6600</v>
          </cell>
          <cell r="H1354">
            <v>42900</v>
          </cell>
          <cell r="I1354">
            <v>4100</v>
          </cell>
          <cell r="J1354">
            <v>26650</v>
          </cell>
          <cell r="K1354">
            <v>200</v>
          </cell>
          <cell r="L1354">
            <v>1300</v>
          </cell>
          <cell r="M1354" t="str">
            <v>No.19</v>
          </cell>
        </row>
        <row r="1355">
          <cell r="A1355" t="str">
            <v>수팽창고무지수판 설치</v>
          </cell>
          <cell r="B1355" t="str">
            <v>20X10</v>
          </cell>
          <cell r="C1355" t="str">
            <v>M</v>
          </cell>
          <cell r="D1355">
            <v>1.73</v>
          </cell>
          <cell r="E1355">
            <v>3900</v>
          </cell>
          <cell r="F1355">
            <v>6747</v>
          </cell>
          <cell r="G1355">
            <v>3100</v>
          </cell>
          <cell r="H1355">
            <v>5363</v>
          </cell>
          <cell r="I1355">
            <v>800</v>
          </cell>
          <cell r="J1355">
            <v>1384</v>
          </cell>
          <cell r="K1355">
            <v>0</v>
          </cell>
          <cell r="L1355">
            <v>0</v>
          </cell>
          <cell r="M1355" t="str">
            <v>No.23</v>
          </cell>
        </row>
        <row r="1356">
          <cell r="A1356" t="str">
            <v>P.V.C 파이프(VG1)</v>
          </cell>
          <cell r="B1356" t="str">
            <v>Φ100M/M</v>
          </cell>
          <cell r="C1356" t="str">
            <v>M</v>
          </cell>
          <cell r="D1356">
            <v>0.35</v>
          </cell>
          <cell r="E1356">
            <v>6800</v>
          </cell>
          <cell r="F1356">
            <v>2380</v>
          </cell>
          <cell r="G1356">
            <v>6500</v>
          </cell>
          <cell r="H1356">
            <v>2275</v>
          </cell>
          <cell r="I1356">
            <v>300</v>
          </cell>
          <cell r="J1356">
            <v>105</v>
          </cell>
          <cell r="K1356">
            <v>0</v>
          </cell>
          <cell r="L1356">
            <v>0</v>
          </cell>
        </row>
        <row r="1357">
          <cell r="A1357" t="str">
            <v>P.V.C 파이프(VG1)</v>
          </cell>
          <cell r="B1357" t="str">
            <v>Φ250M/M</v>
          </cell>
          <cell r="C1357" t="str">
            <v>M</v>
          </cell>
          <cell r="D1357">
            <v>0.35</v>
          </cell>
          <cell r="E1357">
            <v>24800</v>
          </cell>
          <cell r="F1357">
            <v>8680</v>
          </cell>
          <cell r="G1357">
            <v>23000</v>
          </cell>
          <cell r="H1357">
            <v>8050</v>
          </cell>
          <cell r="I1357">
            <v>1800</v>
          </cell>
          <cell r="J1357">
            <v>630</v>
          </cell>
          <cell r="K1357">
            <v>0</v>
          </cell>
          <cell r="L1357">
            <v>0</v>
          </cell>
        </row>
        <row r="1358">
          <cell r="A1358" t="str">
            <v>철근가공및조립</v>
          </cell>
          <cell r="B1358" t="str">
            <v>복잡</v>
          </cell>
          <cell r="C1358" t="str">
            <v>TON</v>
          </cell>
          <cell r="D1358">
            <v>29.021000000000001</v>
          </cell>
          <cell r="E1358">
            <v>361000</v>
          </cell>
          <cell r="F1358">
            <v>10476581</v>
          </cell>
          <cell r="G1358">
            <v>5000</v>
          </cell>
          <cell r="H1358">
            <v>145105</v>
          </cell>
          <cell r="I1358">
            <v>349000</v>
          </cell>
          <cell r="J1358">
            <v>10128329</v>
          </cell>
          <cell r="K1358">
            <v>7000</v>
          </cell>
          <cell r="L1358">
            <v>203147</v>
          </cell>
          <cell r="M1358" t="str">
            <v>No.81</v>
          </cell>
        </row>
        <row r="1360">
          <cell r="A1360" t="str">
            <v>3. 부대시설공</v>
          </cell>
          <cell r="F1360">
            <v>14827923</v>
          </cell>
          <cell r="H1360">
            <v>6993122</v>
          </cell>
          <cell r="J1360">
            <v>7762469</v>
          </cell>
          <cell r="L1360">
            <v>72332</v>
          </cell>
        </row>
        <row r="1361">
          <cell r="A1361" t="str">
            <v>가. 콘크리트 포장</v>
          </cell>
          <cell r="F1361">
            <v>1374555</v>
          </cell>
          <cell r="H1361">
            <v>730386</v>
          </cell>
          <cell r="J1361">
            <v>632424</v>
          </cell>
          <cell r="L1361">
            <v>11745</v>
          </cell>
        </row>
        <row r="1362">
          <cell r="A1362" t="str">
            <v>모래부설(B.H 0.7M3)</v>
          </cell>
          <cell r="B1362" t="str">
            <v>기계90%+인력10%</v>
          </cell>
          <cell r="C1362" t="str">
            <v>M3</v>
          </cell>
          <cell r="D1362">
            <v>1.59</v>
          </cell>
          <cell r="E1362">
            <v>1300</v>
          </cell>
          <cell r="F1362">
            <v>2067</v>
          </cell>
          <cell r="G1362">
            <v>200</v>
          </cell>
          <cell r="H1362">
            <v>318</v>
          </cell>
          <cell r="I1362">
            <v>700</v>
          </cell>
          <cell r="J1362">
            <v>1113</v>
          </cell>
          <cell r="K1362">
            <v>400</v>
          </cell>
          <cell r="L1362">
            <v>636</v>
          </cell>
          <cell r="M1362" t="str">
            <v>#.14</v>
          </cell>
        </row>
        <row r="1363">
          <cell r="A1363" t="str">
            <v>보조기층포설 및 다짐</v>
          </cell>
          <cell r="B1363" t="str">
            <v>T=30cm</v>
          </cell>
          <cell r="C1363" t="str">
            <v>M3</v>
          </cell>
          <cell r="D1363">
            <v>15.87</v>
          </cell>
          <cell r="E1363">
            <v>2800</v>
          </cell>
          <cell r="F1363">
            <v>44436</v>
          </cell>
          <cell r="G1363">
            <v>400</v>
          </cell>
          <cell r="H1363">
            <v>6348</v>
          </cell>
          <cell r="I1363">
            <v>1700</v>
          </cell>
          <cell r="J1363">
            <v>26979</v>
          </cell>
          <cell r="K1363">
            <v>700</v>
          </cell>
          <cell r="L1363">
            <v>11109</v>
          </cell>
          <cell r="M1363" t="str">
            <v>#.11</v>
          </cell>
        </row>
        <row r="1364">
          <cell r="A1364" t="str">
            <v>신 축 재</v>
          </cell>
          <cell r="B1364" t="str">
            <v>T=1.5cm</v>
          </cell>
          <cell r="C1364" t="str">
            <v>M2</v>
          </cell>
          <cell r="D1364">
            <v>2.12</v>
          </cell>
          <cell r="E1364">
            <v>12600</v>
          </cell>
          <cell r="F1364">
            <v>26712</v>
          </cell>
          <cell r="G1364">
            <v>12000</v>
          </cell>
          <cell r="H1364">
            <v>25440</v>
          </cell>
          <cell r="I1364">
            <v>600</v>
          </cell>
          <cell r="J1364">
            <v>1272</v>
          </cell>
          <cell r="K1364">
            <v>0</v>
          </cell>
          <cell r="L1364">
            <v>0</v>
          </cell>
        </row>
        <row r="1365">
          <cell r="A1365" t="str">
            <v>양생(비닐)</v>
          </cell>
          <cell r="C1365" t="str">
            <v>M2</v>
          </cell>
          <cell r="D1365">
            <v>52.9</v>
          </cell>
          <cell r="E1365">
            <v>900</v>
          </cell>
          <cell r="F1365">
            <v>47610</v>
          </cell>
          <cell r="G1365">
            <v>700</v>
          </cell>
          <cell r="H1365">
            <v>37030</v>
          </cell>
          <cell r="I1365">
            <v>200</v>
          </cell>
          <cell r="J1365">
            <v>10580</v>
          </cell>
          <cell r="K1365">
            <v>0</v>
          </cell>
          <cell r="L1365">
            <v>0</v>
          </cell>
          <cell r="M1365" t="str">
            <v>No.8</v>
          </cell>
        </row>
        <row r="1366">
          <cell r="A1366" t="str">
            <v>콘크리트포장 포설</v>
          </cell>
          <cell r="B1366" t="str">
            <v>T=20cm</v>
          </cell>
          <cell r="C1366" t="str">
            <v>M3</v>
          </cell>
          <cell r="D1366">
            <v>10.58</v>
          </cell>
          <cell r="E1366">
            <v>103500</v>
          </cell>
          <cell r="F1366">
            <v>1095030</v>
          </cell>
          <cell r="G1366">
            <v>52500</v>
          </cell>
          <cell r="H1366">
            <v>555450</v>
          </cell>
          <cell r="I1366">
            <v>51000</v>
          </cell>
          <cell r="J1366">
            <v>539580</v>
          </cell>
          <cell r="K1366">
            <v>0</v>
          </cell>
          <cell r="L1366">
            <v>0</v>
          </cell>
          <cell r="M1366" t="str">
            <v>No.6</v>
          </cell>
        </row>
        <row r="1367">
          <cell r="A1367" t="str">
            <v>와이어메쉬깔기</v>
          </cell>
          <cell r="B1367" t="str">
            <v>#8X100X100</v>
          </cell>
          <cell r="C1367" t="str">
            <v>M2</v>
          </cell>
          <cell r="D1367">
            <v>52.9</v>
          </cell>
          <cell r="E1367">
            <v>3000</v>
          </cell>
          <cell r="F1367">
            <v>158700</v>
          </cell>
          <cell r="G1367">
            <v>2000</v>
          </cell>
          <cell r="H1367">
            <v>105800</v>
          </cell>
          <cell r="I1367">
            <v>1000</v>
          </cell>
          <cell r="J1367">
            <v>52900</v>
          </cell>
          <cell r="K1367">
            <v>0</v>
          </cell>
          <cell r="L1367">
            <v>0</v>
          </cell>
          <cell r="M1367" t="str">
            <v>No.7</v>
          </cell>
        </row>
        <row r="1369">
          <cell r="A1369" t="str">
            <v>나. U형 측구</v>
          </cell>
          <cell r="F1369">
            <v>6085932</v>
          </cell>
          <cell r="H1369">
            <v>3422032</v>
          </cell>
          <cell r="J1369">
            <v>2630376</v>
          </cell>
          <cell r="L1369">
            <v>33524</v>
          </cell>
        </row>
        <row r="1370">
          <cell r="A1370" t="str">
            <v>레미콘타설</v>
          </cell>
          <cell r="B1370" t="str">
            <v>철근구조물</v>
          </cell>
          <cell r="C1370" t="str">
            <v>M3</v>
          </cell>
          <cell r="D1370">
            <v>15.64</v>
          </cell>
          <cell r="E1370">
            <v>16000</v>
          </cell>
          <cell r="F1370">
            <v>250240</v>
          </cell>
          <cell r="G1370">
            <v>0</v>
          </cell>
          <cell r="H1370">
            <v>0</v>
          </cell>
          <cell r="I1370">
            <v>16000</v>
          </cell>
          <cell r="J1370">
            <v>250240</v>
          </cell>
          <cell r="K1370">
            <v>0</v>
          </cell>
          <cell r="L1370">
            <v>0</v>
          </cell>
          <cell r="M1370" t="str">
            <v>No.14</v>
          </cell>
        </row>
        <row r="1371">
          <cell r="A1371" t="str">
            <v>레미콘타설</v>
          </cell>
          <cell r="B1371" t="str">
            <v>무근구조물</v>
          </cell>
          <cell r="C1371" t="str">
            <v>M3</v>
          </cell>
          <cell r="D1371">
            <v>4.76</v>
          </cell>
          <cell r="E1371">
            <v>21700</v>
          </cell>
          <cell r="F1371">
            <v>103292</v>
          </cell>
          <cell r="G1371">
            <v>400</v>
          </cell>
          <cell r="H1371">
            <v>1904</v>
          </cell>
          <cell r="I1371">
            <v>21000</v>
          </cell>
          <cell r="J1371">
            <v>99960</v>
          </cell>
          <cell r="K1371">
            <v>300</v>
          </cell>
          <cell r="L1371">
            <v>1428</v>
          </cell>
          <cell r="M1371" t="str">
            <v>No.10</v>
          </cell>
        </row>
        <row r="1372">
          <cell r="A1372" t="str">
            <v>합판거푸집</v>
          </cell>
          <cell r="B1372" t="str">
            <v>0-7m:3회</v>
          </cell>
          <cell r="C1372" t="str">
            <v>M2</v>
          </cell>
          <cell r="D1372">
            <v>129.19999999999999</v>
          </cell>
          <cell r="E1372">
            <v>12000</v>
          </cell>
          <cell r="F1372">
            <v>1550400</v>
          </cell>
          <cell r="G1372">
            <v>4000</v>
          </cell>
          <cell r="H1372">
            <v>516800</v>
          </cell>
          <cell r="I1372">
            <v>8000</v>
          </cell>
          <cell r="J1372">
            <v>1033600</v>
          </cell>
          <cell r="K1372">
            <v>0</v>
          </cell>
          <cell r="L1372">
            <v>0</v>
          </cell>
          <cell r="M1372" t="str">
            <v>No.15</v>
          </cell>
        </row>
        <row r="1373">
          <cell r="A1373" t="str">
            <v>합판거푸집</v>
          </cell>
          <cell r="B1373" t="str">
            <v>0-7m:6회</v>
          </cell>
          <cell r="C1373" t="str">
            <v>M2</v>
          </cell>
          <cell r="D1373">
            <v>13.6</v>
          </cell>
          <cell r="E1373">
            <v>17100</v>
          </cell>
          <cell r="F1373">
            <v>232560</v>
          </cell>
          <cell r="G1373">
            <v>5300</v>
          </cell>
          <cell r="H1373">
            <v>72080</v>
          </cell>
          <cell r="I1373">
            <v>11800</v>
          </cell>
          <cell r="J1373">
            <v>160480</v>
          </cell>
          <cell r="K1373">
            <v>0</v>
          </cell>
          <cell r="L1373">
            <v>0</v>
          </cell>
          <cell r="M1373" t="str">
            <v>No.11</v>
          </cell>
        </row>
        <row r="1374">
          <cell r="A1374" t="str">
            <v>철근가공및조립</v>
          </cell>
          <cell r="B1374" t="str">
            <v>간단</v>
          </cell>
          <cell r="C1374" t="str">
            <v>TON</v>
          </cell>
          <cell r="D1374">
            <v>0.81599999999999995</v>
          </cell>
          <cell r="E1374">
            <v>290000</v>
          </cell>
          <cell r="F1374">
            <v>236640</v>
          </cell>
          <cell r="G1374">
            <v>3000</v>
          </cell>
          <cell r="H1374">
            <v>2448</v>
          </cell>
          <cell r="I1374">
            <v>281000</v>
          </cell>
          <cell r="J1374">
            <v>229296</v>
          </cell>
          <cell r="K1374">
            <v>6000</v>
          </cell>
          <cell r="L1374">
            <v>4896</v>
          </cell>
          <cell r="M1374" t="str">
            <v>No.82</v>
          </cell>
        </row>
        <row r="1375">
          <cell r="A1375" t="str">
            <v>그레이팅 뚜껑설치</v>
          </cell>
          <cell r="B1375" t="str">
            <v>500X1000mm</v>
          </cell>
          <cell r="C1375" t="str">
            <v>개소</v>
          </cell>
          <cell r="D1375">
            <v>68</v>
          </cell>
          <cell r="E1375">
            <v>54600</v>
          </cell>
          <cell r="F1375">
            <v>3712800</v>
          </cell>
          <cell r="G1375">
            <v>41600</v>
          </cell>
          <cell r="H1375">
            <v>2828800</v>
          </cell>
          <cell r="I1375">
            <v>12600</v>
          </cell>
          <cell r="J1375">
            <v>856800</v>
          </cell>
          <cell r="K1375">
            <v>400</v>
          </cell>
          <cell r="L1375">
            <v>27200</v>
          </cell>
          <cell r="M1375" t="str">
            <v>No.83</v>
          </cell>
        </row>
        <row r="1377">
          <cell r="A1377" t="str">
            <v>다. 휀스설치</v>
          </cell>
          <cell r="F1377">
            <v>3452492</v>
          </cell>
          <cell r="H1377">
            <v>1434624</v>
          </cell>
          <cell r="J1377">
            <v>2011820</v>
          </cell>
          <cell r="L1377">
            <v>6048</v>
          </cell>
        </row>
        <row r="1378">
          <cell r="A1378" t="str">
            <v>레미콘타설</v>
          </cell>
          <cell r="B1378" t="str">
            <v>무근구조물</v>
          </cell>
          <cell r="C1378" t="str">
            <v>M3</v>
          </cell>
          <cell r="D1378">
            <v>2.16</v>
          </cell>
          <cell r="E1378">
            <v>21700</v>
          </cell>
          <cell r="F1378">
            <v>46872</v>
          </cell>
          <cell r="G1378">
            <v>400</v>
          </cell>
          <cell r="H1378">
            <v>864</v>
          </cell>
          <cell r="I1378">
            <v>21000</v>
          </cell>
          <cell r="J1378">
            <v>45360</v>
          </cell>
          <cell r="K1378">
            <v>300</v>
          </cell>
          <cell r="L1378">
            <v>648</v>
          </cell>
          <cell r="M1378" t="str">
            <v>No.10</v>
          </cell>
        </row>
        <row r="1379">
          <cell r="A1379" t="str">
            <v>합판거푸집</v>
          </cell>
          <cell r="B1379" t="str">
            <v>0-7m:6회</v>
          </cell>
          <cell r="C1379" t="str">
            <v>M2</v>
          </cell>
          <cell r="D1379">
            <v>25.2</v>
          </cell>
          <cell r="E1379">
            <v>17100</v>
          </cell>
          <cell r="F1379">
            <v>430920</v>
          </cell>
          <cell r="G1379">
            <v>5300</v>
          </cell>
          <cell r="H1379">
            <v>133560</v>
          </cell>
          <cell r="I1379">
            <v>11800</v>
          </cell>
          <cell r="J1379">
            <v>297360</v>
          </cell>
          <cell r="K1379">
            <v>0</v>
          </cell>
          <cell r="L1379">
            <v>0</v>
          </cell>
          <cell r="M1379" t="str">
            <v>No.11</v>
          </cell>
        </row>
        <row r="1380">
          <cell r="A1380" t="str">
            <v>휀스설치</v>
          </cell>
          <cell r="B1380" t="str">
            <v>H1800</v>
          </cell>
          <cell r="C1380" t="str">
            <v>M</v>
          </cell>
          <cell r="D1380">
            <v>72</v>
          </cell>
          <cell r="E1380">
            <v>38400</v>
          </cell>
          <cell r="F1380">
            <v>2764800</v>
          </cell>
          <cell r="G1380">
            <v>17500</v>
          </cell>
          <cell r="H1380">
            <v>1260000</v>
          </cell>
          <cell r="I1380">
            <v>20900</v>
          </cell>
          <cell r="J1380">
            <v>1504800</v>
          </cell>
          <cell r="K1380">
            <v>0</v>
          </cell>
          <cell r="L1380">
            <v>0</v>
          </cell>
        </row>
        <row r="1381">
          <cell r="A1381" t="str">
            <v>출입문 설치</v>
          </cell>
          <cell r="B1381" t="str">
            <v>H1.8 X W1.2</v>
          </cell>
          <cell r="C1381" t="str">
            <v>조</v>
          </cell>
          <cell r="D1381">
            <v>1</v>
          </cell>
          <cell r="E1381">
            <v>209900</v>
          </cell>
          <cell r="F1381">
            <v>209900</v>
          </cell>
          <cell r="G1381">
            <v>40200</v>
          </cell>
          <cell r="H1381">
            <v>40200</v>
          </cell>
          <cell r="I1381">
            <v>164300</v>
          </cell>
          <cell r="J1381">
            <v>164300</v>
          </cell>
          <cell r="K1381">
            <v>5400</v>
          </cell>
          <cell r="L1381">
            <v>5400</v>
          </cell>
        </row>
        <row r="1383">
          <cell r="A1383" t="str">
            <v>라. 도로경계석 설치</v>
          </cell>
          <cell r="F1383">
            <v>69572</v>
          </cell>
          <cell r="H1383">
            <v>18008</v>
          </cell>
          <cell r="J1383">
            <v>51528</v>
          </cell>
          <cell r="L1383">
            <v>36</v>
          </cell>
        </row>
        <row r="1384">
          <cell r="A1384" t="str">
            <v>레미콘타설</v>
          </cell>
          <cell r="B1384" t="str">
            <v>무근구조물</v>
          </cell>
          <cell r="C1384" t="str">
            <v>M3</v>
          </cell>
          <cell r="D1384">
            <v>0.12</v>
          </cell>
          <cell r="E1384">
            <v>21700</v>
          </cell>
          <cell r="F1384">
            <v>2604</v>
          </cell>
          <cell r="G1384">
            <v>400</v>
          </cell>
          <cell r="H1384">
            <v>48</v>
          </cell>
          <cell r="I1384">
            <v>21000</v>
          </cell>
          <cell r="J1384">
            <v>2520</v>
          </cell>
          <cell r="K1384">
            <v>300</v>
          </cell>
          <cell r="L1384">
            <v>36</v>
          </cell>
          <cell r="M1384" t="str">
            <v>No.10</v>
          </cell>
        </row>
        <row r="1385">
          <cell r="A1385" t="str">
            <v>합판거푸집</v>
          </cell>
          <cell r="B1385" t="str">
            <v>0-7m:6회</v>
          </cell>
          <cell r="C1385" t="str">
            <v>M2</v>
          </cell>
          <cell r="D1385">
            <v>1.2</v>
          </cell>
          <cell r="E1385">
            <v>17100</v>
          </cell>
          <cell r="F1385">
            <v>20520</v>
          </cell>
          <cell r="G1385">
            <v>5300</v>
          </cell>
          <cell r="H1385">
            <v>6360</v>
          </cell>
          <cell r="I1385">
            <v>11800</v>
          </cell>
          <cell r="J1385">
            <v>14160</v>
          </cell>
          <cell r="K1385">
            <v>0</v>
          </cell>
          <cell r="L1385">
            <v>0</v>
          </cell>
          <cell r="M1385" t="str">
            <v>No.11</v>
          </cell>
        </row>
        <row r="1386">
          <cell r="A1386" t="str">
            <v>모  르  터</v>
          </cell>
          <cell r="B1386" t="str">
            <v>1 : 3</v>
          </cell>
          <cell r="C1386" t="str">
            <v>M3</v>
          </cell>
          <cell r="D1386">
            <v>1.1999999999999999E-3</v>
          </cell>
          <cell r="E1386">
            <v>40000</v>
          </cell>
          <cell r="F1386">
            <v>48</v>
          </cell>
          <cell r="G1386">
            <v>0</v>
          </cell>
          <cell r="H1386">
            <v>0</v>
          </cell>
          <cell r="I1386">
            <v>40000</v>
          </cell>
          <cell r="J1386">
            <v>48</v>
          </cell>
          <cell r="K1386">
            <v>0</v>
          </cell>
          <cell r="L1386">
            <v>0</v>
          </cell>
          <cell r="M1386" t="str">
            <v>No.37</v>
          </cell>
        </row>
        <row r="1387">
          <cell r="A1387" t="str">
            <v>도로경계석 설치(신설)</v>
          </cell>
          <cell r="B1387" t="str">
            <v>120X120X500</v>
          </cell>
          <cell r="C1387" t="str">
            <v>M</v>
          </cell>
          <cell r="D1387">
            <v>4</v>
          </cell>
          <cell r="E1387">
            <v>11600</v>
          </cell>
          <cell r="F1387">
            <v>46400</v>
          </cell>
          <cell r="G1387">
            <v>2900</v>
          </cell>
          <cell r="H1387">
            <v>11600</v>
          </cell>
          <cell r="I1387">
            <v>8700</v>
          </cell>
          <cell r="J1387">
            <v>34800</v>
          </cell>
          <cell r="K1387">
            <v>0</v>
          </cell>
          <cell r="L1387">
            <v>0</v>
          </cell>
          <cell r="M1387" t="str">
            <v>No.87</v>
          </cell>
        </row>
        <row r="1389">
          <cell r="A1389" t="str">
            <v>마. 출입문 설치</v>
          </cell>
          <cell r="F1389">
            <v>2713592</v>
          </cell>
          <cell r="H1389">
            <v>1191054</v>
          </cell>
          <cell r="J1389">
            <v>1521470</v>
          </cell>
          <cell r="L1389">
            <v>1068</v>
          </cell>
        </row>
        <row r="1390">
          <cell r="A1390" t="str">
            <v>레미콘타설</v>
          </cell>
          <cell r="B1390" t="str">
            <v>철근구조물</v>
          </cell>
          <cell r="C1390" t="str">
            <v>M3</v>
          </cell>
          <cell r="D1390">
            <v>9</v>
          </cell>
          <cell r="E1390">
            <v>16000</v>
          </cell>
          <cell r="F1390">
            <v>144000</v>
          </cell>
          <cell r="G1390">
            <v>0</v>
          </cell>
          <cell r="H1390">
            <v>0</v>
          </cell>
          <cell r="I1390">
            <v>16000</v>
          </cell>
          <cell r="J1390">
            <v>144000</v>
          </cell>
          <cell r="K1390">
            <v>0</v>
          </cell>
          <cell r="L1390">
            <v>0</v>
          </cell>
          <cell r="M1390" t="str">
            <v>No.14</v>
          </cell>
        </row>
        <row r="1391">
          <cell r="A1391" t="str">
            <v>합판거푸집</v>
          </cell>
          <cell r="B1391" t="str">
            <v>0-7m:3회</v>
          </cell>
          <cell r="C1391" t="str">
            <v>M2</v>
          </cell>
          <cell r="D1391">
            <v>14.13</v>
          </cell>
          <cell r="E1391">
            <v>12000</v>
          </cell>
          <cell r="F1391">
            <v>169560</v>
          </cell>
          <cell r="G1391">
            <v>4000</v>
          </cell>
          <cell r="H1391">
            <v>56520</v>
          </cell>
          <cell r="I1391">
            <v>8000</v>
          </cell>
          <cell r="J1391">
            <v>113040</v>
          </cell>
          <cell r="K1391">
            <v>0</v>
          </cell>
          <cell r="L1391">
            <v>0</v>
          </cell>
          <cell r="M1391" t="str">
            <v>No.15</v>
          </cell>
        </row>
        <row r="1392">
          <cell r="A1392" t="str">
            <v>철근가공및조립</v>
          </cell>
          <cell r="B1392" t="str">
            <v>간단</v>
          </cell>
          <cell r="C1392" t="str">
            <v>TON</v>
          </cell>
          <cell r="D1392">
            <v>0.17799999999999999</v>
          </cell>
          <cell r="E1392">
            <v>290000</v>
          </cell>
          <cell r="F1392">
            <v>51620</v>
          </cell>
          <cell r="G1392">
            <v>3000</v>
          </cell>
          <cell r="H1392">
            <v>534</v>
          </cell>
          <cell r="I1392">
            <v>281000</v>
          </cell>
          <cell r="J1392">
            <v>50018</v>
          </cell>
          <cell r="K1392">
            <v>6000</v>
          </cell>
          <cell r="L1392">
            <v>1068</v>
          </cell>
          <cell r="M1392" t="str">
            <v>No.82</v>
          </cell>
        </row>
        <row r="1393">
          <cell r="A1393" t="str">
            <v>모  르  터</v>
          </cell>
          <cell r="B1393" t="str">
            <v>1 : 3</v>
          </cell>
          <cell r="C1393" t="str">
            <v>M3</v>
          </cell>
          <cell r="D1393">
            <v>0.48</v>
          </cell>
          <cell r="E1393">
            <v>40000</v>
          </cell>
          <cell r="F1393">
            <v>19200</v>
          </cell>
          <cell r="G1393">
            <v>0</v>
          </cell>
          <cell r="H1393">
            <v>0</v>
          </cell>
          <cell r="I1393">
            <v>40000</v>
          </cell>
          <cell r="J1393">
            <v>19200</v>
          </cell>
          <cell r="K1393">
            <v>0</v>
          </cell>
          <cell r="L1393">
            <v>0</v>
          </cell>
          <cell r="M1393" t="str">
            <v>No.37</v>
          </cell>
        </row>
        <row r="1394">
          <cell r="A1394" t="str">
            <v>적벽돌쌓기</v>
          </cell>
          <cell r="B1394" t="str">
            <v>1.0B,표준형</v>
          </cell>
          <cell r="C1394" t="str">
            <v>M2</v>
          </cell>
          <cell r="D1394">
            <v>13.48</v>
          </cell>
          <cell r="E1394">
            <v>21900</v>
          </cell>
          <cell r="F1394">
            <v>295212</v>
          </cell>
          <cell r="G1394">
            <v>0</v>
          </cell>
          <cell r="H1394">
            <v>0</v>
          </cell>
          <cell r="I1394">
            <v>21900</v>
          </cell>
          <cell r="J1394">
            <v>295212</v>
          </cell>
          <cell r="K1394">
            <v>0</v>
          </cell>
          <cell r="L1394">
            <v>0</v>
          </cell>
          <cell r="M1394" t="str">
            <v>No.36</v>
          </cell>
        </row>
        <row r="1395">
          <cell r="A1395" t="str">
            <v>출입문 설치</v>
          </cell>
          <cell r="B1395" t="str">
            <v>자바라</v>
          </cell>
          <cell r="C1395" t="str">
            <v>개소</v>
          </cell>
          <cell r="D1395">
            <v>2</v>
          </cell>
          <cell r="E1395">
            <v>1017000</v>
          </cell>
          <cell r="F1395">
            <v>2034000</v>
          </cell>
          <cell r="G1395">
            <v>567000</v>
          </cell>
          <cell r="H1395">
            <v>1134000</v>
          </cell>
          <cell r="I1395">
            <v>450000</v>
          </cell>
          <cell r="J1395">
            <v>900000</v>
          </cell>
          <cell r="K1395">
            <v>0</v>
          </cell>
          <cell r="L1395">
            <v>0</v>
          </cell>
        </row>
        <row r="1397">
          <cell r="A1397" t="str">
            <v>사. 기  타</v>
          </cell>
          <cell r="F1397">
            <v>1131780</v>
          </cell>
          <cell r="H1397">
            <v>197018</v>
          </cell>
          <cell r="J1397">
            <v>914851</v>
          </cell>
          <cell r="L1397">
            <v>19911</v>
          </cell>
        </row>
        <row r="1398">
          <cell r="A1398" t="str">
            <v>레미콘타설</v>
          </cell>
          <cell r="B1398" t="str">
            <v>철근구조물</v>
          </cell>
          <cell r="C1398" t="str">
            <v>M3</v>
          </cell>
          <cell r="D1398">
            <v>3.34</v>
          </cell>
          <cell r="E1398">
            <v>16000</v>
          </cell>
          <cell r="F1398">
            <v>53440</v>
          </cell>
          <cell r="G1398">
            <v>0</v>
          </cell>
          <cell r="H1398">
            <v>0</v>
          </cell>
          <cell r="I1398">
            <v>16000</v>
          </cell>
          <cell r="J1398">
            <v>53440</v>
          </cell>
          <cell r="K1398">
            <v>0</v>
          </cell>
          <cell r="L1398">
            <v>0</v>
          </cell>
          <cell r="M1398" t="str">
            <v>No.14</v>
          </cell>
        </row>
        <row r="1399">
          <cell r="A1399" t="str">
            <v>레미콘타설</v>
          </cell>
          <cell r="B1399" t="str">
            <v>무근구조물</v>
          </cell>
          <cell r="C1399" t="str">
            <v>M3</v>
          </cell>
          <cell r="D1399">
            <v>0.71</v>
          </cell>
          <cell r="E1399">
            <v>21700</v>
          </cell>
          <cell r="F1399">
            <v>15407</v>
          </cell>
          <cell r="G1399">
            <v>400</v>
          </cell>
          <cell r="H1399">
            <v>284</v>
          </cell>
          <cell r="I1399">
            <v>21000</v>
          </cell>
          <cell r="J1399">
            <v>14910</v>
          </cell>
          <cell r="K1399">
            <v>300</v>
          </cell>
          <cell r="L1399">
            <v>213</v>
          </cell>
          <cell r="M1399" t="str">
            <v>No.10</v>
          </cell>
        </row>
        <row r="1400">
          <cell r="A1400" t="str">
            <v>합판거푸집</v>
          </cell>
          <cell r="B1400" t="str">
            <v>0-7m:3회</v>
          </cell>
          <cell r="C1400" t="str">
            <v>M2</v>
          </cell>
          <cell r="D1400">
            <v>22.58</v>
          </cell>
          <cell r="E1400">
            <v>12000</v>
          </cell>
          <cell r="F1400">
            <v>270960</v>
          </cell>
          <cell r="G1400">
            <v>4000</v>
          </cell>
          <cell r="H1400">
            <v>90320</v>
          </cell>
          <cell r="I1400">
            <v>8000</v>
          </cell>
          <cell r="J1400">
            <v>180640</v>
          </cell>
          <cell r="K1400">
            <v>0</v>
          </cell>
          <cell r="L1400">
            <v>0</v>
          </cell>
          <cell r="M1400" t="str">
            <v>No.15</v>
          </cell>
        </row>
        <row r="1401">
          <cell r="A1401" t="str">
            <v>합판거푸집</v>
          </cell>
          <cell r="B1401" t="str">
            <v>0-7m:6회</v>
          </cell>
          <cell r="C1401" t="str">
            <v>M2</v>
          </cell>
          <cell r="D1401">
            <v>1.6</v>
          </cell>
          <cell r="E1401">
            <v>17100</v>
          </cell>
          <cell r="F1401">
            <v>27360</v>
          </cell>
          <cell r="G1401">
            <v>5300</v>
          </cell>
          <cell r="H1401">
            <v>8480</v>
          </cell>
          <cell r="I1401">
            <v>11800</v>
          </cell>
          <cell r="J1401">
            <v>18880</v>
          </cell>
          <cell r="K1401">
            <v>0</v>
          </cell>
          <cell r="L1401">
            <v>0</v>
          </cell>
          <cell r="M1401" t="str">
            <v>No.11</v>
          </cell>
        </row>
        <row r="1402">
          <cell r="A1402" t="str">
            <v>원형거푸집</v>
          </cell>
          <cell r="B1402" t="str">
            <v>3 회</v>
          </cell>
          <cell r="C1402" t="str">
            <v>M2</v>
          </cell>
          <cell r="D1402">
            <v>1.38</v>
          </cell>
          <cell r="E1402">
            <v>38600</v>
          </cell>
          <cell r="F1402">
            <v>53268</v>
          </cell>
          <cell r="G1402">
            <v>11500</v>
          </cell>
          <cell r="H1402">
            <v>15870</v>
          </cell>
          <cell r="I1402">
            <v>27100</v>
          </cell>
          <cell r="J1402">
            <v>37398</v>
          </cell>
          <cell r="K1402">
            <v>0</v>
          </cell>
          <cell r="L1402">
            <v>0</v>
          </cell>
          <cell r="M1402" t="str">
            <v>No.16</v>
          </cell>
        </row>
        <row r="1403">
          <cell r="A1403" t="str">
            <v>모래부설 및 다짐(B.H 0.7M3,관로기초)</v>
          </cell>
          <cell r="B1403" t="str">
            <v>기계90%+인력10%</v>
          </cell>
          <cell r="C1403" t="str">
            <v>M3</v>
          </cell>
          <cell r="D1403">
            <v>1.5</v>
          </cell>
          <cell r="E1403">
            <v>2300</v>
          </cell>
          <cell r="F1403">
            <v>3450</v>
          </cell>
          <cell r="G1403">
            <v>200</v>
          </cell>
          <cell r="H1403">
            <v>300</v>
          </cell>
          <cell r="I1403">
            <v>1600</v>
          </cell>
          <cell r="J1403">
            <v>2400</v>
          </cell>
          <cell r="K1403">
            <v>500</v>
          </cell>
          <cell r="L1403">
            <v>750</v>
          </cell>
          <cell r="M1403" t="str">
            <v>#.8</v>
          </cell>
        </row>
        <row r="1404">
          <cell r="A1404" t="str">
            <v>철근가공및조립</v>
          </cell>
          <cell r="B1404" t="str">
            <v>보통</v>
          </cell>
          <cell r="C1404" t="str">
            <v>TON</v>
          </cell>
          <cell r="D1404">
            <v>0.32200000000000001</v>
          </cell>
          <cell r="E1404">
            <v>327000</v>
          </cell>
          <cell r="F1404">
            <v>105294</v>
          </cell>
          <cell r="G1404">
            <v>4000</v>
          </cell>
          <cell r="H1404">
            <v>1288</v>
          </cell>
          <cell r="I1404">
            <v>317000</v>
          </cell>
          <cell r="J1404">
            <v>102074</v>
          </cell>
          <cell r="K1404">
            <v>6000</v>
          </cell>
          <cell r="L1404">
            <v>1932</v>
          </cell>
          <cell r="M1404" t="str">
            <v>No.18</v>
          </cell>
        </row>
        <row r="1405">
          <cell r="A1405" t="str">
            <v>양생(비닐)</v>
          </cell>
          <cell r="C1405" t="str">
            <v>M2</v>
          </cell>
          <cell r="D1405">
            <v>1.97</v>
          </cell>
          <cell r="E1405">
            <v>900</v>
          </cell>
          <cell r="F1405">
            <v>1773</v>
          </cell>
          <cell r="G1405">
            <v>700</v>
          </cell>
          <cell r="H1405">
            <v>1379</v>
          </cell>
          <cell r="I1405">
            <v>200</v>
          </cell>
          <cell r="J1405">
            <v>394</v>
          </cell>
          <cell r="K1405">
            <v>0</v>
          </cell>
          <cell r="L1405">
            <v>0</v>
          </cell>
          <cell r="M1405" t="str">
            <v>No.8</v>
          </cell>
        </row>
        <row r="1406">
          <cell r="A1406" t="str">
            <v>이중벽P.E관 접합및부설</v>
          </cell>
          <cell r="B1406" t="str">
            <v>Φ300M/M</v>
          </cell>
          <cell r="C1406" t="str">
            <v>개소</v>
          </cell>
          <cell r="D1406">
            <v>1</v>
          </cell>
          <cell r="E1406">
            <v>6000</v>
          </cell>
          <cell r="F1406">
            <v>6000</v>
          </cell>
          <cell r="G1406">
            <v>0</v>
          </cell>
          <cell r="H1406">
            <v>0</v>
          </cell>
          <cell r="I1406">
            <v>6000</v>
          </cell>
          <cell r="J1406">
            <v>6000</v>
          </cell>
          <cell r="K1406">
            <v>0</v>
          </cell>
          <cell r="L1406">
            <v>0</v>
          </cell>
          <cell r="M1406" t="str">
            <v>No.25</v>
          </cell>
        </row>
        <row r="1407">
          <cell r="A1407" t="str">
            <v>시공이음 설치</v>
          </cell>
          <cell r="B1407" t="str">
            <v>PVC,B=150X5mm</v>
          </cell>
          <cell r="C1407" t="str">
            <v>M</v>
          </cell>
          <cell r="D1407">
            <v>5</v>
          </cell>
          <cell r="E1407">
            <v>13700</v>
          </cell>
          <cell r="F1407">
            <v>68500</v>
          </cell>
          <cell r="G1407">
            <v>2400</v>
          </cell>
          <cell r="H1407">
            <v>12000</v>
          </cell>
          <cell r="I1407">
            <v>11300</v>
          </cell>
          <cell r="J1407">
            <v>56500</v>
          </cell>
          <cell r="K1407">
            <v>0</v>
          </cell>
          <cell r="L1407">
            <v>0</v>
          </cell>
          <cell r="M1407" t="str">
            <v>No.17</v>
          </cell>
        </row>
        <row r="1408">
          <cell r="A1408" t="str">
            <v>사다리설치(STS)</v>
          </cell>
          <cell r="C1408" t="str">
            <v>M</v>
          </cell>
          <cell r="D1408">
            <v>1.08</v>
          </cell>
          <cell r="E1408">
            <v>10900</v>
          </cell>
          <cell r="F1408">
            <v>11772</v>
          </cell>
          <cell r="G1408">
            <v>6600</v>
          </cell>
          <cell r="H1408">
            <v>7128</v>
          </cell>
          <cell r="I1408">
            <v>4100</v>
          </cell>
          <cell r="J1408">
            <v>4428</v>
          </cell>
          <cell r="K1408">
            <v>200</v>
          </cell>
          <cell r="L1408">
            <v>216</v>
          </cell>
          <cell r="M1408" t="str">
            <v>No.19</v>
          </cell>
        </row>
        <row r="1409">
          <cell r="A1409" t="str">
            <v>맨홀뚜껑설치</v>
          </cell>
          <cell r="B1409" t="str">
            <v>(주철재)</v>
          </cell>
          <cell r="C1409" t="str">
            <v>조</v>
          </cell>
          <cell r="D1409">
            <v>1</v>
          </cell>
          <cell r="E1409">
            <v>45800</v>
          </cell>
          <cell r="F1409">
            <v>45800</v>
          </cell>
          <cell r="G1409">
            <v>0</v>
          </cell>
          <cell r="H1409">
            <v>0</v>
          </cell>
          <cell r="I1409">
            <v>45800</v>
          </cell>
          <cell r="J1409">
            <v>45800</v>
          </cell>
          <cell r="K1409">
            <v>0</v>
          </cell>
          <cell r="L1409">
            <v>0</v>
          </cell>
          <cell r="M1409" t="str">
            <v>No.20</v>
          </cell>
        </row>
        <row r="1410">
          <cell r="A1410" t="str">
            <v>강관비계</v>
          </cell>
          <cell r="B1410" t="str">
            <v>3개월</v>
          </cell>
          <cell r="C1410" t="str">
            <v>M2</v>
          </cell>
          <cell r="D1410">
            <v>24</v>
          </cell>
          <cell r="E1410">
            <v>9200</v>
          </cell>
          <cell r="F1410">
            <v>220800</v>
          </cell>
          <cell r="G1410">
            <v>2300</v>
          </cell>
          <cell r="H1410">
            <v>55200</v>
          </cell>
          <cell r="I1410">
            <v>6600</v>
          </cell>
          <cell r="J1410">
            <v>158400</v>
          </cell>
          <cell r="K1410">
            <v>300</v>
          </cell>
          <cell r="L1410">
            <v>7200</v>
          </cell>
          <cell r="M1410" t="str">
            <v>No.33</v>
          </cell>
        </row>
        <row r="1411">
          <cell r="A1411" t="str">
            <v>강관동바리(3개월)</v>
          </cell>
          <cell r="B1411" t="str">
            <v>H=0-4.2M</v>
          </cell>
          <cell r="C1411" t="str">
            <v>공M3</v>
          </cell>
          <cell r="D1411">
            <v>1.17</v>
          </cell>
          <cell r="E1411">
            <v>6300</v>
          </cell>
          <cell r="F1411">
            <v>7371</v>
          </cell>
          <cell r="G1411">
            <v>200</v>
          </cell>
          <cell r="H1411">
            <v>234</v>
          </cell>
          <cell r="I1411">
            <v>6100</v>
          </cell>
          <cell r="J1411">
            <v>7137</v>
          </cell>
          <cell r="K1411">
            <v>0</v>
          </cell>
          <cell r="L1411">
            <v>0</v>
          </cell>
          <cell r="M1411" t="str">
            <v>No.21</v>
          </cell>
        </row>
        <row r="1412">
          <cell r="A1412" t="str">
            <v>시공이음면정리(치핑)</v>
          </cell>
          <cell r="B1412" t="str">
            <v>인력</v>
          </cell>
          <cell r="C1412" t="str">
            <v>M2</v>
          </cell>
          <cell r="D1412">
            <v>1.25</v>
          </cell>
          <cell r="E1412">
            <v>900</v>
          </cell>
          <cell r="F1412">
            <v>1125</v>
          </cell>
          <cell r="G1412">
            <v>700</v>
          </cell>
          <cell r="H1412">
            <v>875</v>
          </cell>
          <cell r="I1412">
            <v>200</v>
          </cell>
          <cell r="J1412">
            <v>250</v>
          </cell>
          <cell r="K1412">
            <v>0</v>
          </cell>
          <cell r="L1412">
            <v>0</v>
          </cell>
          <cell r="M1412" t="str">
            <v>No.22</v>
          </cell>
        </row>
        <row r="1413">
          <cell r="A1413" t="str">
            <v>스페이서(T=75MM)</v>
          </cell>
          <cell r="C1413" t="str">
            <v>EA</v>
          </cell>
          <cell r="D1413">
            <v>4</v>
          </cell>
          <cell r="E1413">
            <v>19000</v>
          </cell>
          <cell r="F1413">
            <v>76000</v>
          </cell>
          <cell r="G1413">
            <v>500</v>
          </cell>
          <cell r="H1413">
            <v>2000</v>
          </cell>
          <cell r="I1413">
            <v>18500</v>
          </cell>
          <cell r="J1413">
            <v>74000</v>
          </cell>
          <cell r="K1413">
            <v>0</v>
          </cell>
          <cell r="L1413">
            <v>0</v>
          </cell>
        </row>
        <row r="1414">
          <cell r="A1414" t="str">
            <v>K.P메카니칼접합및부설(기계)</v>
          </cell>
          <cell r="B1414" t="str">
            <v>ø250M/M(이형관)</v>
          </cell>
          <cell r="C1414" t="str">
            <v>개소</v>
          </cell>
          <cell r="D1414">
            <v>2</v>
          </cell>
          <cell r="E1414">
            <v>17700</v>
          </cell>
          <cell r="F1414">
            <v>35400</v>
          </cell>
          <cell r="G1414">
            <v>0</v>
          </cell>
          <cell r="H1414">
            <v>0</v>
          </cell>
          <cell r="I1414">
            <v>12900</v>
          </cell>
          <cell r="J1414">
            <v>25800</v>
          </cell>
          <cell r="K1414">
            <v>4800</v>
          </cell>
          <cell r="L1414">
            <v>9600</v>
          </cell>
          <cell r="M1414" t="str">
            <v>No.13</v>
          </cell>
        </row>
        <row r="1415">
          <cell r="A1415" t="str">
            <v>플랜지관 접합및부설</v>
          </cell>
          <cell r="B1415" t="str">
            <v>ø250M/M(이형관)</v>
          </cell>
          <cell r="C1415" t="str">
            <v>개소</v>
          </cell>
          <cell r="D1415">
            <v>1</v>
          </cell>
          <cell r="E1415">
            <v>53700</v>
          </cell>
          <cell r="F1415">
            <v>53700</v>
          </cell>
          <cell r="G1415">
            <v>1400</v>
          </cell>
          <cell r="H1415">
            <v>1400</v>
          </cell>
          <cell r="I1415">
            <v>52300</v>
          </cell>
          <cell r="J1415">
            <v>52300</v>
          </cell>
          <cell r="K1415">
            <v>0</v>
          </cell>
          <cell r="L1415">
            <v>0</v>
          </cell>
          <cell r="M1415" t="str">
            <v>No.88</v>
          </cell>
        </row>
        <row r="1416">
          <cell r="A1416" t="str">
            <v>P.V.C관 접합(슬리브접합)</v>
          </cell>
          <cell r="B1416" t="str">
            <v>D25M/M</v>
          </cell>
          <cell r="C1416" t="str">
            <v>개소</v>
          </cell>
          <cell r="D1416">
            <v>13</v>
          </cell>
          <cell r="E1416">
            <v>5720</v>
          </cell>
          <cell r="F1416">
            <v>74360</v>
          </cell>
          <cell r="G1416">
            <v>20</v>
          </cell>
          <cell r="H1416">
            <v>260</v>
          </cell>
          <cell r="I1416">
            <v>5700</v>
          </cell>
          <cell r="J1416">
            <v>74100</v>
          </cell>
          <cell r="K1416">
            <v>0</v>
          </cell>
          <cell r="L1416">
            <v>0</v>
          </cell>
          <cell r="M1416" t="str">
            <v>No.89</v>
          </cell>
        </row>
        <row r="1418">
          <cell r="A1418" t="str">
            <v>4. 운 반 공</v>
          </cell>
          <cell r="F1418">
            <v>420178</v>
          </cell>
          <cell r="H1418">
            <v>37400</v>
          </cell>
          <cell r="J1418">
            <v>40800</v>
          </cell>
          <cell r="L1418">
            <v>341978</v>
          </cell>
        </row>
        <row r="1419">
          <cell r="A1419" t="str">
            <v>철근운반</v>
          </cell>
          <cell r="C1419" t="str">
            <v>TON</v>
          </cell>
          <cell r="D1419">
            <v>31.247</v>
          </cell>
          <cell r="E1419">
            <v>9000</v>
          </cell>
          <cell r="F1419">
            <v>281223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9000</v>
          </cell>
          <cell r="L1419">
            <v>281223</v>
          </cell>
          <cell r="M1419" t="str">
            <v>#.15</v>
          </cell>
        </row>
        <row r="1420">
          <cell r="A1420" t="str">
            <v>시멘트운반(40kg/대)</v>
          </cell>
          <cell r="C1420" t="str">
            <v>대</v>
          </cell>
          <cell r="D1420">
            <v>3</v>
          </cell>
          <cell r="E1420">
            <v>400</v>
          </cell>
          <cell r="F1420">
            <v>1200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400</v>
          </cell>
          <cell r="L1420">
            <v>1200</v>
          </cell>
          <cell r="M1420" t="str">
            <v>#.19</v>
          </cell>
        </row>
        <row r="1421">
          <cell r="A1421" t="str">
            <v>주철관 운반</v>
          </cell>
          <cell r="B1421" t="str">
            <v>이형관</v>
          </cell>
          <cell r="C1421" t="str">
            <v>KG</v>
          </cell>
          <cell r="D1421">
            <v>136.55000000000001</v>
          </cell>
          <cell r="E1421">
            <v>100</v>
          </cell>
          <cell r="F1421">
            <v>13655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100</v>
          </cell>
          <cell r="L1421">
            <v>13655</v>
          </cell>
          <cell r="M1421" t="str">
            <v>#.17</v>
          </cell>
        </row>
        <row r="1422">
          <cell r="A1422" t="str">
            <v>보조기층운반</v>
          </cell>
          <cell r="C1422" t="str">
            <v>M3</v>
          </cell>
          <cell r="D1422">
            <v>17</v>
          </cell>
          <cell r="E1422">
            <v>7300</v>
          </cell>
          <cell r="F1422">
            <v>124100</v>
          </cell>
          <cell r="G1422">
            <v>2200</v>
          </cell>
          <cell r="H1422">
            <v>37400</v>
          </cell>
          <cell r="I1422">
            <v>2400</v>
          </cell>
          <cell r="J1422">
            <v>40800</v>
          </cell>
          <cell r="K1422">
            <v>2700</v>
          </cell>
          <cell r="L1422">
            <v>45900</v>
          </cell>
          <cell r="M1422" t="str">
            <v>#.18</v>
          </cell>
        </row>
        <row r="1433">
          <cell r="A1433" t="str">
            <v>⊙법환 중계펌프장 사급자재비(토목)</v>
          </cell>
          <cell r="C1433" t="str">
            <v>식</v>
          </cell>
          <cell r="D1433">
            <v>1</v>
          </cell>
          <cell r="F1433">
            <v>916875</v>
          </cell>
          <cell r="H1433">
            <v>916875</v>
          </cell>
          <cell r="J1433">
            <v>0</v>
          </cell>
          <cell r="L1433">
            <v>0</v>
          </cell>
        </row>
        <row r="1435">
          <cell r="A1435" t="str">
            <v>모  래</v>
          </cell>
          <cell r="C1435" t="str">
            <v>M3</v>
          </cell>
          <cell r="D1435">
            <v>4</v>
          </cell>
          <cell r="E1435">
            <v>17000</v>
          </cell>
          <cell r="F1435">
            <v>68000</v>
          </cell>
          <cell r="G1435">
            <v>17000</v>
          </cell>
          <cell r="H1435">
            <v>68000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</row>
        <row r="1436">
          <cell r="A1436" t="str">
            <v>이중벽 P.E관</v>
          </cell>
          <cell r="B1436" t="str">
            <v>Φ300M/M</v>
          </cell>
          <cell r="C1436" t="str">
            <v>본</v>
          </cell>
          <cell r="D1436">
            <v>1</v>
          </cell>
          <cell r="E1436">
            <v>160200</v>
          </cell>
          <cell r="F1436">
            <v>160200</v>
          </cell>
          <cell r="G1436">
            <v>160200</v>
          </cell>
          <cell r="H1436">
            <v>160200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</row>
        <row r="1437">
          <cell r="A1437" t="str">
            <v>적벽돌</v>
          </cell>
          <cell r="B1437" t="str">
            <v>190*90*57</v>
          </cell>
          <cell r="C1437" t="str">
            <v>매</v>
          </cell>
          <cell r="D1437">
            <v>1041</v>
          </cell>
          <cell r="E1437">
            <v>200</v>
          </cell>
          <cell r="F1437">
            <v>208200</v>
          </cell>
          <cell r="G1437">
            <v>200</v>
          </cell>
          <cell r="H1437">
            <v>208200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</row>
        <row r="1438">
          <cell r="A1438" t="str">
            <v>보조기층제</v>
          </cell>
          <cell r="C1438" t="str">
            <v>M3</v>
          </cell>
          <cell r="D1438">
            <v>17</v>
          </cell>
          <cell r="E1438">
            <v>6300</v>
          </cell>
          <cell r="F1438">
            <v>107100</v>
          </cell>
          <cell r="G1438">
            <v>6300</v>
          </cell>
          <cell r="H1438">
            <v>107100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</row>
        <row r="1439">
          <cell r="A1439" t="str">
            <v>주철관 이형관</v>
          </cell>
          <cell r="B1439" t="str">
            <v>D300M/M이상 D600M/M이하</v>
          </cell>
          <cell r="C1439" t="str">
            <v>KG</v>
          </cell>
          <cell r="D1439">
            <v>136.55000000000001</v>
          </cell>
          <cell r="E1439">
            <v>2500</v>
          </cell>
          <cell r="F1439">
            <v>341375</v>
          </cell>
          <cell r="G1439">
            <v>2500</v>
          </cell>
          <cell r="H1439">
            <v>341375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</row>
        <row r="1440">
          <cell r="A1440" t="str">
            <v>주철관 접합부품(K.P메카니칼접합)</v>
          </cell>
          <cell r="B1440" t="str">
            <v>D=250MM</v>
          </cell>
          <cell r="C1440" t="str">
            <v>SET</v>
          </cell>
          <cell r="D1440">
            <v>2</v>
          </cell>
          <cell r="E1440">
            <v>16000</v>
          </cell>
          <cell r="F1440">
            <v>32000</v>
          </cell>
          <cell r="G1440">
            <v>16000</v>
          </cell>
          <cell r="H1440">
            <v>32000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</row>
        <row r="1455">
          <cell r="A1455" t="str">
            <v>Ⅲ.강정 중계펌프장(토목)</v>
          </cell>
          <cell r="C1455" t="str">
            <v>식</v>
          </cell>
          <cell r="D1455">
            <v>1</v>
          </cell>
          <cell r="F1455">
            <v>175803065</v>
          </cell>
          <cell r="H1455">
            <v>34845977</v>
          </cell>
          <cell r="J1455">
            <v>119005590</v>
          </cell>
          <cell r="L1455">
            <v>21951498</v>
          </cell>
        </row>
        <row r="1457">
          <cell r="A1457" t="str">
            <v>1. 토    공</v>
          </cell>
          <cell r="F1457">
            <v>55282672</v>
          </cell>
          <cell r="H1457">
            <v>12006724</v>
          </cell>
          <cell r="J1457">
            <v>24138059</v>
          </cell>
          <cell r="L1457">
            <v>19137889</v>
          </cell>
        </row>
        <row r="1458">
          <cell r="A1458" t="str">
            <v>터파기:토사(육상),기계80+인력20</v>
          </cell>
          <cell r="B1458" t="str">
            <v>B.H 0.7㎥</v>
          </cell>
          <cell r="C1458" t="str">
            <v>M3</v>
          </cell>
          <cell r="D1458">
            <v>1148.95</v>
          </cell>
          <cell r="E1458">
            <v>2000</v>
          </cell>
          <cell r="F1458">
            <v>2297900</v>
          </cell>
          <cell r="G1458">
            <v>100</v>
          </cell>
          <cell r="H1458">
            <v>114895</v>
          </cell>
          <cell r="I1458">
            <v>1600</v>
          </cell>
          <cell r="J1458">
            <v>1838320</v>
          </cell>
          <cell r="K1458">
            <v>300</v>
          </cell>
          <cell r="L1458">
            <v>344685</v>
          </cell>
          <cell r="M1458" t="str">
            <v>#.2</v>
          </cell>
        </row>
        <row r="1459">
          <cell r="A1459" t="str">
            <v>터파기(인력)</v>
          </cell>
          <cell r="B1459" t="str">
            <v>토사,0-1m</v>
          </cell>
          <cell r="C1459" t="str">
            <v>M3</v>
          </cell>
          <cell r="D1459">
            <v>136.36000000000001</v>
          </cell>
          <cell r="E1459">
            <v>8800</v>
          </cell>
          <cell r="F1459">
            <v>1199968</v>
          </cell>
          <cell r="G1459">
            <v>0</v>
          </cell>
          <cell r="H1459">
            <v>0</v>
          </cell>
          <cell r="I1459">
            <v>8800</v>
          </cell>
          <cell r="J1459">
            <v>1199968</v>
          </cell>
          <cell r="K1459">
            <v>0</v>
          </cell>
          <cell r="L1459">
            <v>0</v>
          </cell>
          <cell r="M1459" t="str">
            <v>No.54</v>
          </cell>
        </row>
        <row r="1460">
          <cell r="A1460" t="str">
            <v>기계터파기(연암)</v>
          </cell>
          <cell r="B1460" t="str">
            <v>B.H0.7+브레이커</v>
          </cell>
          <cell r="C1460" t="str">
            <v>M3</v>
          </cell>
          <cell r="D1460">
            <v>1398.33</v>
          </cell>
          <cell r="E1460">
            <v>18400</v>
          </cell>
          <cell r="F1460">
            <v>25729272</v>
          </cell>
          <cell r="G1460">
            <v>2800</v>
          </cell>
          <cell r="H1460">
            <v>3915324</v>
          </cell>
          <cell r="I1460">
            <v>7300</v>
          </cell>
          <cell r="J1460">
            <v>10207809</v>
          </cell>
          <cell r="K1460">
            <v>8300</v>
          </cell>
          <cell r="L1460">
            <v>11606139</v>
          </cell>
          <cell r="M1460" t="str">
            <v>#.3</v>
          </cell>
        </row>
        <row r="1461">
          <cell r="A1461" t="str">
            <v>되메우기 및 다짐</v>
          </cell>
          <cell r="B1461" t="str">
            <v>B.H 0.7+플래이트 콤펙터</v>
          </cell>
          <cell r="C1461" t="str">
            <v>M3</v>
          </cell>
          <cell r="D1461">
            <v>1289.25</v>
          </cell>
          <cell r="E1461">
            <v>3500</v>
          </cell>
          <cell r="F1461">
            <v>4512375</v>
          </cell>
          <cell r="G1461">
            <v>400</v>
          </cell>
          <cell r="H1461">
            <v>515700</v>
          </cell>
          <cell r="I1461">
            <v>2600</v>
          </cell>
          <cell r="J1461">
            <v>3352050</v>
          </cell>
          <cell r="K1461">
            <v>500</v>
          </cell>
          <cell r="L1461">
            <v>644625</v>
          </cell>
          <cell r="M1461" t="str">
            <v>#.4</v>
          </cell>
        </row>
        <row r="1462">
          <cell r="A1462" t="str">
            <v>되메우기</v>
          </cell>
          <cell r="B1462" t="str">
            <v>인력</v>
          </cell>
          <cell r="C1462" t="str">
            <v>M3</v>
          </cell>
          <cell r="D1462">
            <v>105.51</v>
          </cell>
          <cell r="E1462">
            <v>3400</v>
          </cell>
          <cell r="F1462">
            <v>358734</v>
          </cell>
          <cell r="G1462">
            <v>0</v>
          </cell>
          <cell r="H1462">
            <v>0</v>
          </cell>
          <cell r="I1462">
            <v>3400</v>
          </cell>
          <cell r="J1462">
            <v>358734</v>
          </cell>
          <cell r="K1462">
            <v>0</v>
          </cell>
          <cell r="L1462">
            <v>0</v>
          </cell>
          <cell r="M1462" t="str">
            <v>No.72</v>
          </cell>
        </row>
        <row r="1463">
          <cell r="A1463" t="str">
            <v>사토운반:내부운반(L=5.0km)</v>
          </cell>
          <cell r="B1463" t="str">
            <v>B.H0.7 + D.T15</v>
          </cell>
          <cell r="C1463" t="str">
            <v>M3</v>
          </cell>
          <cell r="D1463">
            <v>560.66999999999996</v>
          </cell>
          <cell r="E1463">
            <v>2500</v>
          </cell>
          <cell r="F1463">
            <v>1401675</v>
          </cell>
          <cell r="G1463">
            <v>900</v>
          </cell>
          <cell r="H1463">
            <v>504603</v>
          </cell>
          <cell r="I1463">
            <v>700</v>
          </cell>
          <cell r="J1463">
            <v>392469</v>
          </cell>
          <cell r="K1463">
            <v>900</v>
          </cell>
          <cell r="L1463">
            <v>504603</v>
          </cell>
          <cell r="M1463" t="str">
            <v>#.24</v>
          </cell>
        </row>
        <row r="1464">
          <cell r="A1464" t="str">
            <v>사토운반:연암</v>
          </cell>
          <cell r="B1464" t="str">
            <v>B.H0.7 + D.T15</v>
          </cell>
          <cell r="C1464" t="str">
            <v>M3</v>
          </cell>
          <cell r="D1464">
            <v>1398.33</v>
          </cell>
          <cell r="E1464">
            <v>12000</v>
          </cell>
          <cell r="F1464">
            <v>16779960</v>
          </cell>
          <cell r="G1464">
            <v>4500</v>
          </cell>
          <cell r="H1464">
            <v>6292485</v>
          </cell>
          <cell r="I1464">
            <v>3500</v>
          </cell>
          <cell r="J1464">
            <v>4894155</v>
          </cell>
          <cell r="K1464">
            <v>4000</v>
          </cell>
          <cell r="L1464">
            <v>5593320</v>
          </cell>
          <cell r="M1464" t="str">
            <v>#.7</v>
          </cell>
        </row>
        <row r="1465">
          <cell r="A1465" t="str">
            <v>성토(토사)</v>
          </cell>
          <cell r="B1465" t="str">
            <v>발생토유용</v>
          </cell>
          <cell r="C1465" t="str">
            <v>M3</v>
          </cell>
          <cell r="D1465">
            <v>451.22</v>
          </cell>
          <cell r="E1465">
            <v>3000</v>
          </cell>
          <cell r="F1465">
            <v>1353660</v>
          </cell>
          <cell r="G1465">
            <v>1100</v>
          </cell>
          <cell r="H1465">
            <v>496342</v>
          </cell>
          <cell r="I1465">
            <v>1100</v>
          </cell>
          <cell r="J1465">
            <v>496342</v>
          </cell>
          <cell r="K1465">
            <v>800</v>
          </cell>
          <cell r="L1465">
            <v>360976</v>
          </cell>
          <cell r="M1465" t="str">
            <v>#.9</v>
          </cell>
        </row>
        <row r="1466">
          <cell r="A1466" t="str">
            <v>줄떼붙임</v>
          </cell>
          <cell r="C1466" t="str">
            <v>M2</v>
          </cell>
          <cell r="D1466">
            <v>46.9</v>
          </cell>
          <cell r="E1466">
            <v>3100</v>
          </cell>
          <cell r="F1466">
            <v>145390</v>
          </cell>
          <cell r="G1466">
            <v>600</v>
          </cell>
          <cell r="H1466">
            <v>28140</v>
          </cell>
          <cell r="I1466">
            <v>2500</v>
          </cell>
          <cell r="J1466">
            <v>117250</v>
          </cell>
          <cell r="K1466">
            <v>0</v>
          </cell>
          <cell r="L1466">
            <v>0</v>
          </cell>
          <cell r="M1466" t="str">
            <v>No.91</v>
          </cell>
        </row>
        <row r="1467">
          <cell r="A1467" t="str">
            <v>바닥면 고르기</v>
          </cell>
          <cell r="B1467" t="str">
            <v>연암</v>
          </cell>
          <cell r="C1467" t="str">
            <v>M2</v>
          </cell>
          <cell r="D1467">
            <v>278.47000000000003</v>
          </cell>
          <cell r="E1467">
            <v>5400</v>
          </cell>
          <cell r="F1467">
            <v>1503738</v>
          </cell>
          <cell r="G1467">
            <v>500</v>
          </cell>
          <cell r="H1467">
            <v>139235</v>
          </cell>
          <cell r="I1467">
            <v>4600</v>
          </cell>
          <cell r="J1467">
            <v>1280962</v>
          </cell>
          <cell r="K1467">
            <v>300</v>
          </cell>
          <cell r="L1467">
            <v>83541</v>
          </cell>
          <cell r="M1467" t="str">
            <v>No.2</v>
          </cell>
        </row>
        <row r="1469">
          <cell r="A1469" t="str">
            <v>2. 구조물공</v>
          </cell>
          <cell r="F1469">
            <v>99359259</v>
          </cell>
          <cell r="H1469">
            <v>15752452</v>
          </cell>
          <cell r="J1469">
            <v>82442820</v>
          </cell>
          <cell r="L1469">
            <v>1163987</v>
          </cell>
        </row>
        <row r="1470">
          <cell r="A1470" t="str">
            <v>레미콘타설</v>
          </cell>
          <cell r="B1470" t="str">
            <v>무근구조물</v>
          </cell>
          <cell r="C1470" t="str">
            <v>M3</v>
          </cell>
          <cell r="D1470">
            <v>22.21</v>
          </cell>
          <cell r="E1470">
            <v>21700</v>
          </cell>
          <cell r="F1470">
            <v>481957</v>
          </cell>
          <cell r="G1470">
            <v>400</v>
          </cell>
          <cell r="H1470">
            <v>8884</v>
          </cell>
          <cell r="I1470">
            <v>21000</v>
          </cell>
          <cell r="J1470">
            <v>466410</v>
          </cell>
          <cell r="K1470">
            <v>300</v>
          </cell>
          <cell r="L1470">
            <v>6663</v>
          </cell>
          <cell r="M1470" t="str">
            <v>No.10</v>
          </cell>
        </row>
        <row r="1471">
          <cell r="A1471" t="str">
            <v>레미콘타설</v>
          </cell>
          <cell r="B1471" t="str">
            <v>철근구조물</v>
          </cell>
          <cell r="C1471" t="str">
            <v>M3</v>
          </cell>
          <cell r="D1471">
            <v>531.58000000000004</v>
          </cell>
          <cell r="E1471">
            <v>16000</v>
          </cell>
          <cell r="F1471">
            <v>8505280</v>
          </cell>
          <cell r="G1471">
            <v>0</v>
          </cell>
          <cell r="H1471">
            <v>0</v>
          </cell>
          <cell r="I1471">
            <v>16000</v>
          </cell>
          <cell r="J1471">
            <v>8505280</v>
          </cell>
          <cell r="K1471">
            <v>0</v>
          </cell>
          <cell r="L1471">
            <v>0</v>
          </cell>
          <cell r="M1471" t="str">
            <v>No.14</v>
          </cell>
        </row>
        <row r="1472">
          <cell r="A1472" t="str">
            <v>합판거푸집</v>
          </cell>
          <cell r="B1472" t="str">
            <v>0-7m:6회</v>
          </cell>
          <cell r="C1472" t="str">
            <v>M2</v>
          </cell>
          <cell r="D1472">
            <v>7.11</v>
          </cell>
          <cell r="E1472">
            <v>17100</v>
          </cell>
          <cell r="F1472">
            <v>121581</v>
          </cell>
          <cell r="G1472">
            <v>5300</v>
          </cell>
          <cell r="H1472">
            <v>37683</v>
          </cell>
          <cell r="I1472">
            <v>11800</v>
          </cell>
          <cell r="J1472">
            <v>83898</v>
          </cell>
          <cell r="K1472">
            <v>0</v>
          </cell>
          <cell r="L1472">
            <v>0</v>
          </cell>
          <cell r="M1472" t="str">
            <v>No.11</v>
          </cell>
        </row>
        <row r="1473">
          <cell r="A1473" t="str">
            <v>합판거푸집</v>
          </cell>
          <cell r="B1473" t="str">
            <v>0-7m:3회</v>
          </cell>
          <cell r="C1473" t="str">
            <v>M2</v>
          </cell>
          <cell r="D1473">
            <v>597.83000000000004</v>
          </cell>
          <cell r="E1473">
            <v>12000</v>
          </cell>
          <cell r="F1473">
            <v>7173960</v>
          </cell>
          <cell r="G1473">
            <v>4000</v>
          </cell>
          <cell r="H1473">
            <v>2391320</v>
          </cell>
          <cell r="I1473">
            <v>8000</v>
          </cell>
          <cell r="J1473">
            <v>4782640</v>
          </cell>
          <cell r="K1473">
            <v>0</v>
          </cell>
          <cell r="L1473">
            <v>0</v>
          </cell>
          <cell r="M1473" t="str">
            <v>No.15</v>
          </cell>
        </row>
        <row r="1474">
          <cell r="A1474" t="str">
            <v>폼타이 합판거푸집</v>
          </cell>
          <cell r="B1474" t="str">
            <v>0-7m:T=500:3회</v>
          </cell>
          <cell r="C1474" t="str">
            <v>M2</v>
          </cell>
          <cell r="D1474">
            <v>384.5</v>
          </cell>
          <cell r="E1474">
            <v>18700</v>
          </cell>
          <cell r="F1474">
            <v>7190150</v>
          </cell>
          <cell r="G1474">
            <v>6700</v>
          </cell>
          <cell r="H1474">
            <v>2576150</v>
          </cell>
          <cell r="I1474">
            <v>12000</v>
          </cell>
          <cell r="J1474">
            <v>4614000</v>
          </cell>
          <cell r="K1474">
            <v>0</v>
          </cell>
          <cell r="L1474">
            <v>0</v>
          </cell>
          <cell r="M1474" t="str">
            <v>No.92</v>
          </cell>
        </row>
        <row r="1475">
          <cell r="A1475" t="str">
            <v>폼타이 합판거푸집</v>
          </cell>
          <cell r="B1475" t="str">
            <v>0-7m:T=400:3회</v>
          </cell>
          <cell r="C1475" t="str">
            <v>M2</v>
          </cell>
          <cell r="D1475">
            <v>396.59</v>
          </cell>
          <cell r="E1475">
            <v>18500</v>
          </cell>
          <cell r="F1475">
            <v>7336915</v>
          </cell>
          <cell r="G1475">
            <v>6600</v>
          </cell>
          <cell r="H1475">
            <v>2617494</v>
          </cell>
          <cell r="I1475">
            <v>11900</v>
          </cell>
          <cell r="J1475">
            <v>4719421</v>
          </cell>
          <cell r="K1475">
            <v>0</v>
          </cell>
          <cell r="L1475">
            <v>0</v>
          </cell>
          <cell r="M1475" t="str">
            <v>No.73</v>
          </cell>
        </row>
        <row r="1476">
          <cell r="A1476" t="str">
            <v>폼타이 합판거푸집</v>
          </cell>
          <cell r="B1476" t="str">
            <v>0-7m:T=300:3회</v>
          </cell>
          <cell r="C1476" t="str">
            <v>M2</v>
          </cell>
          <cell r="D1476">
            <v>113.28</v>
          </cell>
          <cell r="E1476">
            <v>18600</v>
          </cell>
          <cell r="F1476">
            <v>2107008</v>
          </cell>
          <cell r="G1476">
            <v>6600</v>
          </cell>
          <cell r="H1476">
            <v>747648</v>
          </cell>
          <cell r="I1476">
            <v>12000</v>
          </cell>
          <cell r="J1476">
            <v>1359360</v>
          </cell>
          <cell r="K1476">
            <v>0</v>
          </cell>
          <cell r="L1476">
            <v>0</v>
          </cell>
          <cell r="M1476" t="str">
            <v>No.74</v>
          </cell>
        </row>
        <row r="1477">
          <cell r="A1477" t="str">
            <v>강관동바리(3개월)</v>
          </cell>
          <cell r="B1477" t="str">
            <v>H=4.2-7.2M</v>
          </cell>
          <cell r="C1477" t="str">
            <v>공M3</v>
          </cell>
          <cell r="D1477">
            <v>39.56</v>
          </cell>
          <cell r="E1477">
            <v>7500</v>
          </cell>
          <cell r="F1477">
            <v>296700</v>
          </cell>
          <cell r="G1477">
            <v>200</v>
          </cell>
          <cell r="H1477">
            <v>7912</v>
          </cell>
          <cell r="I1477">
            <v>7300</v>
          </cell>
          <cell r="J1477">
            <v>288788</v>
          </cell>
          <cell r="K1477">
            <v>0</v>
          </cell>
          <cell r="L1477">
            <v>0</v>
          </cell>
          <cell r="M1477" t="str">
            <v>No.93</v>
          </cell>
        </row>
        <row r="1478">
          <cell r="A1478" t="str">
            <v>강관동바리(3개월)</v>
          </cell>
          <cell r="B1478" t="str">
            <v>H=0-4.2M</v>
          </cell>
          <cell r="C1478" t="str">
            <v>공M3</v>
          </cell>
          <cell r="D1478">
            <v>824.47</v>
          </cell>
          <cell r="E1478">
            <v>6300</v>
          </cell>
          <cell r="F1478">
            <v>5194161</v>
          </cell>
          <cell r="G1478">
            <v>200</v>
          </cell>
          <cell r="H1478">
            <v>164894</v>
          </cell>
          <cell r="I1478">
            <v>6100</v>
          </cell>
          <cell r="J1478">
            <v>5029267</v>
          </cell>
          <cell r="K1478">
            <v>0</v>
          </cell>
          <cell r="L1478">
            <v>0</v>
          </cell>
          <cell r="M1478" t="str">
            <v>No.21</v>
          </cell>
        </row>
        <row r="1479">
          <cell r="A1479" t="str">
            <v>강관비계</v>
          </cell>
          <cell r="B1479" t="str">
            <v>3개월</v>
          </cell>
          <cell r="C1479" t="str">
            <v>M2</v>
          </cell>
          <cell r="D1479">
            <v>396.18</v>
          </cell>
          <cell r="E1479">
            <v>9200</v>
          </cell>
          <cell r="F1479">
            <v>3644856</v>
          </cell>
          <cell r="G1479">
            <v>2300</v>
          </cell>
          <cell r="H1479">
            <v>911214</v>
          </cell>
          <cell r="I1479">
            <v>6600</v>
          </cell>
          <cell r="J1479">
            <v>2614788</v>
          </cell>
          <cell r="K1479">
            <v>300</v>
          </cell>
          <cell r="L1479">
            <v>118854</v>
          </cell>
          <cell r="M1479" t="str">
            <v>No.33</v>
          </cell>
        </row>
        <row r="1480">
          <cell r="A1480" t="str">
            <v>시공이음 설치</v>
          </cell>
          <cell r="B1480" t="str">
            <v>PVC,B=230X5mm</v>
          </cell>
          <cell r="C1480" t="str">
            <v>M</v>
          </cell>
          <cell r="D1480">
            <v>111.1</v>
          </cell>
          <cell r="E1480">
            <v>14600</v>
          </cell>
          <cell r="F1480">
            <v>1622060</v>
          </cell>
          <cell r="G1480">
            <v>3400</v>
          </cell>
          <cell r="H1480">
            <v>377740</v>
          </cell>
          <cell r="I1480">
            <v>11200</v>
          </cell>
          <cell r="J1480">
            <v>1244320</v>
          </cell>
          <cell r="K1480">
            <v>0</v>
          </cell>
          <cell r="L1480">
            <v>0</v>
          </cell>
          <cell r="M1480" t="str">
            <v>No.75</v>
          </cell>
        </row>
        <row r="1481">
          <cell r="A1481" t="str">
            <v>시공이음면정리(치핑)</v>
          </cell>
          <cell r="B1481" t="str">
            <v>인력</v>
          </cell>
          <cell r="C1481" t="str">
            <v>M2</v>
          </cell>
          <cell r="D1481">
            <v>50.44</v>
          </cell>
          <cell r="E1481">
            <v>19000</v>
          </cell>
          <cell r="F1481">
            <v>958360</v>
          </cell>
          <cell r="G1481">
            <v>500</v>
          </cell>
          <cell r="H1481">
            <v>25220</v>
          </cell>
          <cell r="I1481">
            <v>18500</v>
          </cell>
          <cell r="J1481">
            <v>933140</v>
          </cell>
          <cell r="K1481">
            <v>0</v>
          </cell>
          <cell r="L1481">
            <v>0</v>
          </cell>
          <cell r="M1481" t="str">
            <v>No.22</v>
          </cell>
        </row>
        <row r="1482">
          <cell r="A1482" t="str">
            <v>스페이서(T=110MM)</v>
          </cell>
          <cell r="C1482" t="str">
            <v>EA</v>
          </cell>
          <cell r="D1482">
            <v>669</v>
          </cell>
          <cell r="E1482">
            <v>90</v>
          </cell>
          <cell r="F1482">
            <v>60210</v>
          </cell>
          <cell r="G1482">
            <v>90</v>
          </cell>
          <cell r="H1482">
            <v>60210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</row>
        <row r="1483">
          <cell r="A1483" t="str">
            <v>스페이서(T=80MM)</v>
          </cell>
          <cell r="C1483" t="str">
            <v>EA</v>
          </cell>
          <cell r="D1483">
            <v>3808</v>
          </cell>
          <cell r="E1483">
            <v>60</v>
          </cell>
          <cell r="F1483">
            <v>228480</v>
          </cell>
          <cell r="G1483">
            <v>60</v>
          </cell>
          <cell r="H1483">
            <v>228480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</row>
        <row r="1484">
          <cell r="A1484" t="str">
            <v>폼타이거푸집 구멍체움</v>
          </cell>
          <cell r="C1484" t="str">
            <v>EA</v>
          </cell>
          <cell r="D1484">
            <v>959</v>
          </cell>
          <cell r="E1484">
            <v>250</v>
          </cell>
          <cell r="F1484">
            <v>239750</v>
          </cell>
          <cell r="G1484">
            <v>0</v>
          </cell>
          <cell r="H1484">
            <v>0</v>
          </cell>
          <cell r="I1484">
            <v>250</v>
          </cell>
          <cell r="J1484">
            <v>239750</v>
          </cell>
          <cell r="K1484">
            <v>0</v>
          </cell>
          <cell r="L1484">
            <v>0</v>
          </cell>
          <cell r="M1484" t="str">
            <v>No.76</v>
          </cell>
        </row>
        <row r="1485">
          <cell r="A1485" t="str">
            <v>에폭시방수</v>
          </cell>
          <cell r="B1485" t="str">
            <v>수용성에폭시3회</v>
          </cell>
          <cell r="C1485" t="str">
            <v>M2</v>
          </cell>
          <cell r="D1485">
            <v>334.01</v>
          </cell>
          <cell r="E1485">
            <v>19600</v>
          </cell>
          <cell r="F1485">
            <v>6546596</v>
          </cell>
          <cell r="G1485">
            <v>10300</v>
          </cell>
          <cell r="H1485">
            <v>3440303</v>
          </cell>
          <cell r="I1485">
            <v>9300</v>
          </cell>
          <cell r="J1485">
            <v>3106293</v>
          </cell>
          <cell r="K1485">
            <v>0</v>
          </cell>
          <cell r="L1485">
            <v>0</v>
          </cell>
          <cell r="M1485" t="str">
            <v>No.77</v>
          </cell>
        </row>
        <row r="1486">
          <cell r="A1486" t="str">
            <v>S.T.S Plate C.설치(TYPE-A)</v>
          </cell>
          <cell r="B1486" t="str">
            <v>1000X600</v>
          </cell>
          <cell r="C1486" t="str">
            <v>EA</v>
          </cell>
          <cell r="D1486">
            <v>2</v>
          </cell>
          <cell r="E1486">
            <v>193800</v>
          </cell>
          <cell r="F1486">
            <v>387600</v>
          </cell>
          <cell r="G1486">
            <v>99600</v>
          </cell>
          <cell r="H1486">
            <v>199200</v>
          </cell>
          <cell r="I1486">
            <v>84300</v>
          </cell>
          <cell r="J1486">
            <v>168600</v>
          </cell>
          <cell r="K1486">
            <v>9900</v>
          </cell>
          <cell r="L1486">
            <v>19800</v>
          </cell>
          <cell r="M1486" t="str">
            <v>No.94</v>
          </cell>
        </row>
        <row r="1487">
          <cell r="A1487" t="str">
            <v>S.T.S Plate C.설치(TYPE-B)</v>
          </cell>
          <cell r="B1487" t="str">
            <v>1300X1300</v>
          </cell>
          <cell r="C1487" t="str">
            <v>EA</v>
          </cell>
          <cell r="D1487">
            <v>3</v>
          </cell>
          <cell r="E1487">
            <v>295900</v>
          </cell>
          <cell r="F1487">
            <v>887700</v>
          </cell>
          <cell r="G1487">
            <v>180000</v>
          </cell>
          <cell r="H1487">
            <v>540000</v>
          </cell>
          <cell r="I1487">
            <v>96500</v>
          </cell>
          <cell r="J1487">
            <v>289500</v>
          </cell>
          <cell r="K1487">
            <v>19400</v>
          </cell>
          <cell r="L1487">
            <v>58200</v>
          </cell>
          <cell r="M1487" t="str">
            <v>No.95</v>
          </cell>
        </row>
        <row r="1488">
          <cell r="A1488" t="str">
            <v>S.T.S Plate C.설치(TYPE-D)</v>
          </cell>
          <cell r="B1488" t="str">
            <v>1500X700</v>
          </cell>
          <cell r="C1488" t="str">
            <v>EA</v>
          </cell>
          <cell r="D1488">
            <v>2</v>
          </cell>
          <cell r="E1488">
            <v>227900</v>
          </cell>
          <cell r="F1488">
            <v>455800</v>
          </cell>
          <cell r="G1488">
            <v>130000</v>
          </cell>
          <cell r="H1488">
            <v>260000</v>
          </cell>
          <cell r="I1488">
            <v>85800</v>
          </cell>
          <cell r="J1488">
            <v>171600</v>
          </cell>
          <cell r="K1488">
            <v>12100</v>
          </cell>
          <cell r="L1488">
            <v>24200</v>
          </cell>
          <cell r="M1488" t="str">
            <v>No.96</v>
          </cell>
        </row>
        <row r="1489">
          <cell r="A1489" t="str">
            <v>S.T.S Plate C.설치(TYPE-D)</v>
          </cell>
          <cell r="B1489" t="str">
            <v>1200X600</v>
          </cell>
          <cell r="C1489" t="str">
            <v>EA</v>
          </cell>
          <cell r="D1489">
            <v>1</v>
          </cell>
          <cell r="E1489">
            <v>213200</v>
          </cell>
          <cell r="F1489">
            <v>213200</v>
          </cell>
          <cell r="G1489">
            <v>120000</v>
          </cell>
          <cell r="H1489">
            <v>120000</v>
          </cell>
          <cell r="I1489">
            <v>81300</v>
          </cell>
          <cell r="J1489">
            <v>81300</v>
          </cell>
          <cell r="K1489">
            <v>11900</v>
          </cell>
          <cell r="L1489">
            <v>11900</v>
          </cell>
          <cell r="M1489" t="str">
            <v>No.97</v>
          </cell>
        </row>
        <row r="1490">
          <cell r="A1490" t="str">
            <v>S.T.S Plate C.설치(TYPE-A)</v>
          </cell>
          <cell r="B1490" t="str">
            <v>1000X1000</v>
          </cell>
          <cell r="C1490" t="str">
            <v>EA</v>
          </cell>
          <cell r="D1490">
            <v>1</v>
          </cell>
          <cell r="E1490">
            <v>223000</v>
          </cell>
          <cell r="F1490">
            <v>223000</v>
          </cell>
          <cell r="G1490">
            <v>128000</v>
          </cell>
          <cell r="H1490">
            <v>128000</v>
          </cell>
          <cell r="I1490">
            <v>83000</v>
          </cell>
          <cell r="J1490">
            <v>83000</v>
          </cell>
          <cell r="K1490">
            <v>12000</v>
          </cell>
          <cell r="L1490">
            <v>12000</v>
          </cell>
          <cell r="M1490" t="str">
            <v>No.98</v>
          </cell>
        </row>
        <row r="1491">
          <cell r="A1491" t="str">
            <v>흙채움</v>
          </cell>
          <cell r="C1491" t="str">
            <v>M3</v>
          </cell>
          <cell r="D1491">
            <v>63.3</v>
          </cell>
          <cell r="E1491">
            <v>1200</v>
          </cell>
          <cell r="F1491">
            <v>75960</v>
          </cell>
          <cell r="G1491">
            <v>200</v>
          </cell>
          <cell r="H1491">
            <v>12660</v>
          </cell>
          <cell r="I1491">
            <v>600</v>
          </cell>
          <cell r="J1491">
            <v>37980</v>
          </cell>
          <cell r="K1491">
            <v>400</v>
          </cell>
          <cell r="L1491">
            <v>25320</v>
          </cell>
          <cell r="M1491" t="str">
            <v>#.29</v>
          </cell>
        </row>
        <row r="1492">
          <cell r="A1492" t="str">
            <v>사다리설치(STS)</v>
          </cell>
          <cell r="C1492" t="str">
            <v>M</v>
          </cell>
          <cell r="D1492">
            <v>8</v>
          </cell>
          <cell r="E1492">
            <v>10900</v>
          </cell>
          <cell r="F1492">
            <v>87200</v>
          </cell>
          <cell r="G1492">
            <v>6600</v>
          </cell>
          <cell r="H1492">
            <v>52800</v>
          </cell>
          <cell r="I1492">
            <v>4100</v>
          </cell>
          <cell r="J1492">
            <v>32800</v>
          </cell>
          <cell r="K1492">
            <v>200</v>
          </cell>
          <cell r="L1492">
            <v>1600</v>
          </cell>
          <cell r="M1492" t="str">
            <v>No.19</v>
          </cell>
        </row>
        <row r="1493">
          <cell r="A1493" t="str">
            <v>수팽창고무지수판 설치</v>
          </cell>
          <cell r="B1493" t="str">
            <v>20X10</v>
          </cell>
          <cell r="C1493" t="str">
            <v>M</v>
          </cell>
          <cell r="D1493">
            <v>3.77</v>
          </cell>
          <cell r="E1493">
            <v>3900</v>
          </cell>
          <cell r="F1493">
            <v>14703</v>
          </cell>
          <cell r="G1493">
            <v>3100</v>
          </cell>
          <cell r="H1493">
            <v>11687</v>
          </cell>
          <cell r="I1493">
            <v>800</v>
          </cell>
          <cell r="J1493">
            <v>3016</v>
          </cell>
          <cell r="K1493">
            <v>0</v>
          </cell>
          <cell r="L1493">
            <v>0</v>
          </cell>
          <cell r="M1493" t="str">
            <v>No.23</v>
          </cell>
        </row>
        <row r="1494">
          <cell r="A1494" t="str">
            <v>P.V.C 파이프(VG1)</v>
          </cell>
          <cell r="B1494" t="str">
            <v>Φ100M/M</v>
          </cell>
          <cell r="C1494" t="str">
            <v>M</v>
          </cell>
          <cell r="D1494">
            <v>2.5499999999999998</v>
          </cell>
          <cell r="E1494">
            <v>6800</v>
          </cell>
          <cell r="F1494">
            <v>17340</v>
          </cell>
          <cell r="G1494">
            <v>6500</v>
          </cell>
          <cell r="H1494">
            <v>16575</v>
          </cell>
          <cell r="I1494">
            <v>300</v>
          </cell>
          <cell r="J1494">
            <v>765</v>
          </cell>
          <cell r="K1494">
            <v>0</v>
          </cell>
          <cell r="L1494">
            <v>0</v>
          </cell>
        </row>
        <row r="1495">
          <cell r="A1495" t="str">
            <v>P.V.C 파이프(VG1)</v>
          </cell>
          <cell r="B1495" t="str">
            <v>φ150M/M</v>
          </cell>
          <cell r="C1495" t="str">
            <v>M</v>
          </cell>
          <cell r="D1495">
            <v>0.9</v>
          </cell>
          <cell r="E1495">
            <v>13400</v>
          </cell>
          <cell r="F1495">
            <v>12060</v>
          </cell>
          <cell r="G1495">
            <v>12700</v>
          </cell>
          <cell r="H1495">
            <v>11430</v>
          </cell>
          <cell r="I1495">
            <v>700</v>
          </cell>
          <cell r="J1495">
            <v>630</v>
          </cell>
          <cell r="K1495">
            <v>0</v>
          </cell>
          <cell r="L1495">
            <v>0</v>
          </cell>
        </row>
        <row r="1496">
          <cell r="A1496" t="str">
            <v>난간설치(TYPE-B수평)</v>
          </cell>
          <cell r="C1496" t="str">
            <v>M</v>
          </cell>
          <cell r="D1496">
            <v>12.6</v>
          </cell>
          <cell r="E1496">
            <v>45400</v>
          </cell>
          <cell r="F1496">
            <v>572040</v>
          </cell>
          <cell r="G1496">
            <v>8200</v>
          </cell>
          <cell r="H1496">
            <v>103320</v>
          </cell>
          <cell r="I1496">
            <v>36000</v>
          </cell>
          <cell r="J1496">
            <v>453600</v>
          </cell>
          <cell r="K1496">
            <v>1200</v>
          </cell>
          <cell r="L1496">
            <v>15120</v>
          </cell>
          <cell r="M1496" t="str">
            <v>No.99</v>
          </cell>
        </row>
        <row r="1497">
          <cell r="A1497" t="str">
            <v>난간설치(TYPE-A경사)</v>
          </cell>
          <cell r="C1497" t="str">
            <v>M</v>
          </cell>
          <cell r="D1497">
            <v>10.89</v>
          </cell>
          <cell r="E1497">
            <v>45400</v>
          </cell>
          <cell r="F1497">
            <v>494406</v>
          </cell>
          <cell r="G1497">
            <v>8200</v>
          </cell>
          <cell r="H1497">
            <v>89298</v>
          </cell>
          <cell r="I1497">
            <v>36000</v>
          </cell>
          <cell r="J1497">
            <v>392040</v>
          </cell>
          <cell r="K1497">
            <v>1200</v>
          </cell>
          <cell r="L1497">
            <v>13068</v>
          </cell>
          <cell r="M1497" t="str">
            <v>No.100</v>
          </cell>
        </row>
        <row r="1498">
          <cell r="A1498" t="str">
            <v>철근가공및조립</v>
          </cell>
          <cell r="B1498" t="str">
            <v>복잡</v>
          </cell>
          <cell r="C1498" t="str">
            <v>TON</v>
          </cell>
          <cell r="D1498">
            <v>122.46599999999999</v>
          </cell>
          <cell r="E1498">
            <v>361000</v>
          </cell>
          <cell r="F1498">
            <v>44210226</v>
          </cell>
          <cell r="G1498">
            <v>5000</v>
          </cell>
          <cell r="H1498">
            <v>612330</v>
          </cell>
          <cell r="I1498">
            <v>349000</v>
          </cell>
          <cell r="J1498">
            <v>42740634</v>
          </cell>
          <cell r="K1498">
            <v>7000</v>
          </cell>
          <cell r="L1498">
            <v>857262</v>
          </cell>
          <cell r="M1498" t="str">
            <v>No.81</v>
          </cell>
        </row>
        <row r="1500">
          <cell r="A1500" t="str">
            <v>3. 부대시설공</v>
          </cell>
          <cell r="F1500">
            <v>19551065</v>
          </cell>
          <cell r="H1500">
            <v>7005401</v>
          </cell>
          <cell r="J1500">
            <v>12335911</v>
          </cell>
          <cell r="L1500">
            <v>209753</v>
          </cell>
        </row>
        <row r="1501">
          <cell r="A1501" t="str">
            <v>가. 콘크리트 포장</v>
          </cell>
          <cell r="F1501">
            <v>3081575</v>
          </cell>
          <cell r="H1501">
            <v>1637371</v>
          </cell>
          <cell r="J1501">
            <v>1417874</v>
          </cell>
          <cell r="L1501">
            <v>26330</v>
          </cell>
        </row>
        <row r="1502">
          <cell r="A1502" t="str">
            <v>모래부설(B.H 0.7M3)</v>
          </cell>
          <cell r="B1502" t="str">
            <v>기계90%+인력10%</v>
          </cell>
          <cell r="C1502" t="str">
            <v>M3</v>
          </cell>
          <cell r="D1502">
            <v>3.56</v>
          </cell>
          <cell r="E1502">
            <v>1300</v>
          </cell>
          <cell r="F1502">
            <v>4628</v>
          </cell>
          <cell r="G1502">
            <v>200</v>
          </cell>
          <cell r="H1502">
            <v>712</v>
          </cell>
          <cell r="I1502">
            <v>700</v>
          </cell>
          <cell r="J1502">
            <v>2492</v>
          </cell>
          <cell r="K1502">
            <v>400</v>
          </cell>
          <cell r="L1502">
            <v>1424</v>
          </cell>
          <cell r="M1502" t="str">
            <v>#.14</v>
          </cell>
        </row>
        <row r="1503">
          <cell r="A1503" t="str">
            <v>보조기층포설 및 다짐</v>
          </cell>
          <cell r="B1503" t="str">
            <v>T=30cm</v>
          </cell>
          <cell r="C1503" t="str">
            <v>M3</v>
          </cell>
          <cell r="D1503">
            <v>35.58</v>
          </cell>
          <cell r="E1503">
            <v>2800</v>
          </cell>
          <cell r="F1503">
            <v>99624</v>
          </cell>
          <cell r="G1503">
            <v>400</v>
          </cell>
          <cell r="H1503">
            <v>14232</v>
          </cell>
          <cell r="I1503">
            <v>1700</v>
          </cell>
          <cell r="J1503">
            <v>60486</v>
          </cell>
          <cell r="K1503">
            <v>700</v>
          </cell>
          <cell r="L1503">
            <v>24906</v>
          </cell>
          <cell r="M1503" t="str">
            <v>#.11</v>
          </cell>
        </row>
        <row r="1504">
          <cell r="A1504" t="str">
            <v>신 축 재</v>
          </cell>
          <cell r="B1504" t="str">
            <v>T=1.5cm</v>
          </cell>
          <cell r="C1504" t="str">
            <v>M2</v>
          </cell>
          <cell r="D1504">
            <v>4.74</v>
          </cell>
          <cell r="E1504">
            <v>12600</v>
          </cell>
          <cell r="F1504">
            <v>59724</v>
          </cell>
          <cell r="G1504">
            <v>12000</v>
          </cell>
          <cell r="H1504">
            <v>56880</v>
          </cell>
          <cell r="I1504">
            <v>600</v>
          </cell>
          <cell r="J1504">
            <v>2844</v>
          </cell>
          <cell r="K1504">
            <v>0</v>
          </cell>
          <cell r="L1504">
            <v>0</v>
          </cell>
        </row>
        <row r="1505">
          <cell r="A1505" t="str">
            <v>양생(비닐)</v>
          </cell>
          <cell r="C1505" t="str">
            <v>M2</v>
          </cell>
          <cell r="D1505">
            <v>118.61</v>
          </cell>
          <cell r="E1505">
            <v>900</v>
          </cell>
          <cell r="F1505">
            <v>106749</v>
          </cell>
          <cell r="G1505">
            <v>700</v>
          </cell>
          <cell r="H1505">
            <v>83027</v>
          </cell>
          <cell r="I1505">
            <v>200</v>
          </cell>
          <cell r="J1505">
            <v>23722</v>
          </cell>
          <cell r="K1505">
            <v>0</v>
          </cell>
          <cell r="L1505">
            <v>0</v>
          </cell>
          <cell r="M1505" t="str">
            <v>No.8</v>
          </cell>
        </row>
        <row r="1506">
          <cell r="A1506" t="str">
            <v>콘크리트포장 포설</v>
          </cell>
          <cell r="B1506" t="str">
            <v>T=20cm</v>
          </cell>
          <cell r="C1506" t="str">
            <v>M3</v>
          </cell>
          <cell r="D1506">
            <v>23.72</v>
          </cell>
          <cell r="E1506">
            <v>103500</v>
          </cell>
          <cell r="F1506">
            <v>2455020</v>
          </cell>
          <cell r="G1506">
            <v>52500</v>
          </cell>
          <cell r="H1506">
            <v>1245300</v>
          </cell>
          <cell r="I1506">
            <v>51000</v>
          </cell>
          <cell r="J1506">
            <v>1209720</v>
          </cell>
          <cell r="K1506">
            <v>0</v>
          </cell>
          <cell r="L1506">
            <v>0</v>
          </cell>
          <cell r="M1506" t="str">
            <v>No.6</v>
          </cell>
        </row>
        <row r="1507">
          <cell r="A1507" t="str">
            <v>와이어메쉬깔기</v>
          </cell>
          <cell r="B1507" t="str">
            <v>#8X100X100</v>
          </cell>
          <cell r="C1507" t="str">
            <v>M2</v>
          </cell>
          <cell r="D1507">
            <v>118.61</v>
          </cell>
          <cell r="E1507">
            <v>3000</v>
          </cell>
          <cell r="F1507">
            <v>355830</v>
          </cell>
          <cell r="G1507">
            <v>2000</v>
          </cell>
          <cell r="H1507">
            <v>237220</v>
          </cell>
          <cell r="I1507">
            <v>1000</v>
          </cell>
          <cell r="J1507">
            <v>118610</v>
          </cell>
          <cell r="K1507">
            <v>0</v>
          </cell>
          <cell r="L1507">
            <v>0</v>
          </cell>
          <cell r="M1507" t="str">
            <v>No.7</v>
          </cell>
        </row>
        <row r="1509">
          <cell r="A1509" t="str">
            <v>나. U형 측구</v>
          </cell>
          <cell r="F1509">
            <v>7066972</v>
          </cell>
          <cell r="H1509">
            <v>3974723</v>
          </cell>
          <cell r="J1509">
            <v>3053311</v>
          </cell>
          <cell r="L1509">
            <v>38938</v>
          </cell>
        </row>
        <row r="1510">
          <cell r="A1510" t="str">
            <v>레미콘타설</v>
          </cell>
          <cell r="B1510" t="str">
            <v>철근구조물</v>
          </cell>
          <cell r="C1510" t="str">
            <v>M3</v>
          </cell>
          <cell r="D1510">
            <v>18.149999999999999</v>
          </cell>
          <cell r="E1510">
            <v>16000</v>
          </cell>
          <cell r="F1510">
            <v>290400</v>
          </cell>
          <cell r="G1510">
            <v>0</v>
          </cell>
          <cell r="H1510">
            <v>0</v>
          </cell>
          <cell r="I1510">
            <v>16000</v>
          </cell>
          <cell r="J1510">
            <v>290400</v>
          </cell>
          <cell r="K1510">
            <v>0</v>
          </cell>
          <cell r="L1510">
            <v>0</v>
          </cell>
          <cell r="M1510" t="str">
            <v>No.14</v>
          </cell>
        </row>
        <row r="1511">
          <cell r="A1511" t="str">
            <v>레미콘타설</v>
          </cell>
          <cell r="B1511" t="str">
            <v>무근구조물</v>
          </cell>
          <cell r="C1511" t="str">
            <v>M3</v>
          </cell>
          <cell r="D1511">
            <v>5.52</v>
          </cell>
          <cell r="E1511">
            <v>21700</v>
          </cell>
          <cell r="F1511">
            <v>119784</v>
          </cell>
          <cell r="G1511">
            <v>400</v>
          </cell>
          <cell r="H1511">
            <v>2208</v>
          </cell>
          <cell r="I1511">
            <v>21000</v>
          </cell>
          <cell r="J1511">
            <v>115920</v>
          </cell>
          <cell r="K1511">
            <v>300</v>
          </cell>
          <cell r="L1511">
            <v>1656</v>
          </cell>
          <cell r="M1511" t="str">
            <v>No.10</v>
          </cell>
        </row>
        <row r="1512">
          <cell r="A1512" t="str">
            <v>합판거푸집</v>
          </cell>
          <cell r="B1512" t="str">
            <v>0-7m:3회</v>
          </cell>
          <cell r="C1512" t="str">
            <v>M2</v>
          </cell>
          <cell r="D1512">
            <v>149.91</v>
          </cell>
          <cell r="E1512">
            <v>12000</v>
          </cell>
          <cell r="F1512">
            <v>1798920</v>
          </cell>
          <cell r="G1512">
            <v>4000</v>
          </cell>
          <cell r="H1512">
            <v>599640</v>
          </cell>
          <cell r="I1512">
            <v>8000</v>
          </cell>
          <cell r="J1512">
            <v>1199280</v>
          </cell>
          <cell r="K1512">
            <v>0</v>
          </cell>
          <cell r="L1512">
            <v>0</v>
          </cell>
          <cell r="M1512" t="str">
            <v>No.15</v>
          </cell>
        </row>
        <row r="1513">
          <cell r="A1513" t="str">
            <v>합판거푸집</v>
          </cell>
          <cell r="B1513" t="str">
            <v>0-7m:6회</v>
          </cell>
          <cell r="C1513" t="str">
            <v>M2</v>
          </cell>
          <cell r="D1513">
            <v>15.78</v>
          </cell>
          <cell r="E1513">
            <v>17100</v>
          </cell>
          <cell r="F1513">
            <v>269838</v>
          </cell>
          <cell r="G1513">
            <v>5300</v>
          </cell>
          <cell r="H1513">
            <v>83634</v>
          </cell>
          <cell r="I1513">
            <v>11800</v>
          </cell>
          <cell r="J1513">
            <v>186204</v>
          </cell>
          <cell r="K1513">
            <v>0</v>
          </cell>
          <cell r="L1513">
            <v>0</v>
          </cell>
          <cell r="M1513" t="str">
            <v>No.11</v>
          </cell>
        </row>
        <row r="1514">
          <cell r="A1514" t="str">
            <v>철근가공및조립</v>
          </cell>
          <cell r="B1514" t="str">
            <v>간단</v>
          </cell>
          <cell r="C1514" t="str">
            <v>TON</v>
          </cell>
          <cell r="D1514">
            <v>0.94699999999999995</v>
          </cell>
          <cell r="E1514">
            <v>290000</v>
          </cell>
          <cell r="F1514">
            <v>274630</v>
          </cell>
          <cell r="G1514">
            <v>3000</v>
          </cell>
          <cell r="H1514">
            <v>2841</v>
          </cell>
          <cell r="I1514">
            <v>281000</v>
          </cell>
          <cell r="J1514">
            <v>266107</v>
          </cell>
          <cell r="K1514">
            <v>6000</v>
          </cell>
          <cell r="L1514">
            <v>5682</v>
          </cell>
          <cell r="M1514" t="str">
            <v>No.82</v>
          </cell>
        </row>
        <row r="1515">
          <cell r="A1515" t="str">
            <v>그레이팅 뚜껑설치</v>
          </cell>
          <cell r="B1515" t="str">
            <v>500X1000mm</v>
          </cell>
          <cell r="C1515" t="str">
            <v>개소</v>
          </cell>
          <cell r="D1515">
            <v>79</v>
          </cell>
          <cell r="E1515">
            <v>54600</v>
          </cell>
          <cell r="F1515">
            <v>4313400</v>
          </cell>
          <cell r="G1515">
            <v>41600</v>
          </cell>
          <cell r="H1515">
            <v>3286400</v>
          </cell>
          <cell r="I1515">
            <v>12600</v>
          </cell>
          <cell r="J1515">
            <v>995400</v>
          </cell>
          <cell r="K1515">
            <v>400</v>
          </cell>
          <cell r="L1515">
            <v>31600</v>
          </cell>
          <cell r="M1515" t="str">
            <v>No.83</v>
          </cell>
        </row>
        <row r="1517">
          <cell r="A1517" t="str">
            <v>다. 돌담설치</v>
          </cell>
          <cell r="F1517">
            <v>6438728</v>
          </cell>
          <cell r="H1517">
            <v>139769</v>
          </cell>
          <cell r="J1517">
            <v>6185070</v>
          </cell>
          <cell r="L1517">
            <v>113889</v>
          </cell>
        </row>
        <row r="1518">
          <cell r="A1518" t="str">
            <v>레미콘타설</v>
          </cell>
          <cell r="B1518" t="str">
            <v>무근구조물</v>
          </cell>
          <cell r="C1518" t="str">
            <v>M3</v>
          </cell>
          <cell r="D1518">
            <v>5.9</v>
          </cell>
          <cell r="E1518">
            <v>21700</v>
          </cell>
          <cell r="F1518">
            <v>128030</v>
          </cell>
          <cell r="G1518">
            <v>400</v>
          </cell>
          <cell r="H1518">
            <v>2360</v>
          </cell>
          <cell r="I1518">
            <v>21000</v>
          </cell>
          <cell r="J1518">
            <v>123900</v>
          </cell>
          <cell r="K1518">
            <v>300</v>
          </cell>
          <cell r="L1518">
            <v>1770</v>
          </cell>
          <cell r="M1518" t="str">
            <v>No.10</v>
          </cell>
        </row>
        <row r="1519">
          <cell r="A1519" t="str">
            <v>합판거푸집</v>
          </cell>
          <cell r="B1519" t="str">
            <v>0-7m:6회</v>
          </cell>
          <cell r="C1519" t="str">
            <v>M2</v>
          </cell>
          <cell r="D1519">
            <v>16.86</v>
          </cell>
          <cell r="E1519">
            <v>17100</v>
          </cell>
          <cell r="F1519">
            <v>288306</v>
          </cell>
          <cell r="G1519">
            <v>5300</v>
          </cell>
          <cell r="H1519">
            <v>89358</v>
          </cell>
          <cell r="I1519">
            <v>11800</v>
          </cell>
          <cell r="J1519">
            <v>198948</v>
          </cell>
          <cell r="K1519">
            <v>0</v>
          </cell>
          <cell r="L1519">
            <v>0</v>
          </cell>
          <cell r="M1519" t="str">
            <v>No.11</v>
          </cell>
        </row>
        <row r="1520">
          <cell r="A1520" t="str">
            <v>돌담쌓기(파쇄암활용)</v>
          </cell>
          <cell r="B1520" t="str">
            <v>B0.5 X H1.9</v>
          </cell>
          <cell r="C1520" t="str">
            <v>M2</v>
          </cell>
          <cell r="D1520">
            <v>160.16999999999999</v>
          </cell>
          <cell r="E1520">
            <v>37600</v>
          </cell>
          <cell r="F1520">
            <v>6022392</v>
          </cell>
          <cell r="G1520">
            <v>300</v>
          </cell>
          <cell r="H1520">
            <v>48051</v>
          </cell>
          <cell r="I1520">
            <v>36600</v>
          </cell>
          <cell r="J1520">
            <v>5862222</v>
          </cell>
          <cell r="K1520">
            <v>700</v>
          </cell>
          <cell r="L1520">
            <v>112119</v>
          </cell>
          <cell r="M1520" t="str">
            <v>No.85</v>
          </cell>
        </row>
        <row r="1522">
          <cell r="A1522" t="str">
            <v>라. 도로경계석설치</v>
          </cell>
          <cell r="F1522">
            <v>140817</v>
          </cell>
          <cell r="H1522">
            <v>36465</v>
          </cell>
          <cell r="J1522">
            <v>104280</v>
          </cell>
          <cell r="L1522">
            <v>72</v>
          </cell>
        </row>
        <row r="1523">
          <cell r="A1523" t="str">
            <v>레미콘타설</v>
          </cell>
          <cell r="B1523" t="str">
            <v>무근구조물</v>
          </cell>
          <cell r="C1523" t="str">
            <v>M3</v>
          </cell>
          <cell r="D1523">
            <v>0.24</v>
          </cell>
          <cell r="E1523">
            <v>21700</v>
          </cell>
          <cell r="F1523">
            <v>5208</v>
          </cell>
          <cell r="G1523">
            <v>400</v>
          </cell>
          <cell r="H1523">
            <v>96</v>
          </cell>
          <cell r="I1523">
            <v>21000</v>
          </cell>
          <cell r="J1523">
            <v>5040</v>
          </cell>
          <cell r="K1523">
            <v>300</v>
          </cell>
          <cell r="L1523">
            <v>72</v>
          </cell>
          <cell r="M1523" t="str">
            <v>No.10</v>
          </cell>
        </row>
        <row r="1524">
          <cell r="A1524" t="str">
            <v>합판거푸집</v>
          </cell>
          <cell r="B1524" t="str">
            <v>0-7m:6회</v>
          </cell>
          <cell r="C1524" t="str">
            <v>M2</v>
          </cell>
          <cell r="D1524">
            <v>2.4300000000000002</v>
          </cell>
          <cell r="E1524">
            <v>17100</v>
          </cell>
          <cell r="F1524">
            <v>41553</v>
          </cell>
          <cell r="G1524">
            <v>5300</v>
          </cell>
          <cell r="H1524">
            <v>12879</v>
          </cell>
          <cell r="I1524">
            <v>11800</v>
          </cell>
          <cell r="J1524">
            <v>28674</v>
          </cell>
          <cell r="K1524">
            <v>0</v>
          </cell>
          <cell r="L1524">
            <v>0</v>
          </cell>
          <cell r="M1524" t="str">
            <v>No.11</v>
          </cell>
        </row>
        <row r="1525">
          <cell r="A1525" t="str">
            <v>모  르  터</v>
          </cell>
          <cell r="B1525" t="str">
            <v>1 : 3</v>
          </cell>
          <cell r="C1525" t="str">
            <v>M3</v>
          </cell>
          <cell r="D1525">
            <v>2.3999999999999998E-3</v>
          </cell>
          <cell r="E1525">
            <v>40000</v>
          </cell>
          <cell r="F1525">
            <v>96</v>
          </cell>
          <cell r="G1525">
            <v>0</v>
          </cell>
          <cell r="H1525">
            <v>0</v>
          </cell>
          <cell r="I1525">
            <v>40000</v>
          </cell>
          <cell r="J1525">
            <v>96</v>
          </cell>
          <cell r="K1525">
            <v>0</v>
          </cell>
          <cell r="L1525">
            <v>0</v>
          </cell>
          <cell r="M1525" t="str">
            <v>No.37</v>
          </cell>
        </row>
        <row r="1526">
          <cell r="A1526" t="str">
            <v>도로경계석 설치(신설)</v>
          </cell>
          <cell r="B1526" t="str">
            <v>120X120X500</v>
          </cell>
          <cell r="C1526" t="str">
            <v>M</v>
          </cell>
          <cell r="D1526">
            <v>8.1</v>
          </cell>
          <cell r="E1526">
            <v>11600</v>
          </cell>
          <cell r="F1526">
            <v>93960</v>
          </cell>
          <cell r="G1526">
            <v>2900</v>
          </cell>
          <cell r="H1526">
            <v>23490</v>
          </cell>
          <cell r="I1526">
            <v>8700</v>
          </cell>
          <cell r="J1526">
            <v>70470</v>
          </cell>
          <cell r="K1526">
            <v>0</v>
          </cell>
          <cell r="L1526">
            <v>0</v>
          </cell>
          <cell r="M1526" t="str">
            <v>No.87</v>
          </cell>
        </row>
        <row r="1528">
          <cell r="A1528" t="str">
            <v>마. 접 합 정</v>
          </cell>
          <cell r="F1528">
            <v>232730</v>
          </cell>
          <cell r="H1528">
            <v>112492</v>
          </cell>
          <cell r="J1528">
            <v>119125</v>
          </cell>
          <cell r="L1528">
            <v>1113</v>
          </cell>
        </row>
        <row r="1529">
          <cell r="A1529" t="str">
            <v>레미콘타설</v>
          </cell>
          <cell r="B1529" t="str">
            <v>철근구조물</v>
          </cell>
          <cell r="C1529" t="str">
            <v>M3</v>
          </cell>
          <cell r="D1529">
            <v>0.64</v>
          </cell>
          <cell r="E1529">
            <v>16000</v>
          </cell>
          <cell r="F1529">
            <v>10240</v>
          </cell>
          <cell r="G1529">
            <v>0</v>
          </cell>
          <cell r="H1529">
            <v>0</v>
          </cell>
          <cell r="I1529">
            <v>16000</v>
          </cell>
          <cell r="J1529">
            <v>10240</v>
          </cell>
          <cell r="K1529">
            <v>0</v>
          </cell>
          <cell r="L1529">
            <v>0</v>
          </cell>
          <cell r="M1529" t="str">
            <v>No.14</v>
          </cell>
        </row>
        <row r="1530">
          <cell r="A1530" t="str">
            <v>레미콘타설</v>
          </cell>
          <cell r="B1530" t="str">
            <v>무근구조물</v>
          </cell>
          <cell r="C1530" t="str">
            <v>M3</v>
          </cell>
          <cell r="D1530">
            <v>0.17</v>
          </cell>
          <cell r="E1530">
            <v>21700</v>
          </cell>
          <cell r="F1530">
            <v>3689</v>
          </cell>
          <cell r="G1530">
            <v>400</v>
          </cell>
          <cell r="H1530">
            <v>68</v>
          </cell>
          <cell r="I1530">
            <v>21000</v>
          </cell>
          <cell r="J1530">
            <v>3570</v>
          </cell>
          <cell r="K1530">
            <v>300</v>
          </cell>
          <cell r="L1530">
            <v>51</v>
          </cell>
          <cell r="M1530" t="str">
            <v>No.10</v>
          </cell>
        </row>
        <row r="1531">
          <cell r="A1531" t="str">
            <v>합판거푸집</v>
          </cell>
          <cell r="B1531" t="str">
            <v>0-7m:3회</v>
          </cell>
          <cell r="C1531" t="str">
            <v>M2</v>
          </cell>
          <cell r="D1531">
            <v>6.74</v>
          </cell>
          <cell r="E1531">
            <v>12000</v>
          </cell>
          <cell r="F1531">
            <v>80880</v>
          </cell>
          <cell r="G1531">
            <v>4000</v>
          </cell>
          <cell r="H1531">
            <v>26960</v>
          </cell>
          <cell r="I1531">
            <v>8000</v>
          </cell>
          <cell r="J1531">
            <v>53920</v>
          </cell>
          <cell r="K1531">
            <v>0</v>
          </cell>
          <cell r="L1531">
            <v>0</v>
          </cell>
          <cell r="M1531" t="str">
            <v>No.15</v>
          </cell>
        </row>
        <row r="1532">
          <cell r="A1532" t="str">
            <v>합판거푸집</v>
          </cell>
          <cell r="B1532" t="str">
            <v>0-7m:6회</v>
          </cell>
          <cell r="C1532" t="str">
            <v>M2</v>
          </cell>
          <cell r="D1532">
            <v>0.52</v>
          </cell>
          <cell r="E1532">
            <v>17100</v>
          </cell>
          <cell r="F1532">
            <v>8892</v>
          </cell>
          <cell r="G1532">
            <v>5300</v>
          </cell>
          <cell r="H1532">
            <v>2756</v>
          </cell>
          <cell r="I1532">
            <v>11800</v>
          </cell>
          <cell r="J1532">
            <v>6136</v>
          </cell>
          <cell r="K1532">
            <v>0</v>
          </cell>
          <cell r="L1532">
            <v>0</v>
          </cell>
          <cell r="M1532" t="str">
            <v>No.11</v>
          </cell>
        </row>
        <row r="1533">
          <cell r="A1533" t="str">
            <v>철근가공및조립</v>
          </cell>
          <cell r="B1533" t="str">
            <v>보통</v>
          </cell>
          <cell r="C1533" t="str">
            <v>TON</v>
          </cell>
          <cell r="D1533">
            <v>2.7E-2</v>
          </cell>
          <cell r="E1533">
            <v>327000</v>
          </cell>
          <cell r="F1533">
            <v>8829</v>
          </cell>
          <cell r="G1533">
            <v>4000</v>
          </cell>
          <cell r="H1533">
            <v>108</v>
          </cell>
          <cell r="I1533">
            <v>317000</v>
          </cell>
          <cell r="J1533">
            <v>8559</v>
          </cell>
          <cell r="K1533">
            <v>6000</v>
          </cell>
          <cell r="L1533">
            <v>162</v>
          </cell>
          <cell r="M1533" t="str">
            <v>No.18</v>
          </cell>
        </row>
        <row r="1534">
          <cell r="A1534" t="str">
            <v>그레이팅 뚜껑설치</v>
          </cell>
          <cell r="B1534" t="str">
            <v>900X900mm</v>
          </cell>
          <cell r="C1534" t="str">
            <v>개소</v>
          </cell>
          <cell r="D1534">
            <v>1</v>
          </cell>
          <cell r="E1534">
            <v>120200</v>
          </cell>
          <cell r="F1534">
            <v>120200</v>
          </cell>
          <cell r="G1534">
            <v>82600</v>
          </cell>
          <cell r="H1534">
            <v>82600</v>
          </cell>
          <cell r="I1534">
            <v>36700</v>
          </cell>
          <cell r="J1534">
            <v>36700</v>
          </cell>
          <cell r="K1534">
            <v>900</v>
          </cell>
          <cell r="L1534">
            <v>900</v>
          </cell>
          <cell r="M1534" t="str">
            <v>No.84</v>
          </cell>
        </row>
        <row r="1536">
          <cell r="A1536" t="str">
            <v>바. 출입문 설치</v>
          </cell>
          <cell r="F1536">
            <v>1405872</v>
          </cell>
          <cell r="H1536">
            <v>590962</v>
          </cell>
          <cell r="J1536">
            <v>814634</v>
          </cell>
          <cell r="L1536">
            <v>276</v>
          </cell>
        </row>
        <row r="1537">
          <cell r="A1537" t="str">
            <v>레미콘타설</v>
          </cell>
          <cell r="B1537" t="str">
            <v>철근구조물</v>
          </cell>
          <cell r="C1537" t="str">
            <v>M3</v>
          </cell>
          <cell r="D1537">
            <v>0.64</v>
          </cell>
          <cell r="E1537">
            <v>16000</v>
          </cell>
          <cell r="F1537">
            <v>10240</v>
          </cell>
          <cell r="G1537">
            <v>0</v>
          </cell>
          <cell r="H1537">
            <v>0</v>
          </cell>
          <cell r="I1537">
            <v>16000</v>
          </cell>
          <cell r="J1537">
            <v>10240</v>
          </cell>
          <cell r="K1537">
            <v>0</v>
          </cell>
          <cell r="L1537">
            <v>0</v>
          </cell>
          <cell r="M1537" t="str">
            <v>No.14</v>
          </cell>
        </row>
        <row r="1538">
          <cell r="A1538" t="str">
            <v>레미콘타설</v>
          </cell>
          <cell r="B1538" t="str">
            <v>무근구조물</v>
          </cell>
          <cell r="C1538" t="str">
            <v>M3</v>
          </cell>
          <cell r="D1538">
            <v>0.32</v>
          </cell>
          <cell r="E1538">
            <v>21700</v>
          </cell>
          <cell r="F1538">
            <v>6944</v>
          </cell>
          <cell r="G1538">
            <v>400</v>
          </cell>
          <cell r="H1538">
            <v>128</v>
          </cell>
          <cell r="I1538">
            <v>21000</v>
          </cell>
          <cell r="J1538">
            <v>6720</v>
          </cell>
          <cell r="K1538">
            <v>300</v>
          </cell>
          <cell r="L1538">
            <v>96</v>
          </cell>
          <cell r="M1538" t="str">
            <v>No.10</v>
          </cell>
        </row>
        <row r="1539">
          <cell r="A1539" t="str">
            <v>합판거푸집</v>
          </cell>
          <cell r="B1539" t="str">
            <v>0-7m:6회</v>
          </cell>
          <cell r="C1539" t="str">
            <v>M2</v>
          </cell>
          <cell r="D1539">
            <v>4.4800000000000004</v>
          </cell>
          <cell r="E1539">
            <v>17100</v>
          </cell>
          <cell r="F1539">
            <v>76608</v>
          </cell>
          <cell r="G1539">
            <v>5300</v>
          </cell>
          <cell r="H1539">
            <v>23744</v>
          </cell>
          <cell r="I1539">
            <v>11800</v>
          </cell>
          <cell r="J1539">
            <v>52864</v>
          </cell>
          <cell r="K1539">
            <v>0</v>
          </cell>
          <cell r="L1539">
            <v>0</v>
          </cell>
          <cell r="M1539" t="str">
            <v>No.11</v>
          </cell>
        </row>
        <row r="1540">
          <cell r="A1540" t="str">
            <v>철근가공및조립</v>
          </cell>
          <cell r="B1540" t="str">
            <v>간단</v>
          </cell>
          <cell r="C1540" t="str">
            <v>TON</v>
          </cell>
          <cell r="D1540">
            <v>0.03</v>
          </cell>
          <cell r="E1540">
            <v>290000</v>
          </cell>
          <cell r="F1540">
            <v>8700</v>
          </cell>
          <cell r="G1540">
            <v>3000</v>
          </cell>
          <cell r="H1540">
            <v>90</v>
          </cell>
          <cell r="I1540">
            <v>281000</v>
          </cell>
          <cell r="J1540">
            <v>8430</v>
          </cell>
          <cell r="K1540">
            <v>6000</v>
          </cell>
          <cell r="L1540">
            <v>180</v>
          </cell>
          <cell r="M1540" t="str">
            <v>No.82</v>
          </cell>
        </row>
        <row r="1541">
          <cell r="A1541" t="str">
            <v>모  르  터</v>
          </cell>
          <cell r="B1541" t="str">
            <v>1 : 3</v>
          </cell>
          <cell r="C1541" t="str">
            <v>M3</v>
          </cell>
          <cell r="D1541">
            <v>0.48</v>
          </cell>
          <cell r="E1541">
            <v>40000</v>
          </cell>
          <cell r="F1541">
            <v>19200</v>
          </cell>
          <cell r="G1541">
            <v>0</v>
          </cell>
          <cell r="H1541">
            <v>0</v>
          </cell>
          <cell r="I1541">
            <v>40000</v>
          </cell>
          <cell r="J1541">
            <v>19200</v>
          </cell>
          <cell r="K1541">
            <v>0</v>
          </cell>
          <cell r="L1541">
            <v>0</v>
          </cell>
          <cell r="M1541" t="str">
            <v>No.37</v>
          </cell>
        </row>
        <row r="1542">
          <cell r="A1542" t="str">
            <v>적벽돌쌓기</v>
          </cell>
          <cell r="B1542" t="str">
            <v>1.0B,표준형</v>
          </cell>
          <cell r="C1542" t="str">
            <v>M2</v>
          </cell>
          <cell r="D1542">
            <v>12.2</v>
          </cell>
          <cell r="E1542">
            <v>21900</v>
          </cell>
          <cell r="F1542">
            <v>267180</v>
          </cell>
          <cell r="G1542">
            <v>0</v>
          </cell>
          <cell r="H1542">
            <v>0</v>
          </cell>
          <cell r="I1542">
            <v>21900</v>
          </cell>
          <cell r="J1542">
            <v>267180</v>
          </cell>
          <cell r="K1542">
            <v>0</v>
          </cell>
          <cell r="L1542">
            <v>0</v>
          </cell>
          <cell r="M1542" t="str">
            <v>No.36</v>
          </cell>
        </row>
        <row r="1543">
          <cell r="A1543" t="str">
            <v>출입문 설치</v>
          </cell>
          <cell r="B1543" t="str">
            <v>B=4.0M</v>
          </cell>
          <cell r="C1543" t="str">
            <v>개소</v>
          </cell>
          <cell r="D1543">
            <v>1</v>
          </cell>
          <cell r="E1543">
            <v>1017000</v>
          </cell>
          <cell r="F1543">
            <v>1017000</v>
          </cell>
          <cell r="G1543">
            <v>567000</v>
          </cell>
          <cell r="H1543">
            <v>567000</v>
          </cell>
          <cell r="I1543">
            <v>450000</v>
          </cell>
          <cell r="J1543">
            <v>450000</v>
          </cell>
          <cell r="K1543">
            <v>0</v>
          </cell>
          <cell r="L1543">
            <v>0</v>
          </cell>
        </row>
        <row r="1545">
          <cell r="A1545" t="str">
            <v>사. 기  타</v>
          </cell>
          <cell r="F1545">
            <v>1184371</v>
          </cell>
          <cell r="H1545">
            <v>513619</v>
          </cell>
          <cell r="J1545">
            <v>641617</v>
          </cell>
          <cell r="L1545">
            <v>29135</v>
          </cell>
        </row>
        <row r="1546">
          <cell r="A1546" t="str">
            <v>레미콘타설</v>
          </cell>
          <cell r="B1546" t="str">
            <v>철근구조물</v>
          </cell>
          <cell r="C1546" t="str">
            <v>M3</v>
          </cell>
          <cell r="D1546">
            <v>3.46</v>
          </cell>
          <cell r="E1546">
            <v>16000</v>
          </cell>
          <cell r="F1546">
            <v>55360</v>
          </cell>
          <cell r="G1546">
            <v>0</v>
          </cell>
          <cell r="H1546">
            <v>0</v>
          </cell>
          <cell r="I1546">
            <v>16000</v>
          </cell>
          <cell r="J1546">
            <v>55360</v>
          </cell>
          <cell r="K1546">
            <v>0</v>
          </cell>
          <cell r="L1546">
            <v>0</v>
          </cell>
          <cell r="M1546" t="str">
            <v>No.14</v>
          </cell>
        </row>
        <row r="1547">
          <cell r="A1547" t="str">
            <v>레미콘타설</v>
          </cell>
          <cell r="B1547" t="str">
            <v>무근구조물</v>
          </cell>
          <cell r="C1547" t="str">
            <v>M3</v>
          </cell>
          <cell r="D1547">
            <v>0.88</v>
          </cell>
          <cell r="E1547">
            <v>21700</v>
          </cell>
          <cell r="F1547">
            <v>19096</v>
          </cell>
          <cell r="G1547">
            <v>400</v>
          </cell>
          <cell r="H1547">
            <v>352</v>
          </cell>
          <cell r="I1547">
            <v>21000</v>
          </cell>
          <cell r="J1547">
            <v>18480</v>
          </cell>
          <cell r="K1547">
            <v>300</v>
          </cell>
          <cell r="L1547">
            <v>264</v>
          </cell>
          <cell r="M1547" t="str">
            <v>No.10</v>
          </cell>
        </row>
        <row r="1548">
          <cell r="A1548" t="str">
            <v>합판거푸집</v>
          </cell>
          <cell r="B1548" t="str">
            <v>0-7m:3회</v>
          </cell>
          <cell r="C1548" t="str">
            <v>M2</v>
          </cell>
          <cell r="D1548">
            <v>10.46</v>
          </cell>
          <cell r="E1548">
            <v>12000</v>
          </cell>
          <cell r="F1548">
            <v>125520</v>
          </cell>
          <cell r="G1548">
            <v>4000</v>
          </cell>
          <cell r="H1548">
            <v>41840</v>
          </cell>
          <cell r="I1548">
            <v>8000</v>
          </cell>
          <cell r="J1548">
            <v>83680</v>
          </cell>
          <cell r="K1548">
            <v>0</v>
          </cell>
          <cell r="L1548">
            <v>0</v>
          </cell>
          <cell r="M1548" t="str">
            <v>No.15</v>
          </cell>
        </row>
        <row r="1549">
          <cell r="A1549" t="str">
            <v>합판거푸집</v>
          </cell>
          <cell r="B1549" t="str">
            <v>0-7m:6회</v>
          </cell>
          <cell r="C1549" t="str">
            <v>M2</v>
          </cell>
          <cell r="D1549">
            <v>2.29</v>
          </cell>
          <cell r="E1549">
            <v>17100</v>
          </cell>
          <cell r="F1549">
            <v>39159</v>
          </cell>
          <cell r="G1549">
            <v>5300</v>
          </cell>
          <cell r="H1549">
            <v>12137</v>
          </cell>
          <cell r="I1549">
            <v>11800</v>
          </cell>
          <cell r="J1549">
            <v>27022</v>
          </cell>
          <cell r="K1549">
            <v>0</v>
          </cell>
          <cell r="L1549">
            <v>0</v>
          </cell>
          <cell r="M1549" t="str">
            <v>No.11</v>
          </cell>
        </row>
        <row r="1550">
          <cell r="A1550" t="str">
            <v>모래부설 및 다짐(B.H 0.7M3,관로기초)</v>
          </cell>
          <cell r="B1550" t="str">
            <v>기계90%+인력10%</v>
          </cell>
          <cell r="C1550" t="str">
            <v>M3</v>
          </cell>
          <cell r="D1550">
            <v>3.13</v>
          </cell>
          <cell r="E1550">
            <v>2300</v>
          </cell>
          <cell r="F1550">
            <v>7199</v>
          </cell>
          <cell r="G1550">
            <v>200</v>
          </cell>
          <cell r="H1550">
            <v>626</v>
          </cell>
          <cell r="I1550">
            <v>1600</v>
          </cell>
          <cell r="J1550">
            <v>5008</v>
          </cell>
          <cell r="K1550">
            <v>500</v>
          </cell>
          <cell r="L1550">
            <v>1565</v>
          </cell>
          <cell r="M1550" t="str">
            <v>#.8</v>
          </cell>
        </row>
        <row r="1551">
          <cell r="A1551" t="str">
            <v>철근가공및조립</v>
          </cell>
          <cell r="B1551" t="str">
            <v>보통</v>
          </cell>
          <cell r="C1551" t="str">
            <v>TON</v>
          </cell>
          <cell r="D1551">
            <v>5.0999999999999997E-2</v>
          </cell>
          <cell r="E1551">
            <v>327000</v>
          </cell>
          <cell r="F1551">
            <v>16677</v>
          </cell>
          <cell r="G1551">
            <v>4000</v>
          </cell>
          <cell r="H1551">
            <v>204</v>
          </cell>
          <cell r="I1551">
            <v>317000</v>
          </cell>
          <cell r="J1551">
            <v>16167</v>
          </cell>
          <cell r="K1551">
            <v>6000</v>
          </cell>
          <cell r="L1551">
            <v>306</v>
          </cell>
          <cell r="M1551" t="str">
            <v>No.18</v>
          </cell>
        </row>
        <row r="1552">
          <cell r="A1552" t="str">
            <v>이중벽P.E관 접합및부설</v>
          </cell>
          <cell r="B1552" t="str">
            <v>Φ300M/M</v>
          </cell>
          <cell r="C1552" t="str">
            <v>개소</v>
          </cell>
          <cell r="D1552">
            <v>2</v>
          </cell>
          <cell r="E1552">
            <v>6000</v>
          </cell>
          <cell r="F1552">
            <v>12000</v>
          </cell>
          <cell r="G1552">
            <v>0</v>
          </cell>
          <cell r="H1552">
            <v>0</v>
          </cell>
          <cell r="I1552">
            <v>6000</v>
          </cell>
          <cell r="J1552">
            <v>12000</v>
          </cell>
          <cell r="K1552">
            <v>0</v>
          </cell>
          <cell r="L1552">
            <v>0</v>
          </cell>
          <cell r="M1552" t="str">
            <v>No.25</v>
          </cell>
        </row>
        <row r="1553">
          <cell r="A1553" t="str">
            <v>K.P메카니칼접합및부설(기계)</v>
          </cell>
          <cell r="B1553" t="str">
            <v>ø350M/M(이형관)</v>
          </cell>
          <cell r="C1553" t="str">
            <v>개소</v>
          </cell>
          <cell r="D1553">
            <v>5</v>
          </cell>
          <cell r="E1553">
            <v>19900</v>
          </cell>
          <cell r="F1553">
            <v>99500</v>
          </cell>
          <cell r="G1553">
            <v>0</v>
          </cell>
          <cell r="H1553">
            <v>0</v>
          </cell>
          <cell r="I1553">
            <v>14500</v>
          </cell>
          <cell r="J1553">
            <v>72500</v>
          </cell>
          <cell r="K1553">
            <v>5400</v>
          </cell>
          <cell r="L1553">
            <v>27000</v>
          </cell>
          <cell r="M1553" t="str">
            <v>No.46</v>
          </cell>
        </row>
        <row r="1554">
          <cell r="A1554" t="str">
            <v>플랜지관 접합및부설</v>
          </cell>
          <cell r="B1554" t="str">
            <v>ø350M/M(이형관)</v>
          </cell>
          <cell r="C1554" t="str">
            <v>개소</v>
          </cell>
          <cell r="D1554">
            <v>1</v>
          </cell>
          <cell r="E1554">
            <v>79500</v>
          </cell>
          <cell r="F1554">
            <v>79500</v>
          </cell>
          <cell r="G1554">
            <v>2200</v>
          </cell>
          <cell r="H1554">
            <v>2200</v>
          </cell>
          <cell r="I1554">
            <v>77300</v>
          </cell>
          <cell r="J1554">
            <v>77300</v>
          </cell>
          <cell r="K1554">
            <v>0</v>
          </cell>
          <cell r="L1554">
            <v>0</v>
          </cell>
          <cell r="M1554" t="str">
            <v>No.101</v>
          </cell>
        </row>
        <row r="1555">
          <cell r="A1555" t="str">
            <v>P.V.C관 접합(슬리브접합)</v>
          </cell>
          <cell r="B1555" t="str">
            <v>D25M/M</v>
          </cell>
          <cell r="C1555" t="str">
            <v>개소</v>
          </cell>
          <cell r="D1555">
            <v>13</v>
          </cell>
          <cell r="E1555">
            <v>5720</v>
          </cell>
          <cell r="F1555">
            <v>74360</v>
          </cell>
          <cell r="G1555">
            <v>20</v>
          </cell>
          <cell r="H1555">
            <v>260</v>
          </cell>
          <cell r="I1555">
            <v>5700</v>
          </cell>
          <cell r="J1555">
            <v>74100</v>
          </cell>
          <cell r="K1555">
            <v>0</v>
          </cell>
          <cell r="L1555">
            <v>0</v>
          </cell>
          <cell r="M1555" t="str">
            <v>No.89</v>
          </cell>
        </row>
        <row r="1556">
          <cell r="A1556" t="str">
            <v>FRP 자동수문설치</v>
          </cell>
          <cell r="B1556" t="str">
            <v>D300M/M</v>
          </cell>
          <cell r="C1556" t="str">
            <v>개소</v>
          </cell>
          <cell r="D1556">
            <v>1</v>
          </cell>
          <cell r="E1556">
            <v>656000</v>
          </cell>
          <cell r="F1556">
            <v>656000</v>
          </cell>
          <cell r="G1556">
            <v>456000</v>
          </cell>
          <cell r="H1556">
            <v>456000</v>
          </cell>
          <cell r="I1556">
            <v>200000</v>
          </cell>
          <cell r="J1556">
            <v>200000</v>
          </cell>
          <cell r="K1556">
            <v>0</v>
          </cell>
          <cell r="L1556">
            <v>0</v>
          </cell>
        </row>
        <row r="1558">
          <cell r="A1558" t="str">
            <v>4. 운 반 공</v>
          </cell>
          <cell r="F1558">
            <v>1610069</v>
          </cell>
          <cell r="H1558">
            <v>81400</v>
          </cell>
          <cell r="J1558">
            <v>88800</v>
          </cell>
          <cell r="L1558">
            <v>1439869</v>
          </cell>
        </row>
        <row r="1559">
          <cell r="A1559" t="str">
            <v>철근운반</v>
          </cell>
          <cell r="C1559" t="str">
            <v>TON</v>
          </cell>
          <cell r="D1559">
            <v>127.271</v>
          </cell>
          <cell r="E1559">
            <v>9000</v>
          </cell>
          <cell r="F1559">
            <v>1145439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9000</v>
          </cell>
          <cell r="L1559">
            <v>1145439</v>
          </cell>
          <cell r="M1559" t="str">
            <v>#.15</v>
          </cell>
        </row>
        <row r="1560">
          <cell r="A1560" t="str">
            <v>시멘트운반(40kg/대)</v>
          </cell>
          <cell r="C1560" t="str">
            <v>대</v>
          </cell>
          <cell r="D1560">
            <v>324</v>
          </cell>
          <cell r="E1560">
            <v>400</v>
          </cell>
          <cell r="F1560">
            <v>129600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400</v>
          </cell>
          <cell r="L1560">
            <v>129600</v>
          </cell>
          <cell r="M1560" t="str">
            <v>#.19</v>
          </cell>
        </row>
        <row r="1561">
          <cell r="A1561" t="str">
            <v>주철관 운반</v>
          </cell>
          <cell r="B1561" t="str">
            <v>이형관</v>
          </cell>
          <cell r="C1561" t="str">
            <v>KG</v>
          </cell>
          <cell r="D1561">
            <v>649.29999999999995</v>
          </cell>
          <cell r="E1561">
            <v>100</v>
          </cell>
          <cell r="F1561">
            <v>64930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100</v>
          </cell>
          <cell r="L1561">
            <v>64930</v>
          </cell>
          <cell r="M1561" t="str">
            <v>#.17</v>
          </cell>
        </row>
        <row r="1562">
          <cell r="A1562" t="str">
            <v>보조기층운반</v>
          </cell>
          <cell r="C1562" t="str">
            <v>M3</v>
          </cell>
          <cell r="D1562">
            <v>37</v>
          </cell>
          <cell r="E1562">
            <v>7300</v>
          </cell>
          <cell r="F1562">
            <v>270100</v>
          </cell>
          <cell r="G1562">
            <v>2200</v>
          </cell>
          <cell r="H1562">
            <v>81400</v>
          </cell>
          <cell r="I1562">
            <v>2400</v>
          </cell>
          <cell r="J1562">
            <v>88800</v>
          </cell>
          <cell r="K1562">
            <v>2700</v>
          </cell>
          <cell r="L1562">
            <v>99900</v>
          </cell>
          <cell r="M1562" t="str">
            <v>#.18</v>
          </cell>
        </row>
        <row r="1565">
          <cell r="A1565" t="str">
            <v>⊙강정 중계펌프장 사급자재비(토목)</v>
          </cell>
          <cell r="C1565" t="str">
            <v>식</v>
          </cell>
          <cell r="D1565">
            <v>1</v>
          </cell>
          <cell r="F1565">
            <v>3235650</v>
          </cell>
          <cell r="H1565">
            <v>3235650</v>
          </cell>
          <cell r="J1565">
            <v>0</v>
          </cell>
          <cell r="L1565">
            <v>0</v>
          </cell>
        </row>
        <row r="1567">
          <cell r="A1567" t="str">
            <v>모  래</v>
          </cell>
          <cell r="C1567" t="str">
            <v>M3</v>
          </cell>
          <cell r="D1567">
            <v>36</v>
          </cell>
          <cell r="E1567">
            <v>17000</v>
          </cell>
          <cell r="F1567">
            <v>612000</v>
          </cell>
          <cell r="G1567">
            <v>17000</v>
          </cell>
          <cell r="H1567">
            <v>612000</v>
          </cell>
          <cell r="I1567">
            <v>0</v>
          </cell>
          <cell r="J1567">
            <v>0</v>
          </cell>
          <cell r="K1567">
            <v>0</v>
          </cell>
          <cell r="L1567">
            <v>0</v>
          </cell>
        </row>
        <row r="1568">
          <cell r="A1568" t="str">
            <v>보조기층제</v>
          </cell>
          <cell r="C1568" t="str">
            <v>M3</v>
          </cell>
          <cell r="D1568">
            <v>37</v>
          </cell>
          <cell r="E1568">
            <v>6300</v>
          </cell>
          <cell r="F1568">
            <v>233100</v>
          </cell>
          <cell r="G1568">
            <v>6300</v>
          </cell>
          <cell r="H1568">
            <v>233100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</row>
        <row r="1569">
          <cell r="A1569" t="str">
            <v>적벽돌</v>
          </cell>
          <cell r="B1569" t="str">
            <v>190*90*57</v>
          </cell>
          <cell r="C1569" t="str">
            <v>매</v>
          </cell>
          <cell r="D1569">
            <v>1612</v>
          </cell>
          <cell r="E1569">
            <v>200</v>
          </cell>
          <cell r="F1569">
            <v>322400</v>
          </cell>
          <cell r="G1569">
            <v>200</v>
          </cell>
          <cell r="H1569">
            <v>322400</v>
          </cell>
          <cell r="I1569">
            <v>0</v>
          </cell>
          <cell r="J1569">
            <v>0</v>
          </cell>
          <cell r="K1569">
            <v>0</v>
          </cell>
          <cell r="L1569">
            <v>0</v>
          </cell>
        </row>
        <row r="1570">
          <cell r="A1570" t="str">
            <v>이중벽 P.E관</v>
          </cell>
          <cell r="B1570" t="str">
            <v>Φ300M/M</v>
          </cell>
          <cell r="C1570" t="str">
            <v>본</v>
          </cell>
          <cell r="D1570">
            <v>2</v>
          </cell>
          <cell r="E1570">
            <v>160200</v>
          </cell>
          <cell r="F1570">
            <v>320400</v>
          </cell>
          <cell r="G1570">
            <v>160200</v>
          </cell>
          <cell r="H1570">
            <v>320400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</row>
        <row r="1571">
          <cell r="A1571" t="str">
            <v>주철관 이형관</v>
          </cell>
          <cell r="B1571" t="str">
            <v>D300M/M이상 D600M/M이하</v>
          </cell>
          <cell r="C1571" t="str">
            <v>KG</v>
          </cell>
          <cell r="D1571">
            <v>649.29999999999995</v>
          </cell>
          <cell r="E1571">
            <v>2500</v>
          </cell>
          <cell r="F1571">
            <v>1623250</v>
          </cell>
          <cell r="G1571">
            <v>2500</v>
          </cell>
          <cell r="H1571">
            <v>1623250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</row>
        <row r="1572">
          <cell r="A1572" t="str">
            <v>주철관 접합부품(K.P메카니칼접합)</v>
          </cell>
          <cell r="B1572" t="str">
            <v>D=350MM</v>
          </cell>
          <cell r="C1572" t="str">
            <v>SET</v>
          </cell>
          <cell r="D1572">
            <v>5</v>
          </cell>
          <cell r="E1572">
            <v>24000</v>
          </cell>
          <cell r="F1572">
            <v>120000</v>
          </cell>
          <cell r="G1572">
            <v>24000</v>
          </cell>
          <cell r="H1572">
            <v>120000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</row>
        <row r="1573">
          <cell r="A1573" t="str">
            <v>주철관 접합부품(플랜지접합)</v>
          </cell>
          <cell r="B1573" t="str">
            <v>D=350MM</v>
          </cell>
          <cell r="C1573" t="str">
            <v>SET</v>
          </cell>
          <cell r="D1573">
            <v>1</v>
          </cell>
          <cell r="E1573">
            <v>4500</v>
          </cell>
          <cell r="F1573">
            <v>4500</v>
          </cell>
          <cell r="G1573">
            <v>4500</v>
          </cell>
          <cell r="H1573">
            <v>4500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</row>
        <row r="1587">
          <cell r="A1587" t="str">
            <v>Ⅳ.월평 중계펌프장(토목)</v>
          </cell>
          <cell r="C1587" t="str">
            <v>식</v>
          </cell>
          <cell r="D1587">
            <v>1</v>
          </cell>
          <cell r="F1587">
            <v>146259644</v>
          </cell>
          <cell r="H1587">
            <v>31989000</v>
          </cell>
          <cell r="J1587">
            <v>92839934</v>
          </cell>
          <cell r="L1587">
            <v>21430710</v>
          </cell>
        </row>
        <row r="1589">
          <cell r="A1589" t="str">
            <v>1. 토    공</v>
          </cell>
          <cell r="F1589">
            <v>53118372</v>
          </cell>
          <cell r="H1589">
            <v>11799424</v>
          </cell>
          <cell r="J1589">
            <v>22083638</v>
          </cell>
          <cell r="L1589">
            <v>19235310</v>
          </cell>
        </row>
        <row r="1590">
          <cell r="A1590" t="str">
            <v>터파기:토사(육상),기계80+인력20</v>
          </cell>
          <cell r="B1590" t="str">
            <v>B.H 0.7㎥</v>
          </cell>
          <cell r="C1590" t="str">
            <v>M3</v>
          </cell>
          <cell r="D1590">
            <v>525.79999999999995</v>
          </cell>
          <cell r="E1590">
            <v>2000</v>
          </cell>
          <cell r="F1590">
            <v>1051600</v>
          </cell>
          <cell r="G1590">
            <v>100</v>
          </cell>
          <cell r="H1590">
            <v>52580</v>
          </cell>
          <cell r="I1590">
            <v>1600</v>
          </cell>
          <cell r="J1590">
            <v>841280</v>
          </cell>
          <cell r="K1590">
            <v>300</v>
          </cell>
          <cell r="L1590">
            <v>157740</v>
          </cell>
          <cell r="M1590" t="str">
            <v>#.2</v>
          </cell>
        </row>
        <row r="1591">
          <cell r="A1591" t="str">
            <v>터파기(인력)</v>
          </cell>
          <cell r="B1591" t="str">
            <v>토사,0-1m</v>
          </cell>
          <cell r="C1591" t="str">
            <v>M3</v>
          </cell>
          <cell r="D1591">
            <v>106.18</v>
          </cell>
          <cell r="E1591">
            <v>8800</v>
          </cell>
          <cell r="F1591">
            <v>934384</v>
          </cell>
          <cell r="G1591">
            <v>0</v>
          </cell>
          <cell r="H1591">
            <v>0</v>
          </cell>
          <cell r="I1591">
            <v>8800</v>
          </cell>
          <cell r="J1591">
            <v>934384</v>
          </cell>
          <cell r="K1591">
            <v>0</v>
          </cell>
          <cell r="L1591">
            <v>0</v>
          </cell>
          <cell r="M1591" t="str">
            <v>No.54</v>
          </cell>
        </row>
        <row r="1592">
          <cell r="A1592" t="str">
            <v>기계터파기(연암)</v>
          </cell>
          <cell r="B1592" t="str">
            <v>B.H0.7+브레이커</v>
          </cell>
          <cell r="C1592" t="str">
            <v>M3</v>
          </cell>
          <cell r="D1592">
            <v>1453.38</v>
          </cell>
          <cell r="E1592">
            <v>18400</v>
          </cell>
          <cell r="F1592">
            <v>26742192</v>
          </cell>
          <cell r="G1592">
            <v>2800</v>
          </cell>
          <cell r="H1592">
            <v>4069464</v>
          </cell>
          <cell r="I1592">
            <v>7300</v>
          </cell>
          <cell r="J1592">
            <v>10609674</v>
          </cell>
          <cell r="K1592">
            <v>8300</v>
          </cell>
          <cell r="L1592">
            <v>12063054</v>
          </cell>
          <cell r="M1592" t="str">
            <v>#.3</v>
          </cell>
        </row>
        <row r="1593">
          <cell r="A1593" t="str">
            <v>되메우기 및 다짐</v>
          </cell>
          <cell r="B1593" t="str">
            <v>B.H 0.7+플래이트 콤펙터</v>
          </cell>
          <cell r="C1593" t="str">
            <v>M3</v>
          </cell>
          <cell r="D1593">
            <v>1126.27</v>
          </cell>
          <cell r="E1593">
            <v>3500</v>
          </cell>
          <cell r="F1593">
            <v>3941945</v>
          </cell>
          <cell r="G1593">
            <v>400</v>
          </cell>
          <cell r="H1593">
            <v>450508</v>
          </cell>
          <cell r="I1593">
            <v>2600</v>
          </cell>
          <cell r="J1593">
            <v>2928302</v>
          </cell>
          <cell r="K1593">
            <v>500</v>
          </cell>
          <cell r="L1593">
            <v>563135</v>
          </cell>
          <cell r="M1593" t="str">
            <v>#.4</v>
          </cell>
        </row>
        <row r="1594">
          <cell r="A1594" t="str">
            <v>되메우기</v>
          </cell>
          <cell r="B1594" t="str">
            <v>인력</v>
          </cell>
          <cell r="C1594" t="str">
            <v>M3</v>
          </cell>
          <cell r="D1594">
            <v>92.03</v>
          </cell>
          <cell r="E1594">
            <v>3400</v>
          </cell>
          <cell r="F1594">
            <v>312902</v>
          </cell>
          <cell r="G1594">
            <v>0</v>
          </cell>
          <cell r="H1594">
            <v>0</v>
          </cell>
          <cell r="I1594">
            <v>3400</v>
          </cell>
          <cell r="J1594">
            <v>312902</v>
          </cell>
          <cell r="K1594">
            <v>0</v>
          </cell>
          <cell r="L1594">
            <v>0</v>
          </cell>
          <cell r="M1594" t="str">
            <v>No.72</v>
          </cell>
        </row>
        <row r="1595">
          <cell r="A1595" t="str">
            <v>사토운반:내부운반(L=5.0km)</v>
          </cell>
          <cell r="B1595" t="str">
            <v>B.H0.7 + D.T15</v>
          </cell>
          <cell r="C1595" t="str">
            <v>M3</v>
          </cell>
          <cell r="D1595">
            <v>596.79</v>
          </cell>
          <cell r="E1595">
            <v>2500</v>
          </cell>
          <cell r="F1595">
            <v>1491975</v>
          </cell>
          <cell r="G1595">
            <v>900</v>
          </cell>
          <cell r="H1595">
            <v>537111</v>
          </cell>
          <cell r="I1595">
            <v>700</v>
          </cell>
          <cell r="J1595">
            <v>417753</v>
          </cell>
          <cell r="K1595">
            <v>900</v>
          </cell>
          <cell r="L1595">
            <v>537111</v>
          </cell>
          <cell r="M1595" t="str">
            <v>#.24</v>
          </cell>
        </row>
        <row r="1596">
          <cell r="A1596" t="str">
            <v>사토운반:연암</v>
          </cell>
          <cell r="B1596" t="str">
            <v>B.H0.7 + D.T15</v>
          </cell>
          <cell r="C1596" t="str">
            <v>M3</v>
          </cell>
          <cell r="D1596">
            <v>1453.38</v>
          </cell>
          <cell r="E1596">
            <v>12000</v>
          </cell>
          <cell r="F1596">
            <v>17440560</v>
          </cell>
          <cell r="G1596">
            <v>4500</v>
          </cell>
          <cell r="H1596">
            <v>6540210</v>
          </cell>
          <cell r="I1596">
            <v>3500</v>
          </cell>
          <cell r="J1596">
            <v>5086830</v>
          </cell>
          <cell r="K1596">
            <v>4000</v>
          </cell>
          <cell r="L1596">
            <v>5813520</v>
          </cell>
          <cell r="M1596" t="str">
            <v>#.7</v>
          </cell>
        </row>
        <row r="1597">
          <cell r="A1597" t="str">
            <v>성토(토사)</v>
          </cell>
          <cell r="B1597" t="str">
            <v>발생토유용</v>
          </cell>
          <cell r="C1597" t="str">
            <v>M3</v>
          </cell>
          <cell r="D1597">
            <v>44.59</v>
          </cell>
          <cell r="E1597">
            <v>3000</v>
          </cell>
          <cell r="F1597">
            <v>133770</v>
          </cell>
          <cell r="G1597">
            <v>1100</v>
          </cell>
          <cell r="H1597">
            <v>49049</v>
          </cell>
          <cell r="I1597">
            <v>1100</v>
          </cell>
          <cell r="J1597">
            <v>49049</v>
          </cell>
          <cell r="K1597">
            <v>800</v>
          </cell>
          <cell r="L1597">
            <v>35672</v>
          </cell>
          <cell r="M1597" t="str">
            <v>#.9</v>
          </cell>
        </row>
        <row r="1598">
          <cell r="A1598" t="str">
            <v>절토(토사)</v>
          </cell>
          <cell r="B1598" t="str">
            <v>B.H0.7M3</v>
          </cell>
          <cell r="C1598" t="str">
            <v>M3</v>
          </cell>
          <cell r="D1598">
            <v>34.119999999999997</v>
          </cell>
          <cell r="E1598">
            <v>600</v>
          </cell>
          <cell r="F1598">
            <v>20472</v>
          </cell>
          <cell r="G1598">
            <v>100</v>
          </cell>
          <cell r="H1598">
            <v>3412</v>
          </cell>
          <cell r="I1598">
            <v>300</v>
          </cell>
          <cell r="J1598">
            <v>10236</v>
          </cell>
          <cell r="K1598">
            <v>200</v>
          </cell>
          <cell r="L1598">
            <v>6824</v>
          </cell>
          <cell r="M1598" t="str">
            <v>#.27</v>
          </cell>
        </row>
        <row r="1599">
          <cell r="A1599" t="str">
            <v>바닥면 고르기</v>
          </cell>
          <cell r="B1599" t="str">
            <v>연암</v>
          </cell>
          <cell r="C1599" t="str">
            <v>M2</v>
          </cell>
          <cell r="D1599">
            <v>194.18</v>
          </cell>
          <cell r="E1599">
            <v>5400</v>
          </cell>
          <cell r="F1599">
            <v>1048572</v>
          </cell>
          <cell r="G1599">
            <v>500</v>
          </cell>
          <cell r="H1599">
            <v>97090</v>
          </cell>
          <cell r="I1599">
            <v>4600</v>
          </cell>
          <cell r="J1599">
            <v>893228</v>
          </cell>
          <cell r="K1599">
            <v>300</v>
          </cell>
          <cell r="L1599">
            <v>58254</v>
          </cell>
          <cell r="M1599" t="str">
            <v>No.2</v>
          </cell>
        </row>
        <row r="1601">
          <cell r="A1601" t="str">
            <v>2. 구조물공</v>
          </cell>
          <cell r="F1601">
            <v>69416523</v>
          </cell>
          <cell r="H1601">
            <v>11875852</v>
          </cell>
          <cell r="J1601">
            <v>56698841</v>
          </cell>
          <cell r="L1601">
            <v>841830</v>
          </cell>
        </row>
        <row r="1602">
          <cell r="A1602" t="str">
            <v>레미콘타설</v>
          </cell>
          <cell r="B1602" t="str">
            <v>무근구조물</v>
          </cell>
          <cell r="C1602" t="str">
            <v>M3</v>
          </cell>
          <cell r="D1602">
            <v>14.11</v>
          </cell>
          <cell r="E1602">
            <v>21700</v>
          </cell>
          <cell r="F1602">
            <v>306187</v>
          </cell>
          <cell r="G1602">
            <v>400</v>
          </cell>
          <cell r="H1602">
            <v>5644</v>
          </cell>
          <cell r="I1602">
            <v>21000</v>
          </cell>
          <cell r="J1602">
            <v>296310</v>
          </cell>
          <cell r="K1602">
            <v>300</v>
          </cell>
          <cell r="L1602">
            <v>4233</v>
          </cell>
          <cell r="M1602" t="str">
            <v>No.10</v>
          </cell>
        </row>
        <row r="1603">
          <cell r="A1603" t="str">
            <v>레미콘타설</v>
          </cell>
          <cell r="B1603" t="str">
            <v>철근구조물</v>
          </cell>
          <cell r="C1603" t="str">
            <v>M3</v>
          </cell>
          <cell r="D1603">
            <v>357.55</v>
          </cell>
          <cell r="E1603">
            <v>16000</v>
          </cell>
          <cell r="F1603">
            <v>5720800</v>
          </cell>
          <cell r="G1603">
            <v>0</v>
          </cell>
          <cell r="H1603">
            <v>0</v>
          </cell>
          <cell r="I1603">
            <v>16000</v>
          </cell>
          <cell r="J1603">
            <v>5720800</v>
          </cell>
          <cell r="K1603">
            <v>0</v>
          </cell>
          <cell r="L1603">
            <v>0</v>
          </cell>
          <cell r="M1603" t="str">
            <v>No.14</v>
          </cell>
        </row>
        <row r="1604">
          <cell r="A1604" t="str">
            <v>합판거푸집</v>
          </cell>
          <cell r="B1604" t="str">
            <v>0-7m:6회</v>
          </cell>
          <cell r="C1604" t="str">
            <v>M2</v>
          </cell>
          <cell r="D1604">
            <v>5.77</v>
          </cell>
          <cell r="E1604">
            <v>17100</v>
          </cell>
          <cell r="F1604">
            <v>98667</v>
          </cell>
          <cell r="G1604">
            <v>5300</v>
          </cell>
          <cell r="H1604">
            <v>30581</v>
          </cell>
          <cell r="I1604">
            <v>11800</v>
          </cell>
          <cell r="J1604">
            <v>68086</v>
          </cell>
          <cell r="K1604">
            <v>0</v>
          </cell>
          <cell r="L1604">
            <v>0</v>
          </cell>
          <cell r="M1604" t="str">
            <v>No.11</v>
          </cell>
        </row>
        <row r="1605">
          <cell r="A1605" t="str">
            <v>합판거푸집</v>
          </cell>
          <cell r="B1605" t="str">
            <v>0-7m:3회</v>
          </cell>
          <cell r="C1605" t="str">
            <v>M2</v>
          </cell>
          <cell r="D1605">
            <v>405.28</v>
          </cell>
          <cell r="E1605">
            <v>12000</v>
          </cell>
          <cell r="F1605">
            <v>4863360</v>
          </cell>
          <cell r="G1605">
            <v>4000</v>
          </cell>
          <cell r="H1605">
            <v>1621120</v>
          </cell>
          <cell r="I1605">
            <v>8000</v>
          </cell>
          <cell r="J1605">
            <v>3242240</v>
          </cell>
          <cell r="K1605">
            <v>0</v>
          </cell>
          <cell r="L1605">
            <v>0</v>
          </cell>
          <cell r="M1605" t="str">
            <v>No.15</v>
          </cell>
        </row>
        <row r="1606">
          <cell r="A1606" t="str">
            <v>폼타이 합판거푸집</v>
          </cell>
          <cell r="B1606" t="str">
            <v>0-7m:T=500:3회</v>
          </cell>
          <cell r="C1606" t="str">
            <v>M2</v>
          </cell>
          <cell r="D1606">
            <v>277.70999999999998</v>
          </cell>
          <cell r="E1606">
            <v>18700</v>
          </cell>
          <cell r="F1606">
            <v>5193177</v>
          </cell>
          <cell r="G1606">
            <v>6700</v>
          </cell>
          <cell r="H1606">
            <v>1860657</v>
          </cell>
          <cell r="I1606">
            <v>12000</v>
          </cell>
          <cell r="J1606">
            <v>3332520</v>
          </cell>
          <cell r="K1606">
            <v>0</v>
          </cell>
          <cell r="L1606">
            <v>0</v>
          </cell>
          <cell r="M1606" t="str">
            <v>No.92</v>
          </cell>
        </row>
        <row r="1607">
          <cell r="A1607" t="str">
            <v>폼타이 합판거푸집</v>
          </cell>
          <cell r="B1607" t="str">
            <v>0-7m:T=400:3회</v>
          </cell>
          <cell r="C1607" t="str">
            <v>M2</v>
          </cell>
          <cell r="D1607">
            <v>313.74</v>
          </cell>
          <cell r="E1607">
            <v>18500</v>
          </cell>
          <cell r="F1607">
            <v>5804190</v>
          </cell>
          <cell r="G1607">
            <v>6600</v>
          </cell>
          <cell r="H1607">
            <v>2070684</v>
          </cell>
          <cell r="I1607">
            <v>11900</v>
          </cell>
          <cell r="J1607">
            <v>3733506</v>
          </cell>
          <cell r="K1607">
            <v>0</v>
          </cell>
          <cell r="L1607">
            <v>0</v>
          </cell>
          <cell r="M1607" t="str">
            <v>No.73</v>
          </cell>
        </row>
        <row r="1608">
          <cell r="A1608" t="str">
            <v>폼타이 합판거푸집</v>
          </cell>
          <cell r="B1608" t="str">
            <v>0-7m:T=300:3회</v>
          </cell>
          <cell r="C1608" t="str">
            <v>M2</v>
          </cell>
          <cell r="D1608">
            <v>100.08</v>
          </cell>
          <cell r="E1608">
            <v>18600</v>
          </cell>
          <cell r="F1608">
            <v>1861488</v>
          </cell>
          <cell r="G1608">
            <v>6600</v>
          </cell>
          <cell r="H1608">
            <v>660528</v>
          </cell>
          <cell r="I1608">
            <v>12000</v>
          </cell>
          <cell r="J1608">
            <v>1200960</v>
          </cell>
          <cell r="K1608">
            <v>0</v>
          </cell>
          <cell r="L1608">
            <v>0</v>
          </cell>
          <cell r="M1608" t="str">
            <v>No.74</v>
          </cell>
        </row>
        <row r="1609">
          <cell r="A1609" t="str">
            <v>강관동바리(3개월)</v>
          </cell>
          <cell r="B1609" t="str">
            <v>H=4.2-7.2M</v>
          </cell>
          <cell r="C1609" t="str">
            <v>공M3</v>
          </cell>
          <cell r="D1609">
            <v>39.56</v>
          </cell>
          <cell r="E1609">
            <v>7500</v>
          </cell>
          <cell r="F1609">
            <v>296700</v>
          </cell>
          <cell r="G1609">
            <v>200</v>
          </cell>
          <cell r="H1609">
            <v>7912</v>
          </cell>
          <cell r="I1609">
            <v>7300</v>
          </cell>
          <cell r="J1609">
            <v>288788</v>
          </cell>
          <cell r="K1609">
            <v>0</v>
          </cell>
          <cell r="L1609">
            <v>0</v>
          </cell>
          <cell r="M1609" t="str">
            <v>No.93</v>
          </cell>
        </row>
        <row r="1610">
          <cell r="A1610" t="str">
            <v>강관동바리(3개월)</v>
          </cell>
          <cell r="B1610" t="str">
            <v>H=0-4.2M</v>
          </cell>
          <cell r="C1610" t="str">
            <v>공M3</v>
          </cell>
          <cell r="D1610">
            <v>432.5</v>
          </cell>
          <cell r="E1610">
            <v>6300</v>
          </cell>
          <cell r="F1610">
            <v>2724750</v>
          </cell>
          <cell r="G1610">
            <v>200</v>
          </cell>
          <cell r="H1610">
            <v>86500</v>
          </cell>
          <cell r="I1610">
            <v>6100</v>
          </cell>
          <cell r="J1610">
            <v>2638250</v>
          </cell>
          <cell r="K1610">
            <v>0</v>
          </cell>
          <cell r="L1610">
            <v>0</v>
          </cell>
          <cell r="M1610" t="str">
            <v>No.21</v>
          </cell>
        </row>
        <row r="1611">
          <cell r="A1611" t="str">
            <v>강관비계</v>
          </cell>
          <cell r="B1611" t="str">
            <v>3개월</v>
          </cell>
          <cell r="C1611" t="str">
            <v>M2</v>
          </cell>
          <cell r="D1611">
            <v>303.88</v>
          </cell>
          <cell r="E1611">
            <v>9200</v>
          </cell>
          <cell r="F1611">
            <v>2795696</v>
          </cell>
          <cell r="G1611">
            <v>2300</v>
          </cell>
          <cell r="H1611">
            <v>698924</v>
          </cell>
          <cell r="I1611">
            <v>6600</v>
          </cell>
          <cell r="J1611">
            <v>2005608</v>
          </cell>
          <cell r="K1611">
            <v>300</v>
          </cell>
          <cell r="L1611">
            <v>91164</v>
          </cell>
          <cell r="M1611" t="str">
            <v>No.33</v>
          </cell>
        </row>
        <row r="1612">
          <cell r="A1612" t="str">
            <v>시공이음 설치</v>
          </cell>
          <cell r="B1612" t="str">
            <v>PVC,B=230X5mm</v>
          </cell>
          <cell r="C1612" t="str">
            <v>M</v>
          </cell>
          <cell r="D1612">
            <v>85.1</v>
          </cell>
          <cell r="E1612">
            <v>14600</v>
          </cell>
          <cell r="F1612">
            <v>1242460</v>
          </cell>
          <cell r="G1612">
            <v>3400</v>
          </cell>
          <cell r="H1612">
            <v>289340</v>
          </cell>
          <cell r="I1612">
            <v>11200</v>
          </cell>
          <cell r="J1612">
            <v>953120</v>
          </cell>
          <cell r="K1612">
            <v>0</v>
          </cell>
          <cell r="L1612">
            <v>0</v>
          </cell>
          <cell r="M1612" t="str">
            <v>No.75</v>
          </cell>
        </row>
        <row r="1613">
          <cell r="A1613" t="str">
            <v>시공이음면정리(치핑)</v>
          </cell>
          <cell r="B1613" t="str">
            <v>인력</v>
          </cell>
          <cell r="C1613" t="str">
            <v>M2</v>
          </cell>
          <cell r="D1613">
            <v>38.74</v>
          </cell>
          <cell r="E1613">
            <v>19000</v>
          </cell>
          <cell r="F1613">
            <v>736060</v>
          </cell>
          <cell r="G1613">
            <v>500</v>
          </cell>
          <cell r="H1613">
            <v>19370</v>
          </cell>
          <cell r="I1613">
            <v>18500</v>
          </cell>
          <cell r="J1613">
            <v>716690</v>
          </cell>
          <cell r="K1613">
            <v>0</v>
          </cell>
          <cell r="L1613">
            <v>0</v>
          </cell>
          <cell r="M1613" t="str">
            <v>No.22</v>
          </cell>
        </row>
        <row r="1614">
          <cell r="A1614" t="str">
            <v>스페이서(T=110MM)</v>
          </cell>
          <cell r="C1614" t="str">
            <v>EA</v>
          </cell>
          <cell r="D1614">
            <v>347</v>
          </cell>
          <cell r="E1614">
            <v>90</v>
          </cell>
          <cell r="F1614">
            <v>31230</v>
          </cell>
          <cell r="G1614">
            <v>90</v>
          </cell>
          <cell r="H1614">
            <v>31230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</row>
        <row r="1615">
          <cell r="A1615" t="str">
            <v>스페이서(T=80MM)</v>
          </cell>
          <cell r="C1615" t="str">
            <v>EA</v>
          </cell>
          <cell r="D1615">
            <v>2961</v>
          </cell>
          <cell r="E1615">
            <v>60</v>
          </cell>
          <cell r="F1615">
            <v>177660</v>
          </cell>
          <cell r="G1615">
            <v>60</v>
          </cell>
          <cell r="H1615">
            <v>177660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</row>
        <row r="1616">
          <cell r="A1616" t="str">
            <v>폼타이거푸집 구멍체움</v>
          </cell>
          <cell r="C1616" t="str">
            <v>EA</v>
          </cell>
          <cell r="D1616">
            <v>740</v>
          </cell>
          <cell r="E1616">
            <v>250</v>
          </cell>
          <cell r="F1616">
            <v>185000</v>
          </cell>
          <cell r="G1616">
            <v>0</v>
          </cell>
          <cell r="H1616">
            <v>0</v>
          </cell>
          <cell r="I1616">
            <v>250</v>
          </cell>
          <cell r="J1616">
            <v>185000</v>
          </cell>
          <cell r="K1616">
            <v>0</v>
          </cell>
          <cell r="L1616">
            <v>0</v>
          </cell>
          <cell r="M1616" t="str">
            <v>No.76</v>
          </cell>
        </row>
        <row r="1617">
          <cell r="A1617" t="str">
            <v>에폭시방수</v>
          </cell>
          <cell r="B1617" t="str">
            <v>수용성에폭시3회</v>
          </cell>
          <cell r="C1617" t="str">
            <v>M2</v>
          </cell>
          <cell r="D1617">
            <v>232.54</v>
          </cell>
          <cell r="E1617">
            <v>19600</v>
          </cell>
          <cell r="F1617">
            <v>4557784</v>
          </cell>
          <cell r="G1617">
            <v>10300</v>
          </cell>
          <cell r="H1617">
            <v>2395162</v>
          </cell>
          <cell r="I1617">
            <v>9300</v>
          </cell>
          <cell r="J1617">
            <v>2162622</v>
          </cell>
          <cell r="K1617">
            <v>0</v>
          </cell>
          <cell r="L1617">
            <v>0</v>
          </cell>
          <cell r="M1617" t="str">
            <v>No.77</v>
          </cell>
        </row>
        <row r="1618">
          <cell r="A1618" t="str">
            <v>S.T.S Plate C.설치(TYPE-A)</v>
          </cell>
          <cell r="B1618" t="str">
            <v>1000X600</v>
          </cell>
          <cell r="C1618" t="str">
            <v>EA</v>
          </cell>
          <cell r="D1618">
            <v>2</v>
          </cell>
          <cell r="E1618">
            <v>193800</v>
          </cell>
          <cell r="F1618">
            <v>387600</v>
          </cell>
          <cell r="G1618">
            <v>99600</v>
          </cell>
          <cell r="H1618">
            <v>199200</v>
          </cell>
          <cell r="I1618">
            <v>84300</v>
          </cell>
          <cell r="J1618">
            <v>168600</v>
          </cell>
          <cell r="K1618">
            <v>9900</v>
          </cell>
          <cell r="L1618">
            <v>19800</v>
          </cell>
          <cell r="M1618" t="str">
            <v>No.94</v>
          </cell>
        </row>
        <row r="1619">
          <cell r="A1619" t="str">
            <v>S.T.S Plate C.설치(TYPE-B)</v>
          </cell>
          <cell r="B1619" t="str">
            <v>1300X1300</v>
          </cell>
          <cell r="C1619" t="str">
            <v>EA</v>
          </cell>
          <cell r="D1619">
            <v>3</v>
          </cell>
          <cell r="E1619">
            <v>295900</v>
          </cell>
          <cell r="F1619">
            <v>887700</v>
          </cell>
          <cell r="G1619">
            <v>180000</v>
          </cell>
          <cell r="H1619">
            <v>540000</v>
          </cell>
          <cell r="I1619">
            <v>96500</v>
          </cell>
          <cell r="J1619">
            <v>289500</v>
          </cell>
          <cell r="K1619">
            <v>19400</v>
          </cell>
          <cell r="L1619">
            <v>58200</v>
          </cell>
          <cell r="M1619" t="str">
            <v>No.95</v>
          </cell>
        </row>
        <row r="1620">
          <cell r="A1620" t="str">
            <v>S.T.S Plate C.설치(TYPE-D)</v>
          </cell>
          <cell r="B1620" t="str">
            <v>1500X700</v>
          </cell>
          <cell r="C1620" t="str">
            <v>EA</v>
          </cell>
          <cell r="D1620">
            <v>2</v>
          </cell>
          <cell r="E1620">
            <v>227900</v>
          </cell>
          <cell r="F1620">
            <v>455800</v>
          </cell>
          <cell r="G1620">
            <v>130000</v>
          </cell>
          <cell r="H1620">
            <v>260000</v>
          </cell>
          <cell r="I1620">
            <v>85800</v>
          </cell>
          <cell r="J1620">
            <v>171600</v>
          </cell>
          <cell r="K1620">
            <v>12100</v>
          </cell>
          <cell r="L1620">
            <v>24200</v>
          </cell>
          <cell r="M1620" t="str">
            <v>No.96</v>
          </cell>
        </row>
        <row r="1621">
          <cell r="A1621" t="str">
            <v>S.T.S Plate C.설치(TYPE-D)</v>
          </cell>
          <cell r="B1621" t="str">
            <v>1200X600</v>
          </cell>
          <cell r="C1621" t="str">
            <v>EA</v>
          </cell>
          <cell r="D1621">
            <v>1</v>
          </cell>
          <cell r="E1621">
            <v>213200</v>
          </cell>
          <cell r="F1621">
            <v>213200</v>
          </cell>
          <cell r="G1621">
            <v>120000</v>
          </cell>
          <cell r="H1621">
            <v>120000</v>
          </cell>
          <cell r="I1621">
            <v>81300</v>
          </cell>
          <cell r="J1621">
            <v>81300</v>
          </cell>
          <cell r="K1621">
            <v>11900</v>
          </cell>
          <cell r="L1621">
            <v>11900</v>
          </cell>
          <cell r="M1621" t="str">
            <v>No.97</v>
          </cell>
        </row>
        <row r="1622">
          <cell r="A1622" t="str">
            <v>S.T.S Plate C.설치(TYPE-A)</v>
          </cell>
          <cell r="B1622" t="str">
            <v>1000X1000</v>
          </cell>
          <cell r="C1622" t="str">
            <v>EA</v>
          </cell>
          <cell r="D1622">
            <v>1</v>
          </cell>
          <cell r="E1622">
            <v>223000</v>
          </cell>
          <cell r="F1622">
            <v>223000</v>
          </cell>
          <cell r="G1622">
            <v>128000</v>
          </cell>
          <cell r="H1622">
            <v>128000</v>
          </cell>
          <cell r="I1622">
            <v>83000</v>
          </cell>
          <cell r="J1622">
            <v>83000</v>
          </cell>
          <cell r="K1622">
            <v>12000</v>
          </cell>
          <cell r="L1622">
            <v>12000</v>
          </cell>
          <cell r="M1622" t="str">
            <v>No.98</v>
          </cell>
        </row>
        <row r="1623">
          <cell r="A1623" t="str">
            <v>흙채움</v>
          </cell>
          <cell r="C1623" t="str">
            <v>M3</v>
          </cell>
          <cell r="D1623">
            <v>56.7</v>
          </cell>
          <cell r="E1623">
            <v>1200</v>
          </cell>
          <cell r="F1623">
            <v>68040</v>
          </cell>
          <cell r="G1623">
            <v>200</v>
          </cell>
          <cell r="H1623">
            <v>11340</v>
          </cell>
          <cell r="I1623">
            <v>600</v>
          </cell>
          <cell r="J1623">
            <v>34020</v>
          </cell>
          <cell r="K1623">
            <v>400</v>
          </cell>
          <cell r="L1623">
            <v>22680</v>
          </cell>
          <cell r="M1623" t="str">
            <v>#.29</v>
          </cell>
        </row>
        <row r="1624">
          <cell r="A1624" t="str">
            <v>사다리설치(STS)</v>
          </cell>
          <cell r="C1624" t="str">
            <v>M</v>
          </cell>
          <cell r="D1624">
            <v>5.45</v>
          </cell>
          <cell r="E1624">
            <v>10900</v>
          </cell>
          <cell r="F1624">
            <v>59405</v>
          </cell>
          <cell r="G1624">
            <v>6600</v>
          </cell>
          <cell r="H1624">
            <v>35970</v>
          </cell>
          <cell r="I1624">
            <v>4100</v>
          </cell>
          <cell r="J1624">
            <v>22345</v>
          </cell>
          <cell r="K1624">
            <v>200</v>
          </cell>
          <cell r="L1624">
            <v>1090</v>
          </cell>
          <cell r="M1624" t="str">
            <v>No.19</v>
          </cell>
        </row>
        <row r="1625">
          <cell r="A1625" t="str">
            <v>수팽창고무지수판 설치</v>
          </cell>
          <cell r="B1625" t="str">
            <v>20X10</v>
          </cell>
          <cell r="C1625" t="str">
            <v>M</v>
          </cell>
          <cell r="D1625">
            <v>4.24</v>
          </cell>
          <cell r="E1625">
            <v>3900</v>
          </cell>
          <cell r="F1625">
            <v>16536</v>
          </cell>
          <cell r="G1625">
            <v>3100</v>
          </cell>
          <cell r="H1625">
            <v>13144</v>
          </cell>
          <cell r="I1625">
            <v>800</v>
          </cell>
          <cell r="J1625">
            <v>3392</v>
          </cell>
          <cell r="K1625">
            <v>0</v>
          </cell>
          <cell r="L1625">
            <v>0</v>
          </cell>
          <cell r="M1625" t="str">
            <v>No.23</v>
          </cell>
        </row>
        <row r="1626">
          <cell r="A1626" t="str">
            <v>P.V.C 파이프(VG1)</v>
          </cell>
          <cell r="B1626" t="str">
            <v>Φ100M/M</v>
          </cell>
          <cell r="C1626" t="str">
            <v>M</v>
          </cell>
          <cell r="D1626">
            <v>1.65</v>
          </cell>
          <cell r="E1626">
            <v>6800</v>
          </cell>
          <cell r="F1626">
            <v>11220</v>
          </cell>
          <cell r="G1626">
            <v>6500</v>
          </cell>
          <cell r="H1626">
            <v>10725</v>
          </cell>
          <cell r="I1626">
            <v>300</v>
          </cell>
          <cell r="J1626">
            <v>495</v>
          </cell>
          <cell r="K1626">
            <v>0</v>
          </cell>
          <cell r="L1626">
            <v>0</v>
          </cell>
        </row>
        <row r="1627">
          <cell r="A1627" t="str">
            <v>P.V.C 파이프(VG1)</v>
          </cell>
          <cell r="B1627" t="str">
            <v>φ150M/M</v>
          </cell>
          <cell r="C1627" t="str">
            <v>M</v>
          </cell>
          <cell r="D1627">
            <v>1.2</v>
          </cell>
          <cell r="E1627">
            <v>13400</v>
          </cell>
          <cell r="F1627">
            <v>16080</v>
          </cell>
          <cell r="G1627">
            <v>12700</v>
          </cell>
          <cell r="H1627">
            <v>15240</v>
          </cell>
          <cell r="I1627">
            <v>700</v>
          </cell>
          <cell r="J1627">
            <v>840</v>
          </cell>
          <cell r="K1627">
            <v>0</v>
          </cell>
          <cell r="L1627">
            <v>0</v>
          </cell>
        </row>
        <row r="1628">
          <cell r="A1628" t="str">
            <v>P.V.C 파이프(VG1)</v>
          </cell>
          <cell r="B1628" t="str">
            <v>Φ300M/M</v>
          </cell>
          <cell r="C1628" t="str">
            <v>M</v>
          </cell>
          <cell r="D1628">
            <v>0.6</v>
          </cell>
          <cell r="E1628">
            <v>41800</v>
          </cell>
          <cell r="F1628">
            <v>25080</v>
          </cell>
          <cell r="G1628">
            <v>39400</v>
          </cell>
          <cell r="H1628">
            <v>23640</v>
          </cell>
          <cell r="I1628">
            <v>2400</v>
          </cell>
          <cell r="J1628">
            <v>1440</v>
          </cell>
          <cell r="K1628">
            <v>0</v>
          </cell>
          <cell r="L1628">
            <v>0</v>
          </cell>
        </row>
        <row r="1629">
          <cell r="A1629" t="str">
            <v>난간설치(TYPE-B수평)</v>
          </cell>
          <cell r="C1629" t="str">
            <v>M</v>
          </cell>
          <cell r="D1629">
            <v>7.3</v>
          </cell>
          <cell r="E1629">
            <v>45400</v>
          </cell>
          <cell r="F1629">
            <v>331420</v>
          </cell>
          <cell r="G1629">
            <v>8200</v>
          </cell>
          <cell r="H1629">
            <v>59860</v>
          </cell>
          <cell r="I1629">
            <v>36000</v>
          </cell>
          <cell r="J1629">
            <v>262800</v>
          </cell>
          <cell r="K1629">
            <v>1200</v>
          </cell>
          <cell r="L1629">
            <v>8760</v>
          </cell>
          <cell r="M1629" t="str">
            <v>No.99</v>
          </cell>
        </row>
        <row r="1630">
          <cell r="A1630" t="str">
            <v>난간설치(TYPE-A경사)</v>
          </cell>
          <cell r="C1630" t="str">
            <v>M</v>
          </cell>
          <cell r="D1630">
            <v>11.38</v>
          </cell>
          <cell r="E1630">
            <v>45400</v>
          </cell>
          <cell r="F1630">
            <v>516652</v>
          </cell>
          <cell r="G1630">
            <v>8200</v>
          </cell>
          <cell r="H1630">
            <v>93316</v>
          </cell>
          <cell r="I1630">
            <v>36000</v>
          </cell>
          <cell r="J1630">
            <v>409680</v>
          </cell>
          <cell r="K1630">
            <v>1200</v>
          </cell>
          <cell r="L1630">
            <v>13656</v>
          </cell>
          <cell r="M1630" t="str">
            <v>No.100</v>
          </cell>
        </row>
        <row r="1631">
          <cell r="A1631" t="str">
            <v>철근가공및조립</v>
          </cell>
          <cell r="B1631" t="str">
            <v>복잡</v>
          </cell>
          <cell r="C1631" t="str">
            <v>TON</v>
          </cell>
          <cell r="D1631">
            <v>82.021000000000001</v>
          </cell>
          <cell r="E1631">
            <v>361000</v>
          </cell>
          <cell r="F1631">
            <v>29609581</v>
          </cell>
          <cell r="G1631">
            <v>5000</v>
          </cell>
          <cell r="H1631">
            <v>410105</v>
          </cell>
          <cell r="I1631">
            <v>349000</v>
          </cell>
          <cell r="J1631">
            <v>28625329</v>
          </cell>
          <cell r="K1631">
            <v>7000</v>
          </cell>
          <cell r="L1631">
            <v>574147</v>
          </cell>
          <cell r="M1631" t="str">
            <v>No.81</v>
          </cell>
        </row>
        <row r="1633">
          <cell r="A1633" t="str">
            <v>3. 부대시설공</v>
          </cell>
          <cell r="F1633">
            <v>22214303</v>
          </cell>
          <cell r="H1633">
            <v>8128924</v>
          </cell>
          <cell r="J1633">
            <v>13855855</v>
          </cell>
          <cell r="L1633">
            <v>229524</v>
          </cell>
        </row>
        <row r="1634">
          <cell r="A1634" t="str">
            <v>가. U형 측구</v>
          </cell>
          <cell r="F1634">
            <v>5917514</v>
          </cell>
          <cell r="H1634">
            <v>3324002</v>
          </cell>
          <cell r="J1634">
            <v>2560944</v>
          </cell>
          <cell r="L1634">
            <v>32568</v>
          </cell>
        </row>
        <row r="1635">
          <cell r="A1635" t="str">
            <v>레미콘타설</v>
          </cell>
          <cell r="B1635" t="str">
            <v>철근구조물</v>
          </cell>
          <cell r="C1635" t="str">
            <v>M3</v>
          </cell>
          <cell r="D1635">
            <v>15.25</v>
          </cell>
          <cell r="E1635">
            <v>16000</v>
          </cell>
          <cell r="F1635">
            <v>244000</v>
          </cell>
          <cell r="G1635">
            <v>0</v>
          </cell>
          <cell r="H1635">
            <v>0</v>
          </cell>
          <cell r="I1635">
            <v>16000</v>
          </cell>
          <cell r="J1635">
            <v>244000</v>
          </cell>
          <cell r="K1635">
            <v>0</v>
          </cell>
          <cell r="L1635">
            <v>0</v>
          </cell>
          <cell r="M1635" t="str">
            <v>No.14</v>
          </cell>
        </row>
        <row r="1636">
          <cell r="A1636" t="str">
            <v>레미콘타설</v>
          </cell>
          <cell r="B1636" t="str">
            <v>무근구조물</v>
          </cell>
          <cell r="C1636" t="str">
            <v>M3</v>
          </cell>
          <cell r="D1636">
            <v>4.6399999999999997</v>
          </cell>
          <cell r="E1636">
            <v>21700</v>
          </cell>
          <cell r="F1636">
            <v>100688</v>
          </cell>
          <cell r="G1636">
            <v>400</v>
          </cell>
          <cell r="H1636">
            <v>1856</v>
          </cell>
          <cell r="I1636">
            <v>21000</v>
          </cell>
          <cell r="J1636">
            <v>97440</v>
          </cell>
          <cell r="K1636">
            <v>300</v>
          </cell>
          <cell r="L1636">
            <v>1392</v>
          </cell>
          <cell r="M1636" t="str">
            <v>No.10</v>
          </cell>
        </row>
        <row r="1637">
          <cell r="A1637" t="str">
            <v>합판거푸집</v>
          </cell>
          <cell r="B1637" t="str">
            <v>0-7m:3회</v>
          </cell>
          <cell r="C1637" t="str">
            <v>M2</v>
          </cell>
          <cell r="D1637">
            <v>125.97</v>
          </cell>
          <cell r="E1637">
            <v>12000</v>
          </cell>
          <cell r="F1637">
            <v>1511640</v>
          </cell>
          <cell r="G1637">
            <v>4000</v>
          </cell>
          <cell r="H1637">
            <v>503880</v>
          </cell>
          <cell r="I1637">
            <v>8000</v>
          </cell>
          <cell r="J1637">
            <v>1007760</v>
          </cell>
          <cell r="K1637">
            <v>0</v>
          </cell>
          <cell r="L1637">
            <v>0</v>
          </cell>
          <cell r="M1637" t="str">
            <v>No.15</v>
          </cell>
        </row>
        <row r="1638">
          <cell r="A1638" t="str">
            <v>합판거푸집</v>
          </cell>
          <cell r="B1638" t="str">
            <v>0-7m:6회</v>
          </cell>
          <cell r="C1638" t="str">
            <v>M2</v>
          </cell>
          <cell r="D1638">
            <v>13.26</v>
          </cell>
          <cell r="E1638">
            <v>17100</v>
          </cell>
          <cell r="F1638">
            <v>226746</v>
          </cell>
          <cell r="G1638">
            <v>5300</v>
          </cell>
          <cell r="H1638">
            <v>70278</v>
          </cell>
          <cell r="I1638">
            <v>11800</v>
          </cell>
          <cell r="J1638">
            <v>156468</v>
          </cell>
          <cell r="K1638">
            <v>0</v>
          </cell>
          <cell r="L1638">
            <v>0</v>
          </cell>
          <cell r="M1638" t="str">
            <v>No.11</v>
          </cell>
        </row>
        <row r="1639">
          <cell r="A1639" t="str">
            <v>철근가공및조립</v>
          </cell>
          <cell r="B1639" t="str">
            <v>간단</v>
          </cell>
          <cell r="C1639" t="str">
            <v>TON</v>
          </cell>
          <cell r="D1639">
            <v>0.79600000000000004</v>
          </cell>
          <cell r="E1639">
            <v>290000</v>
          </cell>
          <cell r="F1639">
            <v>230840</v>
          </cell>
          <cell r="G1639">
            <v>3000</v>
          </cell>
          <cell r="H1639">
            <v>2388</v>
          </cell>
          <cell r="I1639">
            <v>281000</v>
          </cell>
          <cell r="J1639">
            <v>223676</v>
          </cell>
          <cell r="K1639">
            <v>6000</v>
          </cell>
          <cell r="L1639">
            <v>4776</v>
          </cell>
          <cell r="M1639" t="str">
            <v>No.82</v>
          </cell>
        </row>
        <row r="1640">
          <cell r="A1640" t="str">
            <v>그레이팅 뚜껑설치</v>
          </cell>
          <cell r="B1640" t="str">
            <v>500X1000mm</v>
          </cell>
          <cell r="C1640" t="str">
            <v>개소</v>
          </cell>
          <cell r="D1640">
            <v>66</v>
          </cell>
          <cell r="E1640">
            <v>54600</v>
          </cell>
          <cell r="F1640">
            <v>3603600</v>
          </cell>
          <cell r="G1640">
            <v>41600</v>
          </cell>
          <cell r="H1640">
            <v>2745600</v>
          </cell>
          <cell r="I1640">
            <v>12600</v>
          </cell>
          <cell r="J1640">
            <v>831600</v>
          </cell>
          <cell r="K1640">
            <v>400</v>
          </cell>
          <cell r="L1640">
            <v>26400</v>
          </cell>
          <cell r="M1640" t="str">
            <v>No.83</v>
          </cell>
        </row>
        <row r="1642">
          <cell r="A1642" t="str">
            <v>나. 돌담쌓기</v>
          </cell>
          <cell r="F1642">
            <v>5475268</v>
          </cell>
          <cell r="H1642">
            <v>118870</v>
          </cell>
          <cell r="J1642">
            <v>5259552</v>
          </cell>
          <cell r="L1642">
            <v>96846</v>
          </cell>
        </row>
        <row r="1643">
          <cell r="A1643" t="str">
            <v>레미콘타설</v>
          </cell>
          <cell r="B1643" t="str">
            <v>무근구조물</v>
          </cell>
          <cell r="C1643" t="str">
            <v>M3</v>
          </cell>
          <cell r="D1643">
            <v>5.0199999999999996</v>
          </cell>
          <cell r="E1643">
            <v>21700</v>
          </cell>
          <cell r="F1643">
            <v>108934</v>
          </cell>
          <cell r="G1643">
            <v>400</v>
          </cell>
          <cell r="H1643">
            <v>2008</v>
          </cell>
          <cell r="I1643">
            <v>21000</v>
          </cell>
          <cell r="J1643">
            <v>105420</v>
          </cell>
          <cell r="K1643">
            <v>300</v>
          </cell>
          <cell r="L1643">
            <v>1506</v>
          </cell>
          <cell r="M1643" t="str">
            <v>No.10</v>
          </cell>
        </row>
        <row r="1644">
          <cell r="A1644" t="str">
            <v>합판거푸집</v>
          </cell>
          <cell r="B1644" t="str">
            <v>0-7m:6회</v>
          </cell>
          <cell r="C1644" t="str">
            <v>M2</v>
          </cell>
          <cell r="D1644">
            <v>14.34</v>
          </cell>
          <cell r="E1644">
            <v>17100</v>
          </cell>
          <cell r="F1644">
            <v>245214</v>
          </cell>
          <cell r="G1644">
            <v>5300</v>
          </cell>
          <cell r="H1644">
            <v>76002</v>
          </cell>
          <cell r="I1644">
            <v>11800</v>
          </cell>
          <cell r="J1644">
            <v>169212</v>
          </cell>
          <cell r="K1644">
            <v>0</v>
          </cell>
          <cell r="L1644">
            <v>0</v>
          </cell>
          <cell r="M1644" t="str">
            <v>No.11</v>
          </cell>
        </row>
        <row r="1645">
          <cell r="A1645" t="str">
            <v>돌담쌓기(파쇄암활용)</v>
          </cell>
          <cell r="B1645" t="str">
            <v>B0.5 X H1.9</v>
          </cell>
          <cell r="C1645" t="str">
            <v>M2</v>
          </cell>
          <cell r="D1645">
            <v>136.19999999999999</v>
          </cell>
          <cell r="E1645">
            <v>37600</v>
          </cell>
          <cell r="F1645">
            <v>5121120</v>
          </cell>
          <cell r="G1645">
            <v>300</v>
          </cell>
          <cell r="H1645">
            <v>40860</v>
          </cell>
          <cell r="I1645">
            <v>36600</v>
          </cell>
          <cell r="J1645">
            <v>4984920</v>
          </cell>
          <cell r="K1645">
            <v>700</v>
          </cell>
          <cell r="L1645">
            <v>95340</v>
          </cell>
          <cell r="M1645" t="str">
            <v>No.85</v>
          </cell>
        </row>
        <row r="1647">
          <cell r="A1647" t="str">
            <v>다. 출입문 설치</v>
          </cell>
          <cell r="F1647">
            <v>1405872</v>
          </cell>
          <cell r="H1647">
            <v>590962</v>
          </cell>
          <cell r="J1647">
            <v>814634</v>
          </cell>
          <cell r="L1647">
            <v>276</v>
          </cell>
        </row>
        <row r="1648">
          <cell r="A1648" t="str">
            <v>레미콘타설</v>
          </cell>
          <cell r="B1648" t="str">
            <v>철근구조물</v>
          </cell>
          <cell r="C1648" t="str">
            <v>M3</v>
          </cell>
          <cell r="D1648">
            <v>0.64</v>
          </cell>
          <cell r="E1648">
            <v>16000</v>
          </cell>
          <cell r="F1648">
            <v>10240</v>
          </cell>
          <cell r="G1648">
            <v>0</v>
          </cell>
          <cell r="H1648">
            <v>0</v>
          </cell>
          <cell r="I1648">
            <v>16000</v>
          </cell>
          <cell r="J1648">
            <v>10240</v>
          </cell>
          <cell r="K1648">
            <v>0</v>
          </cell>
          <cell r="L1648">
            <v>0</v>
          </cell>
          <cell r="M1648" t="str">
            <v>No.14</v>
          </cell>
        </row>
        <row r="1649">
          <cell r="A1649" t="str">
            <v>레미콘타설</v>
          </cell>
          <cell r="B1649" t="str">
            <v>무근구조물</v>
          </cell>
          <cell r="C1649" t="str">
            <v>M3</v>
          </cell>
          <cell r="D1649">
            <v>0.32</v>
          </cell>
          <cell r="E1649">
            <v>21700</v>
          </cell>
          <cell r="F1649">
            <v>6944</v>
          </cell>
          <cell r="G1649">
            <v>400</v>
          </cell>
          <cell r="H1649">
            <v>128</v>
          </cell>
          <cell r="I1649">
            <v>21000</v>
          </cell>
          <cell r="J1649">
            <v>6720</v>
          </cell>
          <cell r="K1649">
            <v>300</v>
          </cell>
          <cell r="L1649">
            <v>96</v>
          </cell>
          <cell r="M1649" t="str">
            <v>No.10</v>
          </cell>
        </row>
        <row r="1650">
          <cell r="A1650" t="str">
            <v>합판거푸집</v>
          </cell>
          <cell r="B1650" t="str">
            <v>0-7m:6회</v>
          </cell>
          <cell r="C1650" t="str">
            <v>M2</v>
          </cell>
          <cell r="D1650">
            <v>4.4800000000000004</v>
          </cell>
          <cell r="E1650">
            <v>17100</v>
          </cell>
          <cell r="F1650">
            <v>76608</v>
          </cell>
          <cell r="G1650">
            <v>5300</v>
          </cell>
          <cell r="H1650">
            <v>23744</v>
          </cell>
          <cell r="I1650">
            <v>11800</v>
          </cell>
          <cell r="J1650">
            <v>52864</v>
          </cell>
          <cell r="K1650">
            <v>0</v>
          </cell>
          <cell r="L1650">
            <v>0</v>
          </cell>
          <cell r="M1650" t="str">
            <v>No.11</v>
          </cell>
        </row>
        <row r="1651">
          <cell r="A1651" t="str">
            <v>철근가공및조립</v>
          </cell>
          <cell r="B1651" t="str">
            <v>간단</v>
          </cell>
          <cell r="C1651" t="str">
            <v>TON</v>
          </cell>
          <cell r="D1651">
            <v>0.03</v>
          </cell>
          <cell r="E1651">
            <v>290000</v>
          </cell>
          <cell r="F1651">
            <v>8700</v>
          </cell>
          <cell r="G1651">
            <v>3000</v>
          </cell>
          <cell r="H1651">
            <v>90</v>
          </cell>
          <cell r="I1651">
            <v>281000</v>
          </cell>
          <cell r="J1651">
            <v>8430</v>
          </cell>
          <cell r="K1651">
            <v>6000</v>
          </cell>
          <cell r="L1651">
            <v>180</v>
          </cell>
          <cell r="M1651" t="str">
            <v>No.82</v>
          </cell>
        </row>
        <row r="1652">
          <cell r="A1652" t="str">
            <v>모  르  터</v>
          </cell>
          <cell r="B1652" t="str">
            <v>1 : 3</v>
          </cell>
          <cell r="C1652" t="str">
            <v>M3</v>
          </cell>
          <cell r="D1652">
            <v>0.48</v>
          </cell>
          <cell r="E1652">
            <v>40000</v>
          </cell>
          <cell r="F1652">
            <v>19200</v>
          </cell>
          <cell r="G1652">
            <v>0</v>
          </cell>
          <cell r="H1652">
            <v>0</v>
          </cell>
          <cell r="I1652">
            <v>40000</v>
          </cell>
          <cell r="J1652">
            <v>19200</v>
          </cell>
          <cell r="K1652">
            <v>0</v>
          </cell>
          <cell r="L1652">
            <v>0</v>
          </cell>
          <cell r="M1652" t="str">
            <v>No.37</v>
          </cell>
        </row>
        <row r="1653">
          <cell r="A1653" t="str">
            <v>적벽돌쌓기</v>
          </cell>
          <cell r="B1653" t="str">
            <v>1.0B,표준형</v>
          </cell>
          <cell r="C1653" t="str">
            <v>M2</v>
          </cell>
          <cell r="D1653">
            <v>12.2</v>
          </cell>
          <cell r="E1653">
            <v>21900</v>
          </cell>
          <cell r="F1653">
            <v>267180</v>
          </cell>
          <cell r="G1653">
            <v>0</v>
          </cell>
          <cell r="H1653">
            <v>0</v>
          </cell>
          <cell r="I1653">
            <v>21900</v>
          </cell>
          <cell r="J1653">
            <v>267180</v>
          </cell>
          <cell r="K1653">
            <v>0</v>
          </cell>
          <cell r="L1653">
            <v>0</v>
          </cell>
          <cell r="M1653" t="str">
            <v>No.36</v>
          </cell>
        </row>
        <row r="1654">
          <cell r="A1654" t="str">
            <v>출입문 설치</v>
          </cell>
          <cell r="B1654" t="str">
            <v>B=4.0M</v>
          </cell>
          <cell r="C1654" t="str">
            <v>개소</v>
          </cell>
          <cell r="D1654">
            <v>1</v>
          </cell>
          <cell r="E1654">
            <v>1017000</v>
          </cell>
          <cell r="F1654">
            <v>1017000</v>
          </cell>
          <cell r="G1654">
            <v>567000</v>
          </cell>
          <cell r="H1654">
            <v>567000</v>
          </cell>
          <cell r="I1654">
            <v>450000</v>
          </cell>
          <cell r="J1654">
            <v>450000</v>
          </cell>
          <cell r="K1654">
            <v>0</v>
          </cell>
          <cell r="L1654">
            <v>0</v>
          </cell>
        </row>
        <row r="1656">
          <cell r="A1656" t="str">
            <v>라. 도로경계석 설치</v>
          </cell>
          <cell r="F1656">
            <v>121751</v>
          </cell>
          <cell r="H1656">
            <v>31514</v>
          </cell>
          <cell r="J1656">
            <v>90174</v>
          </cell>
          <cell r="L1656">
            <v>63</v>
          </cell>
        </row>
        <row r="1657">
          <cell r="A1657" t="str">
            <v>레미콘타설</v>
          </cell>
          <cell r="B1657" t="str">
            <v>무근구조물</v>
          </cell>
          <cell r="C1657" t="str">
            <v>M3</v>
          </cell>
          <cell r="D1657">
            <v>0.21</v>
          </cell>
          <cell r="E1657">
            <v>21700</v>
          </cell>
          <cell r="F1657">
            <v>4557</v>
          </cell>
          <cell r="G1657">
            <v>400</v>
          </cell>
          <cell r="H1657">
            <v>84</v>
          </cell>
          <cell r="I1657">
            <v>21000</v>
          </cell>
          <cell r="J1657">
            <v>4410</v>
          </cell>
          <cell r="K1657">
            <v>300</v>
          </cell>
          <cell r="L1657">
            <v>63</v>
          </cell>
          <cell r="M1657" t="str">
            <v>No.10</v>
          </cell>
        </row>
        <row r="1658">
          <cell r="A1658" t="str">
            <v>합판거푸집</v>
          </cell>
          <cell r="B1658" t="str">
            <v>0-7m:6회</v>
          </cell>
          <cell r="C1658" t="str">
            <v>M2</v>
          </cell>
          <cell r="D1658">
            <v>2.1</v>
          </cell>
          <cell r="E1658">
            <v>17100</v>
          </cell>
          <cell r="F1658">
            <v>35910</v>
          </cell>
          <cell r="G1658">
            <v>5300</v>
          </cell>
          <cell r="H1658">
            <v>11130</v>
          </cell>
          <cell r="I1658">
            <v>11800</v>
          </cell>
          <cell r="J1658">
            <v>24780</v>
          </cell>
          <cell r="K1658">
            <v>0</v>
          </cell>
          <cell r="L1658">
            <v>0</v>
          </cell>
          <cell r="M1658" t="str">
            <v>No.11</v>
          </cell>
        </row>
        <row r="1659">
          <cell r="A1659" t="str">
            <v>모  르  터</v>
          </cell>
          <cell r="B1659" t="str">
            <v>1 : 3</v>
          </cell>
          <cell r="C1659" t="str">
            <v>M3</v>
          </cell>
          <cell r="D1659">
            <v>2.0999999999999999E-3</v>
          </cell>
          <cell r="E1659">
            <v>40000</v>
          </cell>
          <cell r="F1659">
            <v>84</v>
          </cell>
          <cell r="G1659">
            <v>0</v>
          </cell>
          <cell r="H1659">
            <v>0</v>
          </cell>
          <cell r="I1659">
            <v>40000</v>
          </cell>
          <cell r="J1659">
            <v>84</v>
          </cell>
          <cell r="K1659">
            <v>0</v>
          </cell>
          <cell r="L1659">
            <v>0</v>
          </cell>
          <cell r="M1659" t="str">
            <v>No.37</v>
          </cell>
        </row>
        <row r="1660">
          <cell r="A1660" t="str">
            <v>도로경계석 설치(신설)</v>
          </cell>
          <cell r="B1660" t="str">
            <v>120X120X500</v>
          </cell>
          <cell r="C1660" t="str">
            <v>M</v>
          </cell>
          <cell r="D1660">
            <v>7</v>
          </cell>
          <cell r="E1660">
            <v>11600</v>
          </cell>
          <cell r="F1660">
            <v>81200</v>
          </cell>
          <cell r="G1660">
            <v>2900</v>
          </cell>
          <cell r="H1660">
            <v>20300</v>
          </cell>
          <cell r="I1660">
            <v>8700</v>
          </cell>
          <cell r="J1660">
            <v>60900</v>
          </cell>
          <cell r="K1660">
            <v>0</v>
          </cell>
          <cell r="L1660">
            <v>0</v>
          </cell>
          <cell r="M1660" t="str">
            <v>No.87</v>
          </cell>
        </row>
        <row r="1662">
          <cell r="A1662" t="str">
            <v>마. 콘크리트 포장</v>
          </cell>
          <cell r="F1662">
            <v>6997237</v>
          </cell>
          <cell r="H1662">
            <v>3717959</v>
          </cell>
          <cell r="J1662">
            <v>3219493</v>
          </cell>
          <cell r="L1662">
            <v>59785</v>
          </cell>
        </row>
        <row r="1663">
          <cell r="A1663" t="str">
            <v>모래부설(B.H 0.7M3)</v>
          </cell>
          <cell r="B1663" t="str">
            <v>기계90%+인력10%</v>
          </cell>
          <cell r="C1663" t="str">
            <v>M3</v>
          </cell>
          <cell r="D1663">
            <v>8.08</v>
          </cell>
          <cell r="E1663">
            <v>1300</v>
          </cell>
          <cell r="F1663">
            <v>10504</v>
          </cell>
          <cell r="G1663">
            <v>200</v>
          </cell>
          <cell r="H1663">
            <v>1616</v>
          </cell>
          <cell r="I1663">
            <v>700</v>
          </cell>
          <cell r="J1663">
            <v>5656</v>
          </cell>
          <cell r="K1663">
            <v>400</v>
          </cell>
          <cell r="L1663">
            <v>3232</v>
          </cell>
          <cell r="M1663" t="str">
            <v>#.14</v>
          </cell>
        </row>
        <row r="1664">
          <cell r="A1664" t="str">
            <v>보조기층포설 및 다짐</v>
          </cell>
          <cell r="B1664" t="str">
            <v>T=30cm</v>
          </cell>
          <cell r="C1664" t="str">
            <v>M3</v>
          </cell>
          <cell r="D1664">
            <v>80.790000000000006</v>
          </cell>
          <cell r="E1664">
            <v>2800</v>
          </cell>
          <cell r="F1664">
            <v>226212</v>
          </cell>
          <cell r="G1664">
            <v>400</v>
          </cell>
          <cell r="H1664">
            <v>32316</v>
          </cell>
          <cell r="I1664">
            <v>1700</v>
          </cell>
          <cell r="J1664">
            <v>137343</v>
          </cell>
          <cell r="K1664">
            <v>700</v>
          </cell>
          <cell r="L1664">
            <v>56553</v>
          </cell>
          <cell r="M1664" t="str">
            <v>#.11</v>
          </cell>
        </row>
        <row r="1665">
          <cell r="A1665" t="str">
            <v>신 축 재</v>
          </cell>
          <cell r="B1665" t="str">
            <v>T=1.5cm</v>
          </cell>
          <cell r="C1665" t="str">
            <v>M2</v>
          </cell>
          <cell r="D1665">
            <v>10.77</v>
          </cell>
          <cell r="E1665">
            <v>12600</v>
          </cell>
          <cell r="F1665">
            <v>135702</v>
          </cell>
          <cell r="G1665">
            <v>12000</v>
          </cell>
          <cell r="H1665">
            <v>129240</v>
          </cell>
          <cell r="I1665">
            <v>600</v>
          </cell>
          <cell r="J1665">
            <v>6462</v>
          </cell>
          <cell r="K1665">
            <v>0</v>
          </cell>
          <cell r="L1665">
            <v>0</v>
          </cell>
        </row>
        <row r="1666">
          <cell r="A1666" t="str">
            <v>양생(비닐)</v>
          </cell>
          <cell r="C1666" t="str">
            <v>M2</v>
          </cell>
          <cell r="D1666">
            <v>269.31</v>
          </cell>
          <cell r="E1666">
            <v>900</v>
          </cell>
          <cell r="F1666">
            <v>242379</v>
          </cell>
          <cell r="G1666">
            <v>700</v>
          </cell>
          <cell r="H1666">
            <v>188517</v>
          </cell>
          <cell r="I1666">
            <v>200</v>
          </cell>
          <cell r="J1666">
            <v>53862</v>
          </cell>
          <cell r="K1666">
            <v>0</v>
          </cell>
          <cell r="L1666">
            <v>0</v>
          </cell>
          <cell r="M1666" t="str">
            <v>No.8</v>
          </cell>
        </row>
        <row r="1667">
          <cell r="A1667" t="str">
            <v>콘크리트포장 포설</v>
          </cell>
          <cell r="B1667" t="str">
            <v>T=20cm</v>
          </cell>
          <cell r="C1667" t="str">
            <v>M3</v>
          </cell>
          <cell r="D1667">
            <v>53.86</v>
          </cell>
          <cell r="E1667">
            <v>103500</v>
          </cell>
          <cell r="F1667">
            <v>5574510</v>
          </cell>
          <cell r="G1667">
            <v>52500</v>
          </cell>
          <cell r="H1667">
            <v>2827650</v>
          </cell>
          <cell r="I1667">
            <v>51000</v>
          </cell>
          <cell r="J1667">
            <v>2746860</v>
          </cell>
          <cell r="K1667">
            <v>0</v>
          </cell>
          <cell r="L1667">
            <v>0</v>
          </cell>
          <cell r="M1667" t="str">
            <v>No.6</v>
          </cell>
        </row>
        <row r="1668">
          <cell r="A1668" t="str">
            <v>와이어메쉬깔기</v>
          </cell>
          <cell r="B1668" t="str">
            <v>#8X100X100</v>
          </cell>
          <cell r="C1668" t="str">
            <v>M2</v>
          </cell>
          <cell r="D1668">
            <v>269.31</v>
          </cell>
          <cell r="E1668">
            <v>3000</v>
          </cell>
          <cell r="F1668">
            <v>807930</v>
          </cell>
          <cell r="G1668">
            <v>2000</v>
          </cell>
          <cell r="H1668">
            <v>538620</v>
          </cell>
          <cell r="I1668">
            <v>1000</v>
          </cell>
          <cell r="J1668">
            <v>269310</v>
          </cell>
          <cell r="K1668">
            <v>0</v>
          </cell>
          <cell r="L1668">
            <v>0</v>
          </cell>
          <cell r="M1668" t="str">
            <v>No.7</v>
          </cell>
        </row>
        <row r="1670">
          <cell r="A1670" t="str">
            <v>바. 접 합 정</v>
          </cell>
          <cell r="F1670">
            <v>232730</v>
          </cell>
          <cell r="H1670">
            <v>112492</v>
          </cell>
          <cell r="J1670">
            <v>119125</v>
          </cell>
          <cell r="L1670">
            <v>1113</v>
          </cell>
        </row>
        <row r="1671">
          <cell r="A1671" t="str">
            <v>레미콘타설</v>
          </cell>
          <cell r="B1671" t="str">
            <v>철근구조물</v>
          </cell>
          <cell r="C1671" t="str">
            <v>M3</v>
          </cell>
          <cell r="D1671">
            <v>0.64</v>
          </cell>
          <cell r="E1671">
            <v>16000</v>
          </cell>
          <cell r="F1671">
            <v>10240</v>
          </cell>
          <cell r="G1671">
            <v>0</v>
          </cell>
          <cell r="H1671">
            <v>0</v>
          </cell>
          <cell r="I1671">
            <v>16000</v>
          </cell>
          <cell r="J1671">
            <v>10240</v>
          </cell>
          <cell r="K1671">
            <v>0</v>
          </cell>
          <cell r="L1671">
            <v>0</v>
          </cell>
          <cell r="M1671" t="str">
            <v>No.14</v>
          </cell>
        </row>
        <row r="1672">
          <cell r="A1672" t="str">
            <v>레미콘타설</v>
          </cell>
          <cell r="B1672" t="str">
            <v>무근구조물</v>
          </cell>
          <cell r="C1672" t="str">
            <v>M3</v>
          </cell>
          <cell r="D1672">
            <v>0.17</v>
          </cell>
          <cell r="E1672">
            <v>21700</v>
          </cell>
          <cell r="F1672">
            <v>3689</v>
          </cell>
          <cell r="G1672">
            <v>400</v>
          </cell>
          <cell r="H1672">
            <v>68</v>
          </cell>
          <cell r="I1672">
            <v>21000</v>
          </cell>
          <cell r="J1672">
            <v>3570</v>
          </cell>
          <cell r="K1672">
            <v>300</v>
          </cell>
          <cell r="L1672">
            <v>51</v>
          </cell>
          <cell r="M1672" t="str">
            <v>No.10</v>
          </cell>
        </row>
        <row r="1673">
          <cell r="A1673" t="str">
            <v>합판거푸집</v>
          </cell>
          <cell r="B1673" t="str">
            <v>0-7m:3회</v>
          </cell>
          <cell r="C1673" t="str">
            <v>M2</v>
          </cell>
          <cell r="D1673">
            <v>6.74</v>
          </cell>
          <cell r="E1673">
            <v>12000</v>
          </cell>
          <cell r="F1673">
            <v>80880</v>
          </cell>
          <cell r="G1673">
            <v>4000</v>
          </cell>
          <cell r="H1673">
            <v>26960</v>
          </cell>
          <cell r="I1673">
            <v>8000</v>
          </cell>
          <cell r="J1673">
            <v>53920</v>
          </cell>
          <cell r="K1673">
            <v>0</v>
          </cell>
          <cell r="L1673">
            <v>0</v>
          </cell>
          <cell r="M1673" t="str">
            <v>No.15</v>
          </cell>
        </row>
        <row r="1674">
          <cell r="A1674" t="str">
            <v>합판거푸집</v>
          </cell>
          <cell r="B1674" t="str">
            <v>0-7m:6회</v>
          </cell>
          <cell r="C1674" t="str">
            <v>M2</v>
          </cell>
          <cell r="D1674">
            <v>0.52</v>
          </cell>
          <cell r="E1674">
            <v>17100</v>
          </cell>
          <cell r="F1674">
            <v>8892</v>
          </cell>
          <cell r="G1674">
            <v>5300</v>
          </cell>
          <cell r="H1674">
            <v>2756</v>
          </cell>
          <cell r="I1674">
            <v>11800</v>
          </cell>
          <cell r="J1674">
            <v>6136</v>
          </cell>
          <cell r="K1674">
            <v>0</v>
          </cell>
          <cell r="L1674">
            <v>0</v>
          </cell>
          <cell r="M1674" t="str">
            <v>No.11</v>
          </cell>
        </row>
        <row r="1675">
          <cell r="A1675" t="str">
            <v>철근가공및조립</v>
          </cell>
          <cell r="B1675" t="str">
            <v>보통</v>
          </cell>
          <cell r="C1675" t="str">
            <v>TON</v>
          </cell>
          <cell r="D1675">
            <v>2.7E-2</v>
          </cell>
          <cell r="E1675">
            <v>327000</v>
          </cell>
          <cell r="F1675">
            <v>8829</v>
          </cell>
          <cell r="G1675">
            <v>4000</v>
          </cell>
          <cell r="H1675">
            <v>108</v>
          </cell>
          <cell r="I1675">
            <v>317000</v>
          </cell>
          <cell r="J1675">
            <v>8559</v>
          </cell>
          <cell r="K1675">
            <v>6000</v>
          </cell>
          <cell r="L1675">
            <v>162</v>
          </cell>
          <cell r="M1675" t="str">
            <v>No.18</v>
          </cell>
        </row>
        <row r="1676">
          <cell r="A1676" t="str">
            <v>그레이팅 뚜껑설치</v>
          </cell>
          <cell r="B1676" t="str">
            <v>900X900mm</v>
          </cell>
          <cell r="C1676" t="str">
            <v>개소</v>
          </cell>
          <cell r="D1676">
            <v>1</v>
          </cell>
          <cell r="E1676">
            <v>120200</v>
          </cell>
          <cell r="F1676">
            <v>120200</v>
          </cell>
          <cell r="G1676">
            <v>82600</v>
          </cell>
          <cell r="H1676">
            <v>82600</v>
          </cell>
          <cell r="I1676">
            <v>36700</v>
          </cell>
          <cell r="J1676">
            <v>36700</v>
          </cell>
          <cell r="K1676">
            <v>900</v>
          </cell>
          <cell r="L1676">
            <v>900</v>
          </cell>
          <cell r="M1676" t="str">
            <v>No.84</v>
          </cell>
        </row>
        <row r="1678">
          <cell r="A1678" t="str">
            <v>사. 맨홀공</v>
          </cell>
          <cell r="F1678">
            <v>919768</v>
          </cell>
          <cell r="H1678">
            <v>186145</v>
          </cell>
          <cell r="J1678">
            <v>724427</v>
          </cell>
          <cell r="L1678">
            <v>9196</v>
          </cell>
        </row>
        <row r="1679">
          <cell r="A1679" t="str">
            <v>레미콘타설</v>
          </cell>
          <cell r="B1679" t="str">
            <v>철근구조물</v>
          </cell>
          <cell r="C1679" t="str">
            <v>M3</v>
          </cell>
          <cell r="D1679">
            <v>3.21</v>
          </cell>
          <cell r="E1679">
            <v>16000</v>
          </cell>
          <cell r="F1679">
            <v>51360</v>
          </cell>
          <cell r="G1679">
            <v>0</v>
          </cell>
          <cell r="H1679">
            <v>0</v>
          </cell>
          <cell r="I1679">
            <v>16000</v>
          </cell>
          <cell r="J1679">
            <v>51360</v>
          </cell>
          <cell r="K1679">
            <v>0</v>
          </cell>
          <cell r="L1679">
            <v>0</v>
          </cell>
          <cell r="M1679" t="str">
            <v>No.14</v>
          </cell>
        </row>
        <row r="1680">
          <cell r="A1680" t="str">
            <v>레미콘타설</v>
          </cell>
          <cell r="B1680" t="str">
            <v>무근구조물</v>
          </cell>
          <cell r="C1680" t="str">
            <v>M3</v>
          </cell>
          <cell r="D1680">
            <v>0.66</v>
          </cell>
          <cell r="E1680">
            <v>21700</v>
          </cell>
          <cell r="F1680">
            <v>14322</v>
          </cell>
          <cell r="G1680">
            <v>400</v>
          </cell>
          <cell r="H1680">
            <v>264</v>
          </cell>
          <cell r="I1680">
            <v>21000</v>
          </cell>
          <cell r="J1680">
            <v>13860</v>
          </cell>
          <cell r="K1680">
            <v>300</v>
          </cell>
          <cell r="L1680">
            <v>198</v>
          </cell>
          <cell r="M1680" t="str">
            <v>No.10</v>
          </cell>
        </row>
        <row r="1681">
          <cell r="A1681" t="str">
            <v>합판거푸집</v>
          </cell>
          <cell r="B1681" t="str">
            <v>0-7m:3회</v>
          </cell>
          <cell r="C1681" t="str">
            <v>M2</v>
          </cell>
          <cell r="D1681">
            <v>21.46</v>
          </cell>
          <cell r="E1681">
            <v>12000</v>
          </cell>
          <cell r="F1681">
            <v>257520</v>
          </cell>
          <cell r="G1681">
            <v>4000</v>
          </cell>
          <cell r="H1681">
            <v>85840</v>
          </cell>
          <cell r="I1681">
            <v>8000</v>
          </cell>
          <cell r="J1681">
            <v>171680</v>
          </cell>
          <cell r="K1681">
            <v>0</v>
          </cell>
          <cell r="L1681">
            <v>0</v>
          </cell>
          <cell r="M1681" t="str">
            <v>No.15</v>
          </cell>
        </row>
        <row r="1682">
          <cell r="A1682" t="str">
            <v>합판거푸집</v>
          </cell>
          <cell r="B1682" t="str">
            <v>0-7m:6회</v>
          </cell>
          <cell r="C1682" t="str">
            <v>M2</v>
          </cell>
          <cell r="D1682">
            <v>0.8</v>
          </cell>
          <cell r="E1682">
            <v>17100</v>
          </cell>
          <cell r="F1682">
            <v>13680</v>
          </cell>
          <cell r="G1682">
            <v>5300</v>
          </cell>
          <cell r="H1682">
            <v>4240</v>
          </cell>
          <cell r="I1682">
            <v>11800</v>
          </cell>
          <cell r="J1682">
            <v>9440</v>
          </cell>
          <cell r="K1682">
            <v>0</v>
          </cell>
          <cell r="L1682">
            <v>0</v>
          </cell>
          <cell r="M1682" t="str">
            <v>No.11</v>
          </cell>
        </row>
        <row r="1683">
          <cell r="A1683" t="str">
            <v>원형거푸집</v>
          </cell>
          <cell r="B1683" t="str">
            <v>3 회</v>
          </cell>
          <cell r="C1683" t="str">
            <v>M2</v>
          </cell>
          <cell r="D1683">
            <v>1.38</v>
          </cell>
          <cell r="E1683">
            <v>38600</v>
          </cell>
          <cell r="F1683">
            <v>53268</v>
          </cell>
          <cell r="G1683">
            <v>11500</v>
          </cell>
          <cell r="H1683">
            <v>15870</v>
          </cell>
          <cell r="I1683">
            <v>27100</v>
          </cell>
          <cell r="J1683">
            <v>37398</v>
          </cell>
          <cell r="K1683">
            <v>0</v>
          </cell>
          <cell r="L1683">
            <v>0</v>
          </cell>
          <cell r="M1683" t="str">
            <v>No.16</v>
          </cell>
        </row>
        <row r="1684">
          <cell r="A1684" t="str">
            <v>시공이음 설치</v>
          </cell>
          <cell r="B1684" t="str">
            <v>PVC,B=150X5mm</v>
          </cell>
          <cell r="C1684" t="str">
            <v>M</v>
          </cell>
          <cell r="D1684">
            <v>5</v>
          </cell>
          <cell r="E1684">
            <v>13700</v>
          </cell>
          <cell r="F1684">
            <v>68500</v>
          </cell>
          <cell r="G1684">
            <v>2400</v>
          </cell>
          <cell r="H1684">
            <v>12000</v>
          </cell>
          <cell r="I1684">
            <v>11300</v>
          </cell>
          <cell r="J1684">
            <v>56500</v>
          </cell>
          <cell r="K1684">
            <v>0</v>
          </cell>
          <cell r="L1684">
            <v>0</v>
          </cell>
          <cell r="M1684" t="str">
            <v>No.17</v>
          </cell>
        </row>
        <row r="1685">
          <cell r="A1685" t="str">
            <v>철근가공및조립</v>
          </cell>
          <cell r="B1685" t="str">
            <v>보통</v>
          </cell>
          <cell r="C1685" t="str">
            <v>TON</v>
          </cell>
          <cell r="D1685">
            <v>0.317</v>
          </cell>
          <cell r="E1685">
            <v>327000</v>
          </cell>
          <cell r="F1685">
            <v>103659</v>
          </cell>
          <cell r="G1685">
            <v>4000</v>
          </cell>
          <cell r="H1685">
            <v>1268</v>
          </cell>
          <cell r="I1685">
            <v>317000</v>
          </cell>
          <cell r="J1685">
            <v>100489</v>
          </cell>
          <cell r="K1685">
            <v>6000</v>
          </cell>
          <cell r="L1685">
            <v>1902</v>
          </cell>
          <cell r="M1685" t="str">
            <v>No.18</v>
          </cell>
        </row>
        <row r="1686">
          <cell r="A1686" t="str">
            <v>사다리설치(STS)</v>
          </cell>
          <cell r="C1686" t="str">
            <v>M</v>
          </cell>
          <cell r="D1686">
            <v>0.98</v>
          </cell>
          <cell r="E1686">
            <v>10900</v>
          </cell>
          <cell r="F1686">
            <v>10682</v>
          </cell>
          <cell r="G1686">
            <v>6600</v>
          </cell>
          <cell r="H1686">
            <v>6468</v>
          </cell>
          <cell r="I1686">
            <v>4100</v>
          </cell>
          <cell r="J1686">
            <v>4018</v>
          </cell>
          <cell r="K1686">
            <v>200</v>
          </cell>
          <cell r="L1686">
            <v>196</v>
          </cell>
          <cell r="M1686" t="str">
            <v>No.19</v>
          </cell>
        </row>
        <row r="1687">
          <cell r="A1687" t="str">
            <v>맨홀뚜껑설치</v>
          </cell>
          <cell r="B1687" t="str">
            <v>(주철재)</v>
          </cell>
          <cell r="C1687" t="str">
            <v>조</v>
          </cell>
          <cell r="D1687">
            <v>1</v>
          </cell>
          <cell r="E1687">
            <v>45800</v>
          </cell>
          <cell r="F1687">
            <v>45800</v>
          </cell>
          <cell r="G1687">
            <v>0</v>
          </cell>
          <cell r="H1687">
            <v>0</v>
          </cell>
          <cell r="I1687">
            <v>45800</v>
          </cell>
          <cell r="J1687">
            <v>45800</v>
          </cell>
          <cell r="K1687">
            <v>0</v>
          </cell>
          <cell r="L1687">
            <v>0</v>
          </cell>
          <cell r="M1687" t="str">
            <v>No.20</v>
          </cell>
        </row>
        <row r="1688">
          <cell r="A1688" t="str">
            <v>강관비계</v>
          </cell>
          <cell r="B1688" t="str">
            <v>3개월</v>
          </cell>
          <cell r="C1688" t="str">
            <v>M2</v>
          </cell>
          <cell r="D1688">
            <v>23</v>
          </cell>
          <cell r="E1688">
            <v>9200</v>
          </cell>
          <cell r="F1688">
            <v>211600</v>
          </cell>
          <cell r="G1688">
            <v>2300</v>
          </cell>
          <cell r="H1688">
            <v>52900</v>
          </cell>
          <cell r="I1688">
            <v>6600</v>
          </cell>
          <cell r="J1688">
            <v>151800</v>
          </cell>
          <cell r="K1688">
            <v>300</v>
          </cell>
          <cell r="L1688">
            <v>6900</v>
          </cell>
          <cell r="M1688" t="str">
            <v>No.33</v>
          </cell>
        </row>
        <row r="1689">
          <cell r="A1689" t="str">
            <v>강관동바리(3개월)</v>
          </cell>
          <cell r="B1689" t="str">
            <v>H=0-4.2M</v>
          </cell>
          <cell r="C1689" t="str">
            <v>공M3</v>
          </cell>
          <cell r="D1689">
            <v>1.1000000000000001</v>
          </cell>
          <cell r="E1689">
            <v>6300</v>
          </cell>
          <cell r="F1689">
            <v>6930</v>
          </cell>
          <cell r="G1689">
            <v>200</v>
          </cell>
          <cell r="H1689">
            <v>220</v>
          </cell>
          <cell r="I1689">
            <v>6100</v>
          </cell>
          <cell r="J1689">
            <v>6710</v>
          </cell>
          <cell r="K1689">
            <v>0</v>
          </cell>
          <cell r="L1689">
            <v>0</v>
          </cell>
          <cell r="M1689" t="str">
            <v>No.21</v>
          </cell>
        </row>
        <row r="1690">
          <cell r="A1690" t="str">
            <v>시공이음면정리(치핑)</v>
          </cell>
          <cell r="B1690" t="str">
            <v>인력</v>
          </cell>
          <cell r="C1690" t="str">
            <v>M2</v>
          </cell>
          <cell r="D1690">
            <v>1.25</v>
          </cell>
          <cell r="E1690">
            <v>900</v>
          </cell>
          <cell r="F1690">
            <v>1125</v>
          </cell>
          <cell r="G1690">
            <v>700</v>
          </cell>
          <cell r="H1690">
            <v>875</v>
          </cell>
          <cell r="I1690">
            <v>200</v>
          </cell>
          <cell r="J1690">
            <v>250</v>
          </cell>
          <cell r="K1690">
            <v>0</v>
          </cell>
          <cell r="L1690">
            <v>0</v>
          </cell>
          <cell r="M1690" t="str">
            <v>No.22</v>
          </cell>
        </row>
        <row r="1691">
          <cell r="A1691" t="str">
            <v>스페이서(T=75MM)</v>
          </cell>
          <cell r="C1691" t="str">
            <v>EA</v>
          </cell>
          <cell r="D1691">
            <v>4</v>
          </cell>
          <cell r="E1691">
            <v>19000</v>
          </cell>
          <cell r="F1691">
            <v>76000</v>
          </cell>
          <cell r="G1691">
            <v>500</v>
          </cell>
          <cell r="H1691">
            <v>2000</v>
          </cell>
          <cell r="I1691">
            <v>18500</v>
          </cell>
          <cell r="J1691">
            <v>74000</v>
          </cell>
          <cell r="K1691">
            <v>0</v>
          </cell>
          <cell r="L1691">
            <v>0</v>
          </cell>
        </row>
        <row r="1692">
          <cell r="A1692" t="str">
            <v>수팽창고무지수판 설치</v>
          </cell>
          <cell r="B1692" t="str">
            <v>20X10</v>
          </cell>
          <cell r="C1692" t="str">
            <v>M</v>
          </cell>
          <cell r="D1692">
            <v>0.91</v>
          </cell>
          <cell r="E1692">
            <v>3900</v>
          </cell>
          <cell r="F1692">
            <v>3549</v>
          </cell>
          <cell r="G1692">
            <v>3100</v>
          </cell>
          <cell r="H1692">
            <v>2821</v>
          </cell>
          <cell r="I1692">
            <v>800</v>
          </cell>
          <cell r="J1692">
            <v>728</v>
          </cell>
          <cell r="K1692">
            <v>0</v>
          </cell>
          <cell r="L1692">
            <v>0</v>
          </cell>
          <cell r="M1692" t="str">
            <v>No.23</v>
          </cell>
        </row>
        <row r="1693">
          <cell r="A1693" t="str">
            <v>양생(비닐)</v>
          </cell>
          <cell r="C1693" t="str">
            <v>M2</v>
          </cell>
          <cell r="D1693">
            <v>1.97</v>
          </cell>
          <cell r="E1693">
            <v>900</v>
          </cell>
          <cell r="F1693">
            <v>1773</v>
          </cell>
          <cell r="G1693">
            <v>700</v>
          </cell>
          <cell r="H1693">
            <v>1379</v>
          </cell>
          <cell r="I1693">
            <v>200</v>
          </cell>
          <cell r="J1693">
            <v>394</v>
          </cell>
          <cell r="K1693">
            <v>0</v>
          </cell>
          <cell r="L1693">
            <v>0</v>
          </cell>
          <cell r="M1693" t="str">
            <v>No.8</v>
          </cell>
        </row>
        <row r="1695">
          <cell r="A1695" t="str">
            <v>아. 기  타</v>
          </cell>
          <cell r="F1695">
            <v>1144163</v>
          </cell>
          <cell r="H1695">
            <v>46980</v>
          </cell>
          <cell r="J1695">
            <v>1067506</v>
          </cell>
          <cell r="L1695">
            <v>29677</v>
          </cell>
        </row>
        <row r="1696">
          <cell r="A1696" t="str">
            <v>레미콘타설</v>
          </cell>
          <cell r="B1696" t="str">
            <v>무근구조물</v>
          </cell>
          <cell r="C1696" t="str">
            <v>M3</v>
          </cell>
          <cell r="D1696">
            <v>0.28999999999999998</v>
          </cell>
          <cell r="E1696">
            <v>21700</v>
          </cell>
          <cell r="F1696">
            <v>6293</v>
          </cell>
          <cell r="G1696">
            <v>400</v>
          </cell>
          <cell r="H1696">
            <v>116</v>
          </cell>
          <cell r="I1696">
            <v>21000</v>
          </cell>
          <cell r="J1696">
            <v>6090</v>
          </cell>
          <cell r="K1696">
            <v>300</v>
          </cell>
          <cell r="L1696">
            <v>87</v>
          </cell>
          <cell r="M1696" t="str">
            <v>No.10</v>
          </cell>
        </row>
        <row r="1697">
          <cell r="A1697" t="str">
            <v>합판거푸집</v>
          </cell>
          <cell r="B1697" t="str">
            <v>0-7m:6회</v>
          </cell>
          <cell r="C1697" t="str">
            <v>M2</v>
          </cell>
          <cell r="D1697">
            <v>0.96</v>
          </cell>
          <cell r="E1697">
            <v>17100</v>
          </cell>
          <cell r="F1697">
            <v>16416</v>
          </cell>
          <cell r="G1697">
            <v>5300</v>
          </cell>
          <cell r="H1697">
            <v>5088</v>
          </cell>
          <cell r="I1697">
            <v>11800</v>
          </cell>
          <cell r="J1697">
            <v>11328</v>
          </cell>
          <cell r="K1697">
            <v>0</v>
          </cell>
          <cell r="L1697">
            <v>0</v>
          </cell>
          <cell r="M1697" t="str">
            <v>No.11</v>
          </cell>
        </row>
        <row r="1698">
          <cell r="A1698" t="str">
            <v>모래부설 및 다짐(B.H 0.7M3,관로기초)</v>
          </cell>
          <cell r="B1698" t="str">
            <v>기계90%+인력10%</v>
          </cell>
          <cell r="C1698" t="str">
            <v>M3</v>
          </cell>
          <cell r="D1698">
            <v>1.38</v>
          </cell>
          <cell r="E1698">
            <v>2300</v>
          </cell>
          <cell r="F1698">
            <v>3174</v>
          </cell>
          <cell r="G1698">
            <v>200</v>
          </cell>
          <cell r="H1698">
            <v>276</v>
          </cell>
          <cell r="I1698">
            <v>1600</v>
          </cell>
          <cell r="J1698">
            <v>2208</v>
          </cell>
          <cell r="K1698">
            <v>500</v>
          </cell>
          <cell r="L1698">
            <v>690</v>
          </cell>
          <cell r="M1698" t="str">
            <v>#.8</v>
          </cell>
        </row>
        <row r="1699">
          <cell r="A1699" t="str">
            <v>K.P메카니칼접합및부설(기계)</v>
          </cell>
          <cell r="B1699" t="str">
            <v>ø350M/M</v>
          </cell>
          <cell r="C1699" t="str">
            <v>개소</v>
          </cell>
          <cell r="D1699">
            <v>1</v>
          </cell>
          <cell r="E1699">
            <v>71500</v>
          </cell>
          <cell r="F1699">
            <v>71500</v>
          </cell>
          <cell r="G1699">
            <v>0</v>
          </cell>
          <cell r="H1699">
            <v>0</v>
          </cell>
          <cell r="I1699">
            <v>53400</v>
          </cell>
          <cell r="J1699">
            <v>53400</v>
          </cell>
          <cell r="K1699">
            <v>18100</v>
          </cell>
          <cell r="L1699">
            <v>18100</v>
          </cell>
          <cell r="M1699" t="str">
            <v>No.42</v>
          </cell>
        </row>
        <row r="1700">
          <cell r="A1700" t="str">
            <v>K.P메카니칼접합및부설(기계)</v>
          </cell>
          <cell r="B1700" t="str">
            <v>ø350M/M(이형관)</v>
          </cell>
          <cell r="C1700" t="str">
            <v>개소</v>
          </cell>
          <cell r="D1700">
            <v>2</v>
          </cell>
          <cell r="E1700">
            <v>19900</v>
          </cell>
          <cell r="F1700">
            <v>39800</v>
          </cell>
          <cell r="G1700">
            <v>0</v>
          </cell>
          <cell r="H1700">
            <v>0</v>
          </cell>
          <cell r="I1700">
            <v>14500</v>
          </cell>
          <cell r="J1700">
            <v>29000</v>
          </cell>
          <cell r="K1700">
            <v>5400</v>
          </cell>
          <cell r="L1700">
            <v>10800</v>
          </cell>
          <cell r="M1700" t="str">
            <v>No.46</v>
          </cell>
        </row>
        <row r="1701">
          <cell r="A1701" t="str">
            <v>플랜지관 접합및부설</v>
          </cell>
          <cell r="B1701" t="str">
            <v>ø350M/M(이형관)</v>
          </cell>
          <cell r="C1701" t="str">
            <v>개소</v>
          </cell>
          <cell r="D1701">
            <v>1</v>
          </cell>
          <cell r="E1701">
            <v>79500</v>
          </cell>
          <cell r="F1701">
            <v>79500</v>
          </cell>
          <cell r="G1701">
            <v>2200</v>
          </cell>
          <cell r="H1701">
            <v>2200</v>
          </cell>
          <cell r="I1701">
            <v>77300</v>
          </cell>
          <cell r="J1701">
            <v>77300</v>
          </cell>
          <cell r="K1701">
            <v>0</v>
          </cell>
          <cell r="L1701">
            <v>0</v>
          </cell>
          <cell r="M1701" t="str">
            <v>No.101</v>
          </cell>
        </row>
        <row r="1702">
          <cell r="A1702" t="str">
            <v>돌담헐기</v>
          </cell>
          <cell r="B1702" t="str">
            <v>B0.5 X H1.9</v>
          </cell>
          <cell r="C1702" t="str">
            <v>M2</v>
          </cell>
          <cell r="D1702">
            <v>39.299999999999997</v>
          </cell>
          <cell r="E1702">
            <v>23600</v>
          </cell>
          <cell r="F1702">
            <v>927480</v>
          </cell>
          <cell r="G1702">
            <v>1000</v>
          </cell>
          <cell r="H1702">
            <v>39300</v>
          </cell>
          <cell r="I1702">
            <v>22600</v>
          </cell>
          <cell r="J1702">
            <v>888180</v>
          </cell>
          <cell r="K1702">
            <v>0</v>
          </cell>
          <cell r="L1702">
            <v>0</v>
          </cell>
          <cell r="M1702" t="str">
            <v>No.86</v>
          </cell>
        </row>
        <row r="1704">
          <cell r="A1704" t="str">
            <v>4. 운 반 공</v>
          </cell>
          <cell r="F1704">
            <v>1510446</v>
          </cell>
          <cell r="H1704">
            <v>184800</v>
          </cell>
          <cell r="J1704">
            <v>201600</v>
          </cell>
          <cell r="L1704">
            <v>1124046</v>
          </cell>
        </row>
        <row r="1705">
          <cell r="A1705" t="str">
            <v>철근운반</v>
          </cell>
          <cell r="C1705" t="str">
            <v>TON</v>
          </cell>
          <cell r="D1705">
            <v>85.706000000000003</v>
          </cell>
          <cell r="E1705">
            <v>9000</v>
          </cell>
          <cell r="F1705">
            <v>771354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9000</v>
          </cell>
          <cell r="L1705">
            <v>771354</v>
          </cell>
          <cell r="M1705" t="str">
            <v>#.15</v>
          </cell>
        </row>
        <row r="1706">
          <cell r="A1706" t="str">
            <v>시멘트운반(40kg/대)</v>
          </cell>
          <cell r="C1706" t="str">
            <v>대</v>
          </cell>
          <cell r="D1706">
            <v>277</v>
          </cell>
          <cell r="E1706">
            <v>400</v>
          </cell>
          <cell r="F1706">
            <v>110800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400</v>
          </cell>
          <cell r="L1706">
            <v>110800</v>
          </cell>
          <cell r="M1706" t="str">
            <v>#.19</v>
          </cell>
        </row>
        <row r="1707">
          <cell r="A1707" t="str">
            <v>주철관 운반</v>
          </cell>
          <cell r="B1707" t="str">
            <v>Φ350M/M</v>
          </cell>
          <cell r="C1707" t="str">
            <v>본</v>
          </cell>
          <cell r="D1707">
            <v>1</v>
          </cell>
          <cell r="E1707">
            <v>3300</v>
          </cell>
          <cell r="F1707">
            <v>3300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3300</v>
          </cell>
          <cell r="L1707">
            <v>3300</v>
          </cell>
          <cell r="M1707" t="str">
            <v>#.23</v>
          </cell>
        </row>
        <row r="1708">
          <cell r="A1708" t="str">
            <v>주철관 운반</v>
          </cell>
          <cell r="B1708" t="str">
            <v>이형관</v>
          </cell>
          <cell r="C1708" t="str">
            <v>KG</v>
          </cell>
          <cell r="D1708">
            <v>117.92</v>
          </cell>
          <cell r="E1708">
            <v>100</v>
          </cell>
          <cell r="F1708">
            <v>11792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100</v>
          </cell>
          <cell r="L1708">
            <v>11792</v>
          </cell>
          <cell r="M1708" t="str">
            <v>#.17</v>
          </cell>
        </row>
        <row r="1709">
          <cell r="A1709" t="str">
            <v>보조기층운반</v>
          </cell>
          <cell r="C1709" t="str">
            <v>M3</v>
          </cell>
          <cell r="D1709">
            <v>84</v>
          </cell>
          <cell r="E1709">
            <v>7300</v>
          </cell>
          <cell r="F1709">
            <v>613200</v>
          </cell>
          <cell r="G1709">
            <v>2200</v>
          </cell>
          <cell r="H1709">
            <v>184800</v>
          </cell>
          <cell r="I1709">
            <v>2400</v>
          </cell>
          <cell r="J1709">
            <v>201600</v>
          </cell>
          <cell r="K1709">
            <v>2700</v>
          </cell>
          <cell r="L1709">
            <v>226800</v>
          </cell>
          <cell r="M1709" t="str">
            <v>#.18</v>
          </cell>
        </row>
        <row r="1719">
          <cell r="A1719" t="str">
            <v>⊙월평 중계펌프장 사급자재비(토목)</v>
          </cell>
          <cell r="C1719" t="str">
            <v>식</v>
          </cell>
          <cell r="D1719">
            <v>1</v>
          </cell>
          <cell r="F1719">
            <v>1817900</v>
          </cell>
          <cell r="H1719">
            <v>1817900</v>
          </cell>
          <cell r="J1719">
            <v>0</v>
          </cell>
          <cell r="L1719">
            <v>0</v>
          </cell>
        </row>
        <row r="1721">
          <cell r="A1721" t="str">
            <v>모  래</v>
          </cell>
          <cell r="C1721" t="str">
            <v>M3</v>
          </cell>
          <cell r="D1721">
            <v>35</v>
          </cell>
          <cell r="E1721">
            <v>17000</v>
          </cell>
          <cell r="F1721">
            <v>595000</v>
          </cell>
          <cell r="G1721">
            <v>17000</v>
          </cell>
          <cell r="H1721">
            <v>595000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</row>
        <row r="1722">
          <cell r="A1722" t="str">
            <v>보조기층제</v>
          </cell>
          <cell r="C1722" t="str">
            <v>M3</v>
          </cell>
          <cell r="D1722">
            <v>84</v>
          </cell>
          <cell r="E1722">
            <v>6300</v>
          </cell>
          <cell r="F1722">
            <v>529200</v>
          </cell>
          <cell r="G1722">
            <v>6300</v>
          </cell>
          <cell r="H1722">
            <v>529200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</row>
        <row r="1723">
          <cell r="A1723" t="str">
            <v>적벽돌</v>
          </cell>
          <cell r="B1723" t="str">
            <v>190*90*57</v>
          </cell>
          <cell r="C1723" t="str">
            <v>매</v>
          </cell>
          <cell r="D1723">
            <v>1612</v>
          </cell>
          <cell r="E1723">
            <v>200</v>
          </cell>
          <cell r="F1723">
            <v>322400</v>
          </cell>
          <cell r="G1723">
            <v>200</v>
          </cell>
          <cell r="H1723">
            <v>322400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</row>
        <row r="1724">
          <cell r="A1724" t="str">
            <v>주철관 이형관</v>
          </cell>
          <cell r="B1724" t="str">
            <v>D300M/M이상 D600M/M이하</v>
          </cell>
          <cell r="C1724" t="str">
            <v>KG</v>
          </cell>
          <cell r="D1724">
            <v>117.92</v>
          </cell>
          <cell r="E1724">
            <v>2500</v>
          </cell>
          <cell r="F1724">
            <v>294800</v>
          </cell>
          <cell r="G1724">
            <v>2500</v>
          </cell>
          <cell r="H1724">
            <v>294800</v>
          </cell>
          <cell r="I1724">
            <v>0</v>
          </cell>
          <cell r="J1724">
            <v>0</v>
          </cell>
          <cell r="K1724">
            <v>0</v>
          </cell>
          <cell r="L1724">
            <v>0</v>
          </cell>
        </row>
        <row r="1725">
          <cell r="A1725" t="str">
            <v>주철관 접합부품(K.P메카니칼접합)</v>
          </cell>
          <cell r="B1725" t="str">
            <v>D=350MM</v>
          </cell>
          <cell r="C1725" t="str">
            <v>SET</v>
          </cell>
          <cell r="D1725">
            <v>3</v>
          </cell>
          <cell r="E1725">
            <v>24000</v>
          </cell>
          <cell r="F1725">
            <v>72000</v>
          </cell>
          <cell r="G1725">
            <v>24000</v>
          </cell>
          <cell r="H1725">
            <v>72000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</row>
        <row r="1726">
          <cell r="A1726" t="str">
            <v>주철관 접합부품(플랜지접합)</v>
          </cell>
          <cell r="B1726" t="str">
            <v>D=350MM</v>
          </cell>
          <cell r="C1726" t="str">
            <v>SET</v>
          </cell>
          <cell r="D1726">
            <v>1</v>
          </cell>
          <cell r="E1726">
            <v>4500</v>
          </cell>
          <cell r="F1726">
            <v>4500</v>
          </cell>
          <cell r="G1726">
            <v>4500</v>
          </cell>
          <cell r="H1726">
            <v>4500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</row>
        <row r="1741">
          <cell r="A1741" t="str">
            <v>Ⅴ.중문동부 중계펌프장(토목)</v>
          </cell>
          <cell r="C1741" t="str">
            <v>식</v>
          </cell>
          <cell r="D1741">
            <v>1</v>
          </cell>
          <cell r="F1741">
            <v>204739233</v>
          </cell>
          <cell r="H1741">
            <v>39133896</v>
          </cell>
          <cell r="J1741">
            <v>148125384</v>
          </cell>
          <cell r="L1741">
            <v>17479953</v>
          </cell>
        </row>
        <row r="1743">
          <cell r="A1743" t="str">
            <v>1. 토    공</v>
          </cell>
          <cell r="F1743">
            <v>47242002</v>
          </cell>
          <cell r="H1743">
            <v>8677552</v>
          </cell>
          <cell r="J1743">
            <v>24906958</v>
          </cell>
          <cell r="L1743">
            <v>13657492</v>
          </cell>
        </row>
        <row r="1744">
          <cell r="A1744" t="str">
            <v>터파기:토사(육상),기계80+인력20</v>
          </cell>
          <cell r="B1744" t="str">
            <v>B.H 0.7㎥</v>
          </cell>
          <cell r="C1744" t="str">
            <v>M3</v>
          </cell>
          <cell r="D1744">
            <v>2758.35</v>
          </cell>
          <cell r="E1744">
            <v>2000</v>
          </cell>
          <cell r="F1744">
            <v>5516700</v>
          </cell>
          <cell r="G1744">
            <v>100</v>
          </cell>
          <cell r="H1744">
            <v>275835</v>
          </cell>
          <cell r="I1744">
            <v>1600</v>
          </cell>
          <cell r="J1744">
            <v>4413360</v>
          </cell>
          <cell r="K1744">
            <v>300</v>
          </cell>
          <cell r="L1744">
            <v>827505</v>
          </cell>
          <cell r="M1744" t="str">
            <v>#.2</v>
          </cell>
        </row>
        <row r="1745">
          <cell r="A1745" t="str">
            <v>터파기(인력)</v>
          </cell>
          <cell r="B1745" t="str">
            <v>토사,0-1m</v>
          </cell>
          <cell r="C1745" t="str">
            <v>M3</v>
          </cell>
          <cell r="D1745">
            <v>288.79000000000002</v>
          </cell>
          <cell r="E1745">
            <v>8800</v>
          </cell>
          <cell r="F1745">
            <v>2541352</v>
          </cell>
          <cell r="G1745">
            <v>0</v>
          </cell>
          <cell r="H1745">
            <v>0</v>
          </cell>
          <cell r="I1745">
            <v>8800</v>
          </cell>
          <cell r="J1745">
            <v>2541352</v>
          </cell>
          <cell r="K1745">
            <v>0</v>
          </cell>
          <cell r="L1745">
            <v>0</v>
          </cell>
          <cell r="M1745" t="str">
            <v>No.54</v>
          </cell>
        </row>
        <row r="1746">
          <cell r="A1746" t="str">
            <v>기계터파기(연암)</v>
          </cell>
          <cell r="B1746" t="str">
            <v>B.H0.7+브레이커</v>
          </cell>
          <cell r="C1746" t="str">
            <v>M3</v>
          </cell>
          <cell r="D1746">
            <v>892.59</v>
          </cell>
          <cell r="E1746">
            <v>18400</v>
          </cell>
          <cell r="F1746">
            <v>16423656</v>
          </cell>
          <cell r="G1746">
            <v>2800</v>
          </cell>
          <cell r="H1746">
            <v>2499252</v>
          </cell>
          <cell r="I1746">
            <v>7300</v>
          </cell>
          <cell r="J1746">
            <v>6515907</v>
          </cell>
          <cell r="K1746">
            <v>8300</v>
          </cell>
          <cell r="L1746">
            <v>7408497</v>
          </cell>
          <cell r="M1746" t="str">
            <v>#.3</v>
          </cell>
        </row>
        <row r="1747">
          <cell r="A1747" t="str">
            <v>되메우기 및 다짐</v>
          </cell>
          <cell r="B1747" t="str">
            <v>B.H 0.7+플래이트 콤펙터</v>
          </cell>
          <cell r="C1747" t="str">
            <v>M3</v>
          </cell>
          <cell r="D1747">
            <v>1878.61</v>
          </cell>
          <cell r="E1747">
            <v>3500</v>
          </cell>
          <cell r="F1747">
            <v>6575135</v>
          </cell>
          <cell r="G1747">
            <v>400</v>
          </cell>
          <cell r="H1747">
            <v>751444</v>
          </cell>
          <cell r="I1747">
            <v>2600</v>
          </cell>
          <cell r="J1747">
            <v>4884386</v>
          </cell>
          <cell r="K1747">
            <v>500</v>
          </cell>
          <cell r="L1747">
            <v>939305</v>
          </cell>
          <cell r="M1747" t="str">
            <v>#.4</v>
          </cell>
        </row>
        <row r="1748">
          <cell r="A1748" t="str">
            <v>되메우기</v>
          </cell>
          <cell r="B1748" t="str">
            <v>인력</v>
          </cell>
          <cell r="C1748" t="str">
            <v>M3</v>
          </cell>
          <cell r="D1748">
            <v>234.88</v>
          </cell>
          <cell r="E1748">
            <v>3400</v>
          </cell>
          <cell r="F1748">
            <v>798592</v>
          </cell>
          <cell r="G1748">
            <v>0</v>
          </cell>
          <cell r="H1748">
            <v>0</v>
          </cell>
          <cell r="I1748">
            <v>3400</v>
          </cell>
          <cell r="J1748">
            <v>798592</v>
          </cell>
          <cell r="K1748">
            <v>0</v>
          </cell>
          <cell r="L1748">
            <v>0</v>
          </cell>
          <cell r="M1748" t="str">
            <v>No.72</v>
          </cell>
        </row>
        <row r="1749">
          <cell r="A1749" t="str">
            <v>사토운반:토사</v>
          </cell>
          <cell r="B1749" t="str">
            <v>B.H0.7 + D.T15</v>
          </cell>
          <cell r="C1749" t="str">
            <v>M3</v>
          </cell>
          <cell r="D1749">
            <v>563.14</v>
          </cell>
          <cell r="E1749">
            <v>2500</v>
          </cell>
          <cell r="F1749">
            <v>1407850</v>
          </cell>
          <cell r="G1749">
            <v>900</v>
          </cell>
          <cell r="H1749">
            <v>506826</v>
          </cell>
          <cell r="I1749">
            <v>700</v>
          </cell>
          <cell r="J1749">
            <v>394198</v>
          </cell>
          <cell r="K1749">
            <v>900</v>
          </cell>
          <cell r="L1749">
            <v>506826</v>
          </cell>
          <cell r="M1749" t="str">
            <v>#.26</v>
          </cell>
        </row>
        <row r="1750">
          <cell r="A1750" t="str">
            <v>사토운반:연암</v>
          </cell>
          <cell r="B1750" t="str">
            <v>B.H0.7 + D.T15</v>
          </cell>
          <cell r="C1750" t="str">
            <v>M3</v>
          </cell>
          <cell r="D1750">
            <v>892.59</v>
          </cell>
          <cell r="E1750">
            <v>12000</v>
          </cell>
          <cell r="F1750">
            <v>10711080</v>
          </cell>
          <cell r="G1750">
            <v>4500</v>
          </cell>
          <cell r="H1750">
            <v>4016655</v>
          </cell>
          <cell r="I1750">
            <v>3500</v>
          </cell>
          <cell r="J1750">
            <v>3124065</v>
          </cell>
          <cell r="K1750">
            <v>4000</v>
          </cell>
          <cell r="L1750">
            <v>3570360</v>
          </cell>
          <cell r="M1750" t="str">
            <v>#.7</v>
          </cell>
        </row>
        <row r="1751">
          <cell r="A1751" t="str">
            <v>성토(토사)</v>
          </cell>
          <cell r="B1751" t="str">
            <v>발생토유용</v>
          </cell>
          <cell r="C1751" t="str">
            <v>M3</v>
          </cell>
          <cell r="D1751">
            <v>370.51</v>
          </cell>
          <cell r="E1751">
            <v>3000</v>
          </cell>
          <cell r="F1751">
            <v>1111530</v>
          </cell>
          <cell r="G1751">
            <v>1100</v>
          </cell>
          <cell r="H1751">
            <v>407561</v>
          </cell>
          <cell r="I1751">
            <v>1100</v>
          </cell>
          <cell r="J1751">
            <v>407561</v>
          </cell>
          <cell r="K1751">
            <v>800</v>
          </cell>
          <cell r="L1751">
            <v>296408</v>
          </cell>
          <cell r="M1751" t="str">
            <v>#.9</v>
          </cell>
        </row>
        <row r="1752">
          <cell r="A1752" t="str">
            <v>줄떼붙임</v>
          </cell>
          <cell r="C1752" t="str">
            <v>M2</v>
          </cell>
          <cell r="D1752">
            <v>64.989999999999995</v>
          </cell>
          <cell r="E1752">
            <v>3100</v>
          </cell>
          <cell r="F1752">
            <v>201469</v>
          </cell>
          <cell r="G1752">
            <v>600</v>
          </cell>
          <cell r="H1752">
            <v>38994</v>
          </cell>
          <cell r="I1752">
            <v>2500</v>
          </cell>
          <cell r="J1752">
            <v>162475</v>
          </cell>
          <cell r="K1752">
            <v>0</v>
          </cell>
          <cell r="L1752">
            <v>0</v>
          </cell>
          <cell r="M1752" t="str">
            <v>No.91</v>
          </cell>
        </row>
        <row r="1753">
          <cell r="A1753" t="str">
            <v>바닥면 고르기</v>
          </cell>
          <cell r="B1753" t="str">
            <v>연암</v>
          </cell>
          <cell r="C1753" t="str">
            <v>M2</v>
          </cell>
          <cell r="D1753">
            <v>361.97</v>
          </cell>
          <cell r="E1753">
            <v>5400</v>
          </cell>
          <cell r="F1753">
            <v>1954638</v>
          </cell>
          <cell r="G1753">
            <v>500</v>
          </cell>
          <cell r="H1753">
            <v>180985</v>
          </cell>
          <cell r="I1753">
            <v>4600</v>
          </cell>
          <cell r="J1753">
            <v>1665062</v>
          </cell>
          <cell r="K1753">
            <v>300</v>
          </cell>
          <cell r="L1753">
            <v>108591</v>
          </cell>
          <cell r="M1753" t="str">
            <v>No.2</v>
          </cell>
        </row>
        <row r="1755">
          <cell r="A1755" t="str">
            <v>2. 구조물공</v>
          </cell>
          <cell r="F1755">
            <v>128581658</v>
          </cell>
          <cell r="H1755">
            <v>21895408</v>
          </cell>
          <cell r="J1755">
            <v>105120072</v>
          </cell>
          <cell r="L1755">
            <v>1566178</v>
          </cell>
        </row>
        <row r="1756">
          <cell r="A1756" t="str">
            <v>레미콘타설</v>
          </cell>
          <cell r="B1756" t="str">
            <v>무근구조물</v>
          </cell>
          <cell r="C1756" t="str">
            <v>M3</v>
          </cell>
          <cell r="D1756">
            <v>30.35</v>
          </cell>
          <cell r="E1756">
            <v>21700</v>
          </cell>
          <cell r="F1756">
            <v>658595</v>
          </cell>
          <cell r="G1756">
            <v>400</v>
          </cell>
          <cell r="H1756">
            <v>12140</v>
          </cell>
          <cell r="I1756">
            <v>21000</v>
          </cell>
          <cell r="J1756">
            <v>637350</v>
          </cell>
          <cell r="K1756">
            <v>300</v>
          </cell>
          <cell r="L1756">
            <v>9105</v>
          </cell>
          <cell r="M1756" t="str">
            <v>No.10</v>
          </cell>
        </row>
        <row r="1757">
          <cell r="A1757" t="str">
            <v>레미콘타설</v>
          </cell>
          <cell r="B1757" t="str">
            <v>철근구조물</v>
          </cell>
          <cell r="C1757" t="str">
            <v>M3</v>
          </cell>
          <cell r="D1757">
            <v>669.85</v>
          </cell>
          <cell r="E1757">
            <v>16000</v>
          </cell>
          <cell r="F1757">
            <v>10717600</v>
          </cell>
          <cell r="G1757">
            <v>0</v>
          </cell>
          <cell r="H1757">
            <v>0</v>
          </cell>
          <cell r="I1757">
            <v>16000</v>
          </cell>
          <cell r="J1757">
            <v>10717600</v>
          </cell>
          <cell r="K1757">
            <v>0</v>
          </cell>
          <cell r="L1757">
            <v>0</v>
          </cell>
          <cell r="M1757" t="str">
            <v>No.14</v>
          </cell>
        </row>
        <row r="1758">
          <cell r="A1758" t="str">
            <v>합판거푸집</v>
          </cell>
          <cell r="B1758" t="str">
            <v>0-7m:6회</v>
          </cell>
          <cell r="C1758" t="str">
            <v>M2</v>
          </cell>
          <cell r="D1758">
            <v>7.6</v>
          </cell>
          <cell r="E1758">
            <v>17100</v>
          </cell>
          <cell r="F1758">
            <v>129960</v>
          </cell>
          <cell r="G1758">
            <v>5300</v>
          </cell>
          <cell r="H1758">
            <v>40280</v>
          </cell>
          <cell r="I1758">
            <v>11800</v>
          </cell>
          <cell r="J1758">
            <v>89680</v>
          </cell>
          <cell r="K1758">
            <v>0</v>
          </cell>
          <cell r="L1758">
            <v>0</v>
          </cell>
          <cell r="M1758" t="str">
            <v>No.11</v>
          </cell>
        </row>
        <row r="1759">
          <cell r="A1759" t="str">
            <v>합판거푸집</v>
          </cell>
          <cell r="B1759" t="str">
            <v>0-7m:3회</v>
          </cell>
          <cell r="C1759" t="str">
            <v>M2</v>
          </cell>
          <cell r="D1759">
            <v>682.82</v>
          </cell>
          <cell r="E1759">
            <v>12000</v>
          </cell>
          <cell r="F1759">
            <v>8193840</v>
          </cell>
          <cell r="G1759">
            <v>4000</v>
          </cell>
          <cell r="H1759">
            <v>2731280</v>
          </cell>
          <cell r="I1759">
            <v>8000</v>
          </cell>
          <cell r="J1759">
            <v>5462560</v>
          </cell>
          <cell r="K1759">
            <v>0</v>
          </cell>
          <cell r="L1759">
            <v>0</v>
          </cell>
          <cell r="M1759" t="str">
            <v>No.15</v>
          </cell>
        </row>
        <row r="1760">
          <cell r="A1760" t="str">
            <v>폼타이 합판거푸집</v>
          </cell>
          <cell r="B1760" t="str">
            <v>0-7m:T=600:3회</v>
          </cell>
          <cell r="C1760" t="str">
            <v>M2</v>
          </cell>
          <cell r="D1760">
            <v>328.88</v>
          </cell>
          <cell r="E1760">
            <v>18700</v>
          </cell>
          <cell r="F1760">
            <v>6150056</v>
          </cell>
          <cell r="G1760">
            <v>6700</v>
          </cell>
          <cell r="H1760">
            <v>2203496</v>
          </cell>
          <cell r="I1760">
            <v>12000</v>
          </cell>
          <cell r="J1760">
            <v>3946560</v>
          </cell>
          <cell r="K1760">
            <v>0</v>
          </cell>
          <cell r="L1760">
            <v>0</v>
          </cell>
          <cell r="M1760" t="str">
            <v>No.102</v>
          </cell>
        </row>
        <row r="1761">
          <cell r="A1761" t="str">
            <v>폼타이 합판거푸집</v>
          </cell>
          <cell r="B1761" t="str">
            <v>0-7m:T=500:3회</v>
          </cell>
          <cell r="C1761" t="str">
            <v>M2</v>
          </cell>
          <cell r="D1761">
            <v>471.82</v>
          </cell>
          <cell r="E1761">
            <v>18700</v>
          </cell>
          <cell r="F1761">
            <v>8823034</v>
          </cell>
          <cell r="G1761">
            <v>6700</v>
          </cell>
          <cell r="H1761">
            <v>3161194</v>
          </cell>
          <cell r="I1761">
            <v>12000</v>
          </cell>
          <cell r="J1761">
            <v>5661840</v>
          </cell>
          <cell r="K1761">
            <v>0</v>
          </cell>
          <cell r="L1761">
            <v>0</v>
          </cell>
          <cell r="M1761" t="str">
            <v>No.92</v>
          </cell>
        </row>
        <row r="1762">
          <cell r="A1762" t="str">
            <v>폼타이 합판거푸집</v>
          </cell>
          <cell r="B1762" t="str">
            <v>0-7m:T=400:3회</v>
          </cell>
          <cell r="C1762" t="str">
            <v>M2</v>
          </cell>
          <cell r="D1762">
            <v>74.8</v>
          </cell>
          <cell r="E1762">
            <v>18500</v>
          </cell>
          <cell r="F1762">
            <v>1383800</v>
          </cell>
          <cell r="G1762">
            <v>6600</v>
          </cell>
          <cell r="H1762">
            <v>493680</v>
          </cell>
          <cell r="I1762">
            <v>11900</v>
          </cell>
          <cell r="J1762">
            <v>890120</v>
          </cell>
          <cell r="K1762">
            <v>0</v>
          </cell>
          <cell r="L1762">
            <v>0</v>
          </cell>
          <cell r="M1762" t="str">
            <v>No.73</v>
          </cell>
        </row>
        <row r="1763">
          <cell r="A1763" t="str">
            <v>폼타이 합판거푸집</v>
          </cell>
          <cell r="B1763" t="str">
            <v>0-7m:T=300:3회</v>
          </cell>
          <cell r="C1763" t="str">
            <v>M2</v>
          </cell>
          <cell r="D1763">
            <v>100.72</v>
          </cell>
          <cell r="E1763">
            <v>18600</v>
          </cell>
          <cell r="F1763">
            <v>1873392</v>
          </cell>
          <cell r="G1763">
            <v>6600</v>
          </cell>
          <cell r="H1763">
            <v>664752</v>
          </cell>
          <cell r="I1763">
            <v>12000</v>
          </cell>
          <cell r="J1763">
            <v>1208640</v>
          </cell>
          <cell r="K1763">
            <v>0</v>
          </cell>
          <cell r="L1763">
            <v>0</v>
          </cell>
          <cell r="M1763" t="str">
            <v>No.74</v>
          </cell>
        </row>
        <row r="1764">
          <cell r="A1764" t="str">
            <v>강관동바리(3개월)</v>
          </cell>
          <cell r="B1764" t="str">
            <v>H=4.2-7.2M</v>
          </cell>
          <cell r="C1764" t="str">
            <v>공M3</v>
          </cell>
          <cell r="D1764">
            <v>33.56</v>
          </cell>
          <cell r="E1764">
            <v>7500</v>
          </cell>
          <cell r="F1764">
            <v>251700</v>
          </cell>
          <cell r="G1764">
            <v>200</v>
          </cell>
          <cell r="H1764">
            <v>6712</v>
          </cell>
          <cell r="I1764">
            <v>7300</v>
          </cell>
          <cell r="J1764">
            <v>244988</v>
          </cell>
          <cell r="K1764">
            <v>0</v>
          </cell>
          <cell r="L1764">
            <v>0</v>
          </cell>
          <cell r="M1764" t="str">
            <v>No.93</v>
          </cell>
        </row>
        <row r="1765">
          <cell r="A1765" t="str">
            <v>강관동바리(3개월)</v>
          </cell>
          <cell r="B1765" t="str">
            <v>H=0-4.2M</v>
          </cell>
          <cell r="C1765" t="str">
            <v>공M3</v>
          </cell>
          <cell r="D1765">
            <v>1190.28</v>
          </cell>
          <cell r="E1765">
            <v>6300</v>
          </cell>
          <cell r="F1765">
            <v>7498764</v>
          </cell>
          <cell r="G1765">
            <v>200</v>
          </cell>
          <cell r="H1765">
            <v>238056</v>
          </cell>
          <cell r="I1765">
            <v>6100</v>
          </cell>
          <cell r="J1765">
            <v>7260708</v>
          </cell>
          <cell r="K1765">
            <v>0</v>
          </cell>
          <cell r="L1765">
            <v>0</v>
          </cell>
          <cell r="M1765" t="str">
            <v>No.21</v>
          </cell>
        </row>
        <row r="1766">
          <cell r="A1766" t="str">
            <v>강관비계</v>
          </cell>
          <cell r="B1766" t="str">
            <v>3개월</v>
          </cell>
          <cell r="C1766" t="str">
            <v>M2</v>
          </cell>
          <cell r="D1766">
            <v>450.8</v>
          </cell>
          <cell r="E1766">
            <v>9200</v>
          </cell>
          <cell r="F1766">
            <v>4147360</v>
          </cell>
          <cell r="G1766">
            <v>2300</v>
          </cell>
          <cell r="H1766">
            <v>1036840</v>
          </cell>
          <cell r="I1766">
            <v>6600</v>
          </cell>
          <cell r="J1766">
            <v>2975280</v>
          </cell>
          <cell r="K1766">
            <v>300</v>
          </cell>
          <cell r="L1766">
            <v>135240</v>
          </cell>
          <cell r="M1766" t="str">
            <v>No.33</v>
          </cell>
        </row>
        <row r="1767">
          <cell r="A1767" t="str">
            <v>시공이음 설치</v>
          </cell>
          <cell r="B1767" t="str">
            <v>PVC,B=230X5mm</v>
          </cell>
          <cell r="C1767" t="str">
            <v>M</v>
          </cell>
          <cell r="D1767">
            <v>126.76</v>
          </cell>
          <cell r="E1767">
            <v>14600</v>
          </cell>
          <cell r="F1767">
            <v>1850696</v>
          </cell>
          <cell r="G1767">
            <v>3400</v>
          </cell>
          <cell r="H1767">
            <v>430984</v>
          </cell>
          <cell r="I1767">
            <v>11200</v>
          </cell>
          <cell r="J1767">
            <v>1419712</v>
          </cell>
          <cell r="K1767">
            <v>0</v>
          </cell>
          <cell r="L1767">
            <v>0</v>
          </cell>
          <cell r="M1767" t="str">
            <v>No.75</v>
          </cell>
        </row>
        <row r="1768">
          <cell r="A1768" t="str">
            <v>시공이음면정리(치핑)</v>
          </cell>
          <cell r="B1768" t="str">
            <v>인력</v>
          </cell>
          <cell r="C1768" t="str">
            <v>M2</v>
          </cell>
          <cell r="D1768">
            <v>89.42</v>
          </cell>
          <cell r="E1768">
            <v>19000</v>
          </cell>
          <cell r="F1768">
            <v>1698980</v>
          </cell>
          <cell r="G1768">
            <v>500</v>
          </cell>
          <cell r="H1768">
            <v>44710</v>
          </cell>
          <cell r="I1768">
            <v>18500</v>
          </cell>
          <cell r="J1768">
            <v>1654270</v>
          </cell>
          <cell r="K1768">
            <v>0</v>
          </cell>
          <cell r="L1768">
            <v>0</v>
          </cell>
          <cell r="M1768" t="str">
            <v>No.22</v>
          </cell>
        </row>
        <row r="1769">
          <cell r="A1769" t="str">
            <v>스페이서(T=110MM)</v>
          </cell>
          <cell r="C1769" t="str">
            <v>EA</v>
          </cell>
          <cell r="D1769">
            <v>790</v>
          </cell>
          <cell r="E1769">
            <v>90</v>
          </cell>
          <cell r="F1769">
            <v>71100</v>
          </cell>
          <cell r="G1769">
            <v>90</v>
          </cell>
          <cell r="H1769">
            <v>71100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</row>
        <row r="1770">
          <cell r="A1770" t="str">
            <v>스페이서(T=80MM)</v>
          </cell>
          <cell r="C1770" t="str">
            <v>EA</v>
          </cell>
          <cell r="D1770">
            <v>4194</v>
          </cell>
          <cell r="E1770">
            <v>60</v>
          </cell>
          <cell r="F1770">
            <v>251640</v>
          </cell>
          <cell r="G1770">
            <v>60</v>
          </cell>
          <cell r="H1770">
            <v>251640</v>
          </cell>
          <cell r="I1770">
            <v>0</v>
          </cell>
          <cell r="J1770">
            <v>0</v>
          </cell>
          <cell r="K1770">
            <v>0</v>
          </cell>
          <cell r="L1770">
            <v>0</v>
          </cell>
        </row>
        <row r="1771">
          <cell r="A1771" t="str">
            <v>폼타이거푸집 구멍체움</v>
          </cell>
          <cell r="C1771" t="str">
            <v>EA</v>
          </cell>
          <cell r="D1771">
            <v>1045</v>
          </cell>
          <cell r="E1771">
            <v>250</v>
          </cell>
          <cell r="F1771">
            <v>261250</v>
          </cell>
          <cell r="G1771">
            <v>0</v>
          </cell>
          <cell r="H1771">
            <v>0</v>
          </cell>
          <cell r="I1771">
            <v>250</v>
          </cell>
          <cell r="J1771">
            <v>261250</v>
          </cell>
          <cell r="K1771">
            <v>0</v>
          </cell>
          <cell r="L1771">
            <v>0</v>
          </cell>
          <cell r="M1771" t="str">
            <v>No.76</v>
          </cell>
        </row>
        <row r="1772">
          <cell r="A1772" t="str">
            <v>에폭시방수</v>
          </cell>
          <cell r="B1772" t="str">
            <v>수용성에폭시3회</v>
          </cell>
          <cell r="C1772" t="str">
            <v>M2</v>
          </cell>
          <cell r="D1772">
            <v>409.24</v>
          </cell>
          <cell r="E1772">
            <v>19600</v>
          </cell>
          <cell r="F1772">
            <v>8021104</v>
          </cell>
          <cell r="G1772">
            <v>10300</v>
          </cell>
          <cell r="H1772">
            <v>4215172</v>
          </cell>
          <cell r="I1772">
            <v>9300</v>
          </cell>
          <cell r="J1772">
            <v>3805932</v>
          </cell>
          <cell r="K1772">
            <v>0</v>
          </cell>
          <cell r="L1772">
            <v>0</v>
          </cell>
          <cell r="M1772" t="str">
            <v>No.77</v>
          </cell>
        </row>
        <row r="1773">
          <cell r="A1773" t="str">
            <v>FRP COVER</v>
          </cell>
          <cell r="B1773" t="str">
            <v>2000X1000</v>
          </cell>
          <cell r="C1773" t="str">
            <v>EA</v>
          </cell>
          <cell r="D1773">
            <v>2</v>
          </cell>
          <cell r="E1773">
            <v>300000</v>
          </cell>
          <cell r="F1773">
            <v>600000</v>
          </cell>
          <cell r="G1773">
            <v>250000</v>
          </cell>
          <cell r="H1773">
            <v>500000</v>
          </cell>
          <cell r="I1773">
            <v>50000</v>
          </cell>
          <cell r="J1773">
            <v>100000</v>
          </cell>
          <cell r="K1773">
            <v>0</v>
          </cell>
          <cell r="L1773">
            <v>0</v>
          </cell>
        </row>
        <row r="1774">
          <cell r="A1774" t="str">
            <v>수동게이트</v>
          </cell>
          <cell r="B1774" t="str">
            <v>D400M/M</v>
          </cell>
          <cell r="C1774" t="str">
            <v>조</v>
          </cell>
          <cell r="D1774">
            <v>1</v>
          </cell>
          <cell r="E1774">
            <v>1860000</v>
          </cell>
          <cell r="F1774">
            <v>1860000</v>
          </cell>
          <cell r="G1774">
            <v>1390000</v>
          </cell>
          <cell r="H1774">
            <v>1390000</v>
          </cell>
          <cell r="I1774">
            <v>470000</v>
          </cell>
          <cell r="J1774">
            <v>470000</v>
          </cell>
          <cell r="K1774">
            <v>0</v>
          </cell>
          <cell r="L1774">
            <v>0</v>
          </cell>
        </row>
        <row r="1775">
          <cell r="A1775" t="str">
            <v>스핀들</v>
          </cell>
          <cell r="B1775" t="str">
            <v>D38M/M</v>
          </cell>
          <cell r="C1775" t="str">
            <v>M</v>
          </cell>
          <cell r="D1775">
            <v>4.25</v>
          </cell>
          <cell r="E1775">
            <v>200000</v>
          </cell>
          <cell r="F1775">
            <v>850000</v>
          </cell>
          <cell r="G1775">
            <v>150000</v>
          </cell>
          <cell r="H1775">
            <v>637500</v>
          </cell>
          <cell r="I1775">
            <v>50000</v>
          </cell>
          <cell r="J1775">
            <v>212500</v>
          </cell>
          <cell r="K1775">
            <v>0</v>
          </cell>
          <cell r="L1775">
            <v>0</v>
          </cell>
        </row>
        <row r="1776">
          <cell r="A1776" t="str">
            <v>권양기</v>
          </cell>
          <cell r="B1776" t="str">
            <v>2호</v>
          </cell>
          <cell r="C1776" t="str">
            <v>대</v>
          </cell>
          <cell r="D1776">
            <v>1</v>
          </cell>
          <cell r="E1776">
            <v>860000</v>
          </cell>
          <cell r="F1776">
            <v>860000</v>
          </cell>
          <cell r="G1776">
            <v>560000</v>
          </cell>
          <cell r="H1776">
            <v>560000</v>
          </cell>
          <cell r="I1776">
            <v>300000</v>
          </cell>
          <cell r="J1776">
            <v>300000</v>
          </cell>
          <cell r="K1776">
            <v>0</v>
          </cell>
          <cell r="L1776">
            <v>0</v>
          </cell>
        </row>
        <row r="1777">
          <cell r="A1777" t="str">
            <v>S.T.S Plate C.설치(TYPE-A)</v>
          </cell>
          <cell r="B1777" t="str">
            <v>1000X600</v>
          </cell>
          <cell r="C1777" t="str">
            <v>EA</v>
          </cell>
          <cell r="D1777">
            <v>1</v>
          </cell>
          <cell r="E1777">
            <v>193800</v>
          </cell>
          <cell r="F1777">
            <v>193800</v>
          </cell>
          <cell r="G1777">
            <v>99600</v>
          </cell>
          <cell r="H1777">
            <v>99600</v>
          </cell>
          <cell r="I1777">
            <v>84300</v>
          </cell>
          <cell r="J1777">
            <v>84300</v>
          </cell>
          <cell r="K1777">
            <v>9900</v>
          </cell>
          <cell r="L1777">
            <v>9900</v>
          </cell>
          <cell r="M1777" t="str">
            <v>No.94</v>
          </cell>
        </row>
        <row r="1778">
          <cell r="A1778" t="str">
            <v>S.T.S Plate C.설치(TYPE-D)</v>
          </cell>
          <cell r="B1778" t="str">
            <v>1200X600</v>
          </cell>
          <cell r="C1778" t="str">
            <v>EA</v>
          </cell>
          <cell r="D1778">
            <v>2</v>
          </cell>
          <cell r="E1778">
            <v>213200</v>
          </cell>
          <cell r="F1778">
            <v>426400</v>
          </cell>
          <cell r="G1778">
            <v>120000</v>
          </cell>
          <cell r="H1778">
            <v>240000</v>
          </cell>
          <cell r="I1778">
            <v>81300</v>
          </cell>
          <cell r="J1778">
            <v>162600</v>
          </cell>
          <cell r="K1778">
            <v>11900</v>
          </cell>
          <cell r="L1778">
            <v>23800</v>
          </cell>
          <cell r="M1778" t="str">
            <v>No.97</v>
          </cell>
        </row>
        <row r="1779">
          <cell r="A1779" t="str">
            <v>S.T.S Plate C.설치(TYPE-A)</v>
          </cell>
          <cell r="B1779" t="str">
            <v>800X700</v>
          </cell>
          <cell r="C1779" t="str">
            <v>EA</v>
          </cell>
          <cell r="D1779">
            <v>2</v>
          </cell>
          <cell r="E1779">
            <v>192200</v>
          </cell>
          <cell r="F1779">
            <v>384400</v>
          </cell>
          <cell r="G1779">
            <v>98300</v>
          </cell>
          <cell r="H1779">
            <v>196600</v>
          </cell>
          <cell r="I1779">
            <v>84000</v>
          </cell>
          <cell r="J1779">
            <v>168000</v>
          </cell>
          <cell r="K1779">
            <v>9900</v>
          </cell>
          <cell r="L1779">
            <v>19800</v>
          </cell>
          <cell r="M1779" t="str">
            <v>No.103</v>
          </cell>
        </row>
        <row r="1780">
          <cell r="A1780" t="str">
            <v>S.T.S Plate C.설치(TYPE-B)</v>
          </cell>
          <cell r="B1780" t="str">
            <v>1800X1600</v>
          </cell>
          <cell r="C1780" t="str">
            <v>EA</v>
          </cell>
          <cell r="D1780">
            <v>4</v>
          </cell>
          <cell r="E1780">
            <v>481000</v>
          </cell>
          <cell r="F1780">
            <v>1924000</v>
          </cell>
          <cell r="G1780">
            <v>296000</v>
          </cell>
          <cell r="H1780">
            <v>1184000</v>
          </cell>
          <cell r="I1780">
            <v>147000</v>
          </cell>
          <cell r="J1780">
            <v>588000</v>
          </cell>
          <cell r="K1780">
            <v>38000</v>
          </cell>
          <cell r="L1780">
            <v>152000</v>
          </cell>
          <cell r="M1780" t="str">
            <v>No.104</v>
          </cell>
        </row>
        <row r="1781">
          <cell r="A1781" t="str">
            <v>S.T.S Plate C.설치(TYPE-D)</v>
          </cell>
          <cell r="B1781" t="str">
            <v>2100X700</v>
          </cell>
          <cell r="C1781" t="str">
            <v>EA</v>
          </cell>
          <cell r="D1781">
            <v>2</v>
          </cell>
          <cell r="E1781">
            <v>288000</v>
          </cell>
          <cell r="F1781">
            <v>576000</v>
          </cell>
          <cell r="G1781">
            <v>175000</v>
          </cell>
          <cell r="H1781">
            <v>350000</v>
          </cell>
          <cell r="I1781">
            <v>95000</v>
          </cell>
          <cell r="J1781">
            <v>190000</v>
          </cell>
          <cell r="K1781">
            <v>18000</v>
          </cell>
          <cell r="L1781">
            <v>36000</v>
          </cell>
          <cell r="M1781" t="str">
            <v>No.105</v>
          </cell>
        </row>
        <row r="1782">
          <cell r="A1782" t="str">
            <v>흙채움</v>
          </cell>
          <cell r="C1782" t="str">
            <v>M3</v>
          </cell>
          <cell r="D1782">
            <v>83.3</v>
          </cell>
          <cell r="E1782">
            <v>1200</v>
          </cell>
          <cell r="F1782">
            <v>99960</v>
          </cell>
          <cell r="G1782">
            <v>200</v>
          </cell>
          <cell r="H1782">
            <v>16660</v>
          </cell>
          <cell r="I1782">
            <v>600</v>
          </cell>
          <cell r="J1782">
            <v>49980</v>
          </cell>
          <cell r="K1782">
            <v>400</v>
          </cell>
          <cell r="L1782">
            <v>33320</v>
          </cell>
          <cell r="M1782" t="str">
            <v>#.29</v>
          </cell>
        </row>
        <row r="1783">
          <cell r="A1783" t="str">
            <v>사다리설치(STS)</v>
          </cell>
          <cell r="C1783" t="str">
            <v>M</v>
          </cell>
          <cell r="D1783">
            <v>13.75</v>
          </cell>
          <cell r="E1783">
            <v>10900</v>
          </cell>
          <cell r="F1783">
            <v>149875</v>
          </cell>
          <cell r="G1783">
            <v>6600</v>
          </cell>
          <cell r="H1783">
            <v>90750</v>
          </cell>
          <cell r="I1783">
            <v>4100</v>
          </cell>
          <cell r="J1783">
            <v>56375</v>
          </cell>
          <cell r="K1783">
            <v>200</v>
          </cell>
          <cell r="L1783">
            <v>2750</v>
          </cell>
          <cell r="M1783" t="str">
            <v>No.19</v>
          </cell>
        </row>
        <row r="1784">
          <cell r="A1784" t="str">
            <v>수팽창고무지수판 설치</v>
          </cell>
          <cell r="B1784" t="str">
            <v>20X10</v>
          </cell>
          <cell r="C1784" t="str">
            <v>M</v>
          </cell>
          <cell r="D1784">
            <v>3.77</v>
          </cell>
          <cell r="E1784">
            <v>3900</v>
          </cell>
          <cell r="F1784">
            <v>14703</v>
          </cell>
          <cell r="G1784">
            <v>3100</v>
          </cell>
          <cell r="H1784">
            <v>11687</v>
          </cell>
          <cell r="I1784">
            <v>800</v>
          </cell>
          <cell r="J1784">
            <v>3016</v>
          </cell>
          <cell r="K1784">
            <v>0</v>
          </cell>
          <cell r="L1784">
            <v>0</v>
          </cell>
          <cell r="M1784" t="str">
            <v>No.23</v>
          </cell>
        </row>
        <row r="1785">
          <cell r="A1785" t="str">
            <v>P.V.C 파이프(VG1)</v>
          </cell>
          <cell r="B1785" t="str">
            <v>Φ100M/M</v>
          </cell>
          <cell r="C1785" t="str">
            <v>M</v>
          </cell>
          <cell r="D1785">
            <v>0.9</v>
          </cell>
          <cell r="E1785">
            <v>6800</v>
          </cell>
          <cell r="F1785">
            <v>6120</v>
          </cell>
          <cell r="G1785">
            <v>6500</v>
          </cell>
          <cell r="H1785">
            <v>5850</v>
          </cell>
          <cell r="I1785">
            <v>300</v>
          </cell>
          <cell r="J1785">
            <v>270</v>
          </cell>
          <cell r="K1785">
            <v>0</v>
          </cell>
          <cell r="L1785">
            <v>0</v>
          </cell>
        </row>
        <row r="1786">
          <cell r="A1786" t="str">
            <v>P.V.C 파이프(VG1)</v>
          </cell>
          <cell r="B1786" t="str">
            <v>Φ200M/M</v>
          </cell>
          <cell r="C1786" t="str">
            <v>M</v>
          </cell>
          <cell r="D1786">
            <v>1.2</v>
          </cell>
          <cell r="E1786">
            <v>20600</v>
          </cell>
          <cell r="F1786">
            <v>24720</v>
          </cell>
          <cell r="G1786">
            <v>19200</v>
          </cell>
          <cell r="H1786">
            <v>23040</v>
          </cell>
          <cell r="I1786">
            <v>1400</v>
          </cell>
          <cell r="J1786">
            <v>1680</v>
          </cell>
          <cell r="K1786">
            <v>0</v>
          </cell>
          <cell r="L1786">
            <v>0</v>
          </cell>
        </row>
        <row r="1787">
          <cell r="A1787" t="str">
            <v>난간설치(TYPE-B수평)</v>
          </cell>
          <cell r="C1787" t="str">
            <v>M</v>
          </cell>
          <cell r="D1787">
            <v>17.75</v>
          </cell>
          <cell r="E1787">
            <v>45400</v>
          </cell>
          <cell r="F1787">
            <v>805850</v>
          </cell>
          <cell r="G1787">
            <v>8200</v>
          </cell>
          <cell r="H1787">
            <v>145550</v>
          </cell>
          <cell r="I1787">
            <v>36000</v>
          </cell>
          <cell r="J1787">
            <v>639000</v>
          </cell>
          <cell r="K1787">
            <v>1200</v>
          </cell>
          <cell r="L1787">
            <v>21300</v>
          </cell>
          <cell r="M1787" t="str">
            <v>No.99</v>
          </cell>
        </row>
        <row r="1788">
          <cell r="A1788" t="str">
            <v>난간설치(TYPE-A경사)</v>
          </cell>
          <cell r="C1788" t="str">
            <v>M</v>
          </cell>
          <cell r="D1788">
            <v>5.45</v>
          </cell>
          <cell r="E1788">
            <v>45400</v>
          </cell>
          <cell r="F1788">
            <v>247430</v>
          </cell>
          <cell r="G1788">
            <v>8200</v>
          </cell>
          <cell r="H1788">
            <v>44690</v>
          </cell>
          <cell r="I1788">
            <v>36000</v>
          </cell>
          <cell r="J1788">
            <v>196200</v>
          </cell>
          <cell r="K1788">
            <v>1200</v>
          </cell>
          <cell r="L1788">
            <v>6540</v>
          </cell>
          <cell r="M1788" t="str">
            <v>No.100</v>
          </cell>
        </row>
        <row r="1789">
          <cell r="A1789" t="str">
            <v>철근가공및조립</v>
          </cell>
          <cell r="B1789" t="str">
            <v>복잡</v>
          </cell>
          <cell r="C1789" t="str">
            <v>TON</v>
          </cell>
          <cell r="D1789">
            <v>159.489</v>
          </cell>
          <cell r="E1789">
            <v>361000</v>
          </cell>
          <cell r="F1789">
            <v>57575529</v>
          </cell>
          <cell r="G1789">
            <v>5000</v>
          </cell>
          <cell r="H1789">
            <v>797445</v>
          </cell>
          <cell r="I1789">
            <v>349000</v>
          </cell>
          <cell r="J1789">
            <v>55661661</v>
          </cell>
          <cell r="K1789">
            <v>7000</v>
          </cell>
          <cell r="L1789">
            <v>1116423</v>
          </cell>
          <cell r="M1789" t="str">
            <v>No.81</v>
          </cell>
        </row>
        <row r="1791">
          <cell r="A1791" t="str">
            <v>3. 부대시설공</v>
          </cell>
          <cell r="F1791">
            <v>26741905</v>
          </cell>
          <cell r="H1791">
            <v>8431136</v>
          </cell>
          <cell r="J1791">
            <v>17956754</v>
          </cell>
          <cell r="L1791">
            <v>354015</v>
          </cell>
        </row>
        <row r="1792">
          <cell r="A1792" t="str">
            <v>가. 콘크리트 포장</v>
          </cell>
          <cell r="F1792">
            <v>8093966</v>
          </cell>
          <cell r="H1792">
            <v>2653454</v>
          </cell>
          <cell r="J1792">
            <v>5354390</v>
          </cell>
          <cell r="L1792">
            <v>86122</v>
          </cell>
        </row>
        <row r="1793">
          <cell r="A1793" t="str">
            <v>레미콘타설</v>
          </cell>
          <cell r="B1793" t="str">
            <v>무근구조물</v>
          </cell>
          <cell r="C1793" t="str">
            <v>M3</v>
          </cell>
          <cell r="D1793">
            <v>148</v>
          </cell>
          <cell r="E1793">
            <v>21700</v>
          </cell>
          <cell r="F1793">
            <v>3211600</v>
          </cell>
          <cell r="G1793">
            <v>400</v>
          </cell>
          <cell r="H1793">
            <v>59200</v>
          </cell>
          <cell r="I1793">
            <v>21000</v>
          </cell>
          <cell r="J1793">
            <v>3108000</v>
          </cell>
          <cell r="K1793">
            <v>300</v>
          </cell>
          <cell r="L1793">
            <v>44400</v>
          </cell>
          <cell r="M1793" t="str">
            <v>No.10</v>
          </cell>
        </row>
        <row r="1794">
          <cell r="A1794" t="str">
            <v>모래부설(B.H 0.7M3)</v>
          </cell>
          <cell r="B1794" t="str">
            <v>기계90%+인력10%</v>
          </cell>
          <cell r="C1794" t="str">
            <v>M3</v>
          </cell>
          <cell r="D1794">
            <v>5.64</v>
          </cell>
          <cell r="E1794">
            <v>1300</v>
          </cell>
          <cell r="F1794">
            <v>7332</v>
          </cell>
          <cell r="G1794">
            <v>200</v>
          </cell>
          <cell r="H1794">
            <v>1128</v>
          </cell>
          <cell r="I1794">
            <v>700</v>
          </cell>
          <cell r="J1794">
            <v>3948</v>
          </cell>
          <cell r="K1794">
            <v>400</v>
          </cell>
          <cell r="L1794">
            <v>2256</v>
          </cell>
          <cell r="M1794" t="str">
            <v>#.14</v>
          </cell>
        </row>
        <row r="1795">
          <cell r="A1795" t="str">
            <v>보조기층포설 및 다짐</v>
          </cell>
          <cell r="B1795" t="str">
            <v>T=30cm</v>
          </cell>
          <cell r="C1795" t="str">
            <v>M3</v>
          </cell>
          <cell r="D1795">
            <v>56.38</v>
          </cell>
          <cell r="E1795">
            <v>2800</v>
          </cell>
          <cell r="F1795">
            <v>157864</v>
          </cell>
          <cell r="G1795">
            <v>400</v>
          </cell>
          <cell r="H1795">
            <v>22552</v>
          </cell>
          <cell r="I1795">
            <v>1700</v>
          </cell>
          <cell r="J1795">
            <v>95846</v>
          </cell>
          <cell r="K1795">
            <v>700</v>
          </cell>
          <cell r="L1795">
            <v>39466</v>
          </cell>
          <cell r="M1795" t="str">
            <v>#.11</v>
          </cell>
        </row>
        <row r="1796">
          <cell r="A1796" t="str">
            <v>신 축 재</v>
          </cell>
          <cell r="B1796" t="str">
            <v>T=1.5cm</v>
          </cell>
          <cell r="C1796" t="str">
            <v>M2</v>
          </cell>
          <cell r="D1796">
            <v>7.52</v>
          </cell>
          <cell r="E1796">
            <v>12600</v>
          </cell>
          <cell r="F1796">
            <v>94752</v>
          </cell>
          <cell r="G1796">
            <v>12000</v>
          </cell>
          <cell r="H1796">
            <v>90240</v>
          </cell>
          <cell r="I1796">
            <v>600</v>
          </cell>
          <cell r="J1796">
            <v>4512</v>
          </cell>
          <cell r="K1796">
            <v>0</v>
          </cell>
          <cell r="L1796">
            <v>0</v>
          </cell>
        </row>
        <row r="1797">
          <cell r="A1797" t="str">
            <v>양생(비닐)</v>
          </cell>
          <cell r="C1797" t="str">
            <v>M2</v>
          </cell>
          <cell r="D1797">
            <v>187.92</v>
          </cell>
          <cell r="E1797">
            <v>900</v>
          </cell>
          <cell r="F1797">
            <v>169128</v>
          </cell>
          <cell r="G1797">
            <v>700</v>
          </cell>
          <cell r="H1797">
            <v>131544</v>
          </cell>
          <cell r="I1797">
            <v>200</v>
          </cell>
          <cell r="J1797">
            <v>37584</v>
          </cell>
          <cell r="K1797">
            <v>0</v>
          </cell>
          <cell r="L1797">
            <v>0</v>
          </cell>
          <cell r="M1797" t="str">
            <v>No.8</v>
          </cell>
        </row>
        <row r="1798">
          <cell r="A1798" t="str">
            <v>콘크리트포장 포설</v>
          </cell>
          <cell r="B1798" t="str">
            <v>T=20cm</v>
          </cell>
          <cell r="C1798" t="str">
            <v>M3</v>
          </cell>
          <cell r="D1798">
            <v>37.58</v>
          </cell>
          <cell r="E1798">
            <v>103500</v>
          </cell>
          <cell r="F1798">
            <v>3889530</v>
          </cell>
          <cell r="G1798">
            <v>52500</v>
          </cell>
          <cell r="H1798">
            <v>1972950</v>
          </cell>
          <cell r="I1798">
            <v>51000</v>
          </cell>
          <cell r="J1798">
            <v>1916580</v>
          </cell>
          <cell r="K1798">
            <v>0</v>
          </cell>
          <cell r="L1798">
            <v>0</v>
          </cell>
          <cell r="M1798" t="str">
            <v>No.6</v>
          </cell>
        </row>
        <row r="1799">
          <cell r="A1799" t="str">
            <v>와이어메쉬깔기</v>
          </cell>
          <cell r="B1799" t="str">
            <v>#8X100X100</v>
          </cell>
          <cell r="C1799" t="str">
            <v>M2</v>
          </cell>
          <cell r="D1799">
            <v>187.92</v>
          </cell>
          <cell r="E1799">
            <v>3000</v>
          </cell>
          <cell r="F1799">
            <v>563760</v>
          </cell>
          <cell r="G1799">
            <v>2000</v>
          </cell>
          <cell r="H1799">
            <v>375840</v>
          </cell>
          <cell r="I1799">
            <v>1000</v>
          </cell>
          <cell r="J1799">
            <v>187920</v>
          </cell>
          <cell r="K1799">
            <v>0</v>
          </cell>
          <cell r="L1799">
            <v>0</v>
          </cell>
          <cell r="M1799" t="str">
            <v>No.7</v>
          </cell>
        </row>
        <row r="1801">
          <cell r="A1801" t="str">
            <v>나. U형 측구</v>
          </cell>
          <cell r="F1801">
            <v>8398877</v>
          </cell>
          <cell r="H1801">
            <v>4726965</v>
          </cell>
          <cell r="J1801">
            <v>3625609</v>
          </cell>
          <cell r="L1801">
            <v>46303</v>
          </cell>
        </row>
        <row r="1802">
          <cell r="A1802" t="str">
            <v>레미콘타설</v>
          </cell>
          <cell r="B1802" t="str">
            <v>철근구조물</v>
          </cell>
          <cell r="C1802" t="str">
            <v>M3</v>
          </cell>
          <cell r="D1802">
            <v>21.53</v>
          </cell>
          <cell r="E1802">
            <v>16000</v>
          </cell>
          <cell r="F1802">
            <v>344480</v>
          </cell>
          <cell r="G1802">
            <v>0</v>
          </cell>
          <cell r="H1802">
            <v>0</v>
          </cell>
          <cell r="I1802">
            <v>16000</v>
          </cell>
          <cell r="J1802">
            <v>344480</v>
          </cell>
          <cell r="K1802">
            <v>0</v>
          </cell>
          <cell r="L1802">
            <v>0</v>
          </cell>
          <cell r="M1802" t="str">
            <v>No.14</v>
          </cell>
        </row>
        <row r="1803">
          <cell r="A1803" t="str">
            <v>레미콘타설</v>
          </cell>
          <cell r="B1803" t="str">
            <v>무근구조물</v>
          </cell>
          <cell r="C1803" t="str">
            <v>M3</v>
          </cell>
          <cell r="D1803">
            <v>6.55</v>
          </cell>
          <cell r="E1803">
            <v>21700</v>
          </cell>
          <cell r="F1803">
            <v>142135</v>
          </cell>
          <cell r="G1803">
            <v>400</v>
          </cell>
          <cell r="H1803">
            <v>2620</v>
          </cell>
          <cell r="I1803">
            <v>21000</v>
          </cell>
          <cell r="J1803">
            <v>137550</v>
          </cell>
          <cell r="K1803">
            <v>300</v>
          </cell>
          <cell r="L1803">
            <v>1965</v>
          </cell>
          <cell r="M1803" t="str">
            <v>No.10</v>
          </cell>
        </row>
        <row r="1804">
          <cell r="A1804" t="str">
            <v>합판거푸집</v>
          </cell>
          <cell r="B1804" t="str">
            <v>0-7m:3회</v>
          </cell>
          <cell r="C1804" t="str">
            <v>M2</v>
          </cell>
          <cell r="D1804">
            <v>177.84</v>
          </cell>
          <cell r="E1804">
            <v>12000</v>
          </cell>
          <cell r="F1804">
            <v>2134080</v>
          </cell>
          <cell r="G1804">
            <v>4000</v>
          </cell>
          <cell r="H1804">
            <v>711360</v>
          </cell>
          <cell r="I1804">
            <v>8000</v>
          </cell>
          <cell r="J1804">
            <v>1422720</v>
          </cell>
          <cell r="K1804">
            <v>0</v>
          </cell>
          <cell r="L1804">
            <v>0</v>
          </cell>
          <cell r="M1804" t="str">
            <v>No.15</v>
          </cell>
        </row>
        <row r="1805">
          <cell r="A1805" t="str">
            <v>합판거푸집</v>
          </cell>
          <cell r="B1805" t="str">
            <v>0-7m:6회</v>
          </cell>
          <cell r="C1805" t="str">
            <v>M2</v>
          </cell>
          <cell r="D1805">
            <v>18.72</v>
          </cell>
          <cell r="E1805">
            <v>17100</v>
          </cell>
          <cell r="F1805">
            <v>320112</v>
          </cell>
          <cell r="G1805">
            <v>5300</v>
          </cell>
          <cell r="H1805">
            <v>99216</v>
          </cell>
          <cell r="I1805">
            <v>11800</v>
          </cell>
          <cell r="J1805">
            <v>220896</v>
          </cell>
          <cell r="K1805">
            <v>0</v>
          </cell>
          <cell r="L1805">
            <v>0</v>
          </cell>
          <cell r="M1805" t="str">
            <v>No.11</v>
          </cell>
        </row>
        <row r="1806">
          <cell r="A1806" t="str">
            <v>철근가공및조립</v>
          </cell>
          <cell r="B1806" t="str">
            <v>간단</v>
          </cell>
          <cell r="C1806" t="str">
            <v>TON</v>
          </cell>
          <cell r="D1806">
            <v>1.123</v>
          </cell>
          <cell r="E1806">
            <v>290000</v>
          </cell>
          <cell r="F1806">
            <v>325670</v>
          </cell>
          <cell r="G1806">
            <v>3000</v>
          </cell>
          <cell r="H1806">
            <v>3369</v>
          </cell>
          <cell r="I1806">
            <v>281000</v>
          </cell>
          <cell r="J1806">
            <v>315563</v>
          </cell>
          <cell r="K1806">
            <v>6000</v>
          </cell>
          <cell r="L1806">
            <v>6738</v>
          </cell>
          <cell r="M1806" t="str">
            <v>No.82</v>
          </cell>
        </row>
        <row r="1807">
          <cell r="A1807" t="str">
            <v>그레이팅 뚜껑설치</v>
          </cell>
          <cell r="B1807" t="str">
            <v>500X1000mm</v>
          </cell>
          <cell r="C1807" t="str">
            <v>개소</v>
          </cell>
          <cell r="D1807">
            <v>94</v>
          </cell>
          <cell r="E1807">
            <v>54600</v>
          </cell>
          <cell r="F1807">
            <v>5132400</v>
          </cell>
          <cell r="G1807">
            <v>41600</v>
          </cell>
          <cell r="H1807">
            <v>3910400</v>
          </cell>
          <cell r="I1807">
            <v>12600</v>
          </cell>
          <cell r="J1807">
            <v>1184400</v>
          </cell>
          <cell r="K1807">
            <v>400</v>
          </cell>
          <cell r="L1807">
            <v>37600</v>
          </cell>
          <cell r="M1807" t="str">
            <v>No.83</v>
          </cell>
        </row>
        <row r="1809">
          <cell r="A1809" t="str">
            <v>다. 돌담쌓기</v>
          </cell>
          <cell r="F1809">
            <v>7637900</v>
          </cell>
          <cell r="H1809">
            <v>165800</v>
          </cell>
          <cell r="J1809">
            <v>7337000</v>
          </cell>
          <cell r="L1809">
            <v>135100</v>
          </cell>
        </row>
        <row r="1810">
          <cell r="A1810" t="str">
            <v>레미콘타설</v>
          </cell>
          <cell r="B1810" t="str">
            <v>무근구조물</v>
          </cell>
          <cell r="C1810" t="str">
            <v>M3</v>
          </cell>
          <cell r="D1810">
            <v>7</v>
          </cell>
          <cell r="E1810">
            <v>21700</v>
          </cell>
          <cell r="F1810">
            <v>151900</v>
          </cell>
          <cell r="G1810">
            <v>400</v>
          </cell>
          <cell r="H1810">
            <v>2800</v>
          </cell>
          <cell r="I1810">
            <v>21000</v>
          </cell>
          <cell r="J1810">
            <v>147000</v>
          </cell>
          <cell r="K1810">
            <v>300</v>
          </cell>
          <cell r="L1810">
            <v>2100</v>
          </cell>
          <cell r="M1810" t="str">
            <v>No.10</v>
          </cell>
        </row>
        <row r="1811">
          <cell r="A1811" t="str">
            <v>합판거푸집</v>
          </cell>
          <cell r="B1811" t="str">
            <v>0-7m:6회</v>
          </cell>
          <cell r="C1811" t="str">
            <v>M2</v>
          </cell>
          <cell r="D1811">
            <v>20</v>
          </cell>
          <cell r="E1811">
            <v>17100</v>
          </cell>
          <cell r="F1811">
            <v>342000</v>
          </cell>
          <cell r="G1811">
            <v>5300</v>
          </cell>
          <cell r="H1811">
            <v>106000</v>
          </cell>
          <cell r="I1811">
            <v>11800</v>
          </cell>
          <cell r="J1811">
            <v>236000</v>
          </cell>
          <cell r="K1811">
            <v>0</v>
          </cell>
          <cell r="L1811">
            <v>0</v>
          </cell>
          <cell r="M1811" t="str">
            <v>No.11</v>
          </cell>
        </row>
        <row r="1812">
          <cell r="A1812" t="str">
            <v>돌담쌓기(파쇄암활용)</v>
          </cell>
          <cell r="B1812" t="str">
            <v>B0.5 X H1.9</v>
          </cell>
          <cell r="C1812" t="str">
            <v>M2</v>
          </cell>
          <cell r="D1812">
            <v>190</v>
          </cell>
          <cell r="E1812">
            <v>37600</v>
          </cell>
          <cell r="F1812">
            <v>7144000</v>
          </cell>
          <cell r="G1812">
            <v>300</v>
          </cell>
          <cell r="H1812">
            <v>57000</v>
          </cell>
          <cell r="I1812">
            <v>36600</v>
          </cell>
          <cell r="J1812">
            <v>6954000</v>
          </cell>
          <cell r="K1812">
            <v>700</v>
          </cell>
          <cell r="L1812">
            <v>133000</v>
          </cell>
          <cell r="M1812" t="str">
            <v>No.85</v>
          </cell>
        </row>
        <row r="1814">
          <cell r="A1814" t="str">
            <v>라. 도로경계석 설치</v>
          </cell>
          <cell r="F1814">
            <v>144384</v>
          </cell>
          <cell r="H1814">
            <v>37367</v>
          </cell>
          <cell r="J1814">
            <v>106942</v>
          </cell>
          <cell r="L1814">
            <v>75</v>
          </cell>
        </row>
        <row r="1815">
          <cell r="A1815" t="str">
            <v>레미콘타설</v>
          </cell>
          <cell r="B1815" t="str">
            <v>무근구조물</v>
          </cell>
          <cell r="C1815" t="str">
            <v>M3</v>
          </cell>
          <cell r="D1815">
            <v>0.25</v>
          </cell>
          <cell r="E1815">
            <v>21700</v>
          </cell>
          <cell r="F1815">
            <v>5425</v>
          </cell>
          <cell r="G1815">
            <v>400</v>
          </cell>
          <cell r="H1815">
            <v>100</v>
          </cell>
          <cell r="I1815">
            <v>21000</v>
          </cell>
          <cell r="J1815">
            <v>5250</v>
          </cell>
          <cell r="K1815">
            <v>300</v>
          </cell>
          <cell r="L1815">
            <v>75</v>
          </cell>
          <cell r="M1815" t="str">
            <v>No.10</v>
          </cell>
        </row>
        <row r="1816">
          <cell r="A1816" t="str">
            <v>합판거푸집</v>
          </cell>
          <cell r="B1816" t="str">
            <v>0-7m:6회</v>
          </cell>
          <cell r="C1816" t="str">
            <v>M2</v>
          </cell>
          <cell r="D1816">
            <v>2.4900000000000002</v>
          </cell>
          <cell r="E1816">
            <v>17100</v>
          </cell>
          <cell r="F1816">
            <v>42579</v>
          </cell>
          <cell r="G1816">
            <v>5300</v>
          </cell>
          <cell r="H1816">
            <v>13197</v>
          </cell>
          <cell r="I1816">
            <v>11800</v>
          </cell>
          <cell r="J1816">
            <v>29382</v>
          </cell>
          <cell r="K1816">
            <v>0</v>
          </cell>
          <cell r="L1816">
            <v>0</v>
          </cell>
          <cell r="M1816" t="str">
            <v>No.11</v>
          </cell>
        </row>
        <row r="1817">
          <cell r="A1817" t="str">
            <v>모  르  터</v>
          </cell>
          <cell r="B1817" t="str">
            <v>1 : 3</v>
          </cell>
          <cell r="C1817" t="str">
            <v>M3</v>
          </cell>
          <cell r="D1817">
            <v>2.5000000000000001E-3</v>
          </cell>
          <cell r="E1817">
            <v>40000</v>
          </cell>
          <cell r="F1817">
            <v>100</v>
          </cell>
          <cell r="G1817">
            <v>0</v>
          </cell>
          <cell r="H1817">
            <v>0</v>
          </cell>
          <cell r="I1817">
            <v>40000</v>
          </cell>
          <cell r="J1817">
            <v>100</v>
          </cell>
          <cell r="K1817">
            <v>0</v>
          </cell>
          <cell r="L1817">
            <v>0</v>
          </cell>
          <cell r="M1817" t="str">
            <v>No.37</v>
          </cell>
        </row>
        <row r="1818">
          <cell r="A1818" t="str">
            <v>도로경계석 설치(신설)</v>
          </cell>
          <cell r="B1818" t="str">
            <v>120X120X500</v>
          </cell>
          <cell r="C1818" t="str">
            <v>M</v>
          </cell>
          <cell r="D1818">
            <v>8.3000000000000007</v>
          </cell>
          <cell r="E1818">
            <v>11600</v>
          </cell>
          <cell r="F1818">
            <v>96280</v>
          </cell>
          <cell r="G1818">
            <v>2900</v>
          </cell>
          <cell r="H1818">
            <v>24070</v>
          </cell>
          <cell r="I1818">
            <v>8700</v>
          </cell>
          <cell r="J1818">
            <v>72210</v>
          </cell>
          <cell r="K1818">
            <v>0</v>
          </cell>
          <cell r="L1818">
            <v>0</v>
          </cell>
          <cell r="M1818" t="str">
            <v>No.87</v>
          </cell>
        </row>
        <row r="1820">
          <cell r="A1820" t="str">
            <v>마. 집 수 정</v>
          </cell>
          <cell r="F1820">
            <v>329429</v>
          </cell>
          <cell r="H1820">
            <v>141152</v>
          </cell>
          <cell r="J1820">
            <v>186805</v>
          </cell>
          <cell r="L1820">
            <v>1472</v>
          </cell>
        </row>
        <row r="1821">
          <cell r="A1821" t="str">
            <v>레미콘타설</v>
          </cell>
          <cell r="B1821" t="str">
            <v>철근구조물</v>
          </cell>
          <cell r="C1821" t="str">
            <v>M3</v>
          </cell>
          <cell r="D1821">
            <v>1.54</v>
          </cell>
          <cell r="E1821">
            <v>16000</v>
          </cell>
          <cell r="F1821">
            <v>24640</v>
          </cell>
          <cell r="G1821">
            <v>0</v>
          </cell>
          <cell r="H1821">
            <v>0</v>
          </cell>
          <cell r="I1821">
            <v>16000</v>
          </cell>
          <cell r="J1821">
            <v>24640</v>
          </cell>
          <cell r="K1821">
            <v>0</v>
          </cell>
          <cell r="L1821">
            <v>0</v>
          </cell>
          <cell r="M1821" t="str">
            <v>No.14</v>
          </cell>
        </row>
        <row r="1822">
          <cell r="A1822" t="str">
            <v>레미콘타설</v>
          </cell>
          <cell r="B1822" t="str">
            <v>무근구조물</v>
          </cell>
          <cell r="C1822" t="str">
            <v>M3</v>
          </cell>
          <cell r="D1822">
            <v>0.26</v>
          </cell>
          <cell r="E1822">
            <v>21700</v>
          </cell>
          <cell r="F1822">
            <v>5642</v>
          </cell>
          <cell r="G1822">
            <v>400</v>
          </cell>
          <cell r="H1822">
            <v>104</v>
          </cell>
          <cell r="I1822">
            <v>21000</v>
          </cell>
          <cell r="J1822">
            <v>5460</v>
          </cell>
          <cell r="K1822">
            <v>300</v>
          </cell>
          <cell r="L1822">
            <v>78</v>
          </cell>
          <cell r="M1822" t="str">
            <v>No.10</v>
          </cell>
        </row>
        <row r="1823">
          <cell r="A1823" t="str">
            <v>합판거푸집</v>
          </cell>
          <cell r="B1823" t="str">
            <v>0-7m:3회</v>
          </cell>
          <cell r="C1823" t="str">
            <v>M2</v>
          </cell>
          <cell r="D1823">
            <v>12.64</v>
          </cell>
          <cell r="E1823">
            <v>12000</v>
          </cell>
          <cell r="F1823">
            <v>151680</v>
          </cell>
          <cell r="G1823">
            <v>4000</v>
          </cell>
          <cell r="H1823">
            <v>50560</v>
          </cell>
          <cell r="I1823">
            <v>8000</v>
          </cell>
          <cell r="J1823">
            <v>101120</v>
          </cell>
          <cell r="K1823">
            <v>0</v>
          </cell>
          <cell r="L1823">
            <v>0</v>
          </cell>
          <cell r="M1823" t="str">
            <v>No.15</v>
          </cell>
        </row>
        <row r="1824">
          <cell r="A1824" t="str">
            <v>합판거푸집</v>
          </cell>
          <cell r="B1824" t="str">
            <v>0-7m:6회</v>
          </cell>
          <cell r="C1824" t="str">
            <v>M2</v>
          </cell>
          <cell r="D1824">
            <v>0.64</v>
          </cell>
          <cell r="E1824">
            <v>17100</v>
          </cell>
          <cell r="F1824">
            <v>10944</v>
          </cell>
          <cell r="G1824">
            <v>5300</v>
          </cell>
          <cell r="H1824">
            <v>3392</v>
          </cell>
          <cell r="I1824">
            <v>11800</v>
          </cell>
          <cell r="J1824">
            <v>7552</v>
          </cell>
          <cell r="K1824">
            <v>0</v>
          </cell>
          <cell r="L1824">
            <v>0</v>
          </cell>
          <cell r="M1824" t="str">
            <v>No.11</v>
          </cell>
        </row>
        <row r="1825">
          <cell r="A1825" t="str">
            <v>철근가공및조립</v>
          </cell>
          <cell r="B1825" t="str">
            <v>보통</v>
          </cell>
          <cell r="C1825" t="str">
            <v>TON</v>
          </cell>
          <cell r="D1825">
            <v>4.9000000000000002E-2</v>
          </cell>
          <cell r="E1825">
            <v>327000</v>
          </cell>
          <cell r="F1825">
            <v>16023</v>
          </cell>
          <cell r="G1825">
            <v>4000</v>
          </cell>
          <cell r="H1825">
            <v>196</v>
          </cell>
          <cell r="I1825">
            <v>317000</v>
          </cell>
          <cell r="J1825">
            <v>15533</v>
          </cell>
          <cell r="K1825">
            <v>6000</v>
          </cell>
          <cell r="L1825">
            <v>294</v>
          </cell>
          <cell r="M1825" t="str">
            <v>No.18</v>
          </cell>
        </row>
        <row r="1826">
          <cell r="A1826" t="str">
            <v>그레이팅 뚜껑설치</v>
          </cell>
          <cell r="B1826" t="str">
            <v>1000X1000mm</v>
          </cell>
          <cell r="C1826" t="str">
            <v>개소</v>
          </cell>
          <cell r="D1826">
            <v>1</v>
          </cell>
          <cell r="E1826">
            <v>120500</v>
          </cell>
          <cell r="F1826">
            <v>120500</v>
          </cell>
          <cell r="G1826">
            <v>86900</v>
          </cell>
          <cell r="H1826">
            <v>86900</v>
          </cell>
          <cell r="I1826">
            <v>32500</v>
          </cell>
          <cell r="J1826">
            <v>32500</v>
          </cell>
          <cell r="K1826">
            <v>1100</v>
          </cell>
          <cell r="L1826">
            <v>1100</v>
          </cell>
          <cell r="M1826" t="str">
            <v>No.71</v>
          </cell>
        </row>
        <row r="1828">
          <cell r="A1828" t="str">
            <v>바. 출입문 설치</v>
          </cell>
          <cell r="F1828">
            <v>1405872</v>
          </cell>
          <cell r="H1828">
            <v>590962</v>
          </cell>
          <cell r="J1828">
            <v>814634</v>
          </cell>
          <cell r="L1828">
            <v>276</v>
          </cell>
        </row>
        <row r="1829">
          <cell r="A1829" t="str">
            <v>레미콘타설</v>
          </cell>
          <cell r="B1829" t="str">
            <v>철근구조물</v>
          </cell>
          <cell r="C1829" t="str">
            <v>M3</v>
          </cell>
          <cell r="D1829">
            <v>0.64</v>
          </cell>
          <cell r="E1829">
            <v>16000</v>
          </cell>
          <cell r="F1829">
            <v>10240</v>
          </cell>
          <cell r="G1829">
            <v>0</v>
          </cell>
          <cell r="H1829">
            <v>0</v>
          </cell>
          <cell r="I1829">
            <v>16000</v>
          </cell>
          <cell r="J1829">
            <v>10240</v>
          </cell>
          <cell r="K1829">
            <v>0</v>
          </cell>
          <cell r="L1829">
            <v>0</v>
          </cell>
          <cell r="M1829" t="str">
            <v>No.14</v>
          </cell>
        </row>
        <row r="1830">
          <cell r="A1830" t="str">
            <v>레미콘타설</v>
          </cell>
          <cell r="B1830" t="str">
            <v>무근구조물</v>
          </cell>
          <cell r="C1830" t="str">
            <v>M3</v>
          </cell>
          <cell r="D1830">
            <v>0.32</v>
          </cell>
          <cell r="E1830">
            <v>21700</v>
          </cell>
          <cell r="F1830">
            <v>6944</v>
          </cell>
          <cell r="G1830">
            <v>400</v>
          </cell>
          <cell r="H1830">
            <v>128</v>
          </cell>
          <cell r="I1830">
            <v>21000</v>
          </cell>
          <cell r="J1830">
            <v>6720</v>
          </cell>
          <cell r="K1830">
            <v>300</v>
          </cell>
          <cell r="L1830">
            <v>96</v>
          </cell>
          <cell r="M1830" t="str">
            <v>No.10</v>
          </cell>
        </row>
        <row r="1831">
          <cell r="A1831" t="str">
            <v>합판거푸집</v>
          </cell>
          <cell r="B1831" t="str">
            <v>0-7m:6회</v>
          </cell>
          <cell r="C1831" t="str">
            <v>M2</v>
          </cell>
          <cell r="D1831">
            <v>4.4800000000000004</v>
          </cell>
          <cell r="E1831">
            <v>17100</v>
          </cell>
          <cell r="F1831">
            <v>76608</v>
          </cell>
          <cell r="G1831">
            <v>5300</v>
          </cell>
          <cell r="H1831">
            <v>23744</v>
          </cell>
          <cell r="I1831">
            <v>11800</v>
          </cell>
          <cell r="J1831">
            <v>52864</v>
          </cell>
          <cell r="K1831">
            <v>0</v>
          </cell>
          <cell r="L1831">
            <v>0</v>
          </cell>
          <cell r="M1831" t="str">
            <v>No.11</v>
          </cell>
        </row>
        <row r="1832">
          <cell r="A1832" t="str">
            <v>철근가공및조립</v>
          </cell>
          <cell r="B1832" t="str">
            <v>간단</v>
          </cell>
          <cell r="C1832" t="str">
            <v>TON</v>
          </cell>
          <cell r="D1832">
            <v>0.03</v>
          </cell>
          <cell r="E1832">
            <v>290000</v>
          </cell>
          <cell r="F1832">
            <v>8700</v>
          </cell>
          <cell r="G1832">
            <v>3000</v>
          </cell>
          <cell r="H1832">
            <v>90</v>
          </cell>
          <cell r="I1832">
            <v>281000</v>
          </cell>
          <cell r="J1832">
            <v>8430</v>
          </cell>
          <cell r="K1832">
            <v>6000</v>
          </cell>
          <cell r="L1832">
            <v>180</v>
          </cell>
          <cell r="M1832" t="str">
            <v>No.82</v>
          </cell>
        </row>
        <row r="1833">
          <cell r="A1833" t="str">
            <v>모  르  터</v>
          </cell>
          <cell r="B1833" t="str">
            <v>1 : 3</v>
          </cell>
          <cell r="C1833" t="str">
            <v>M3</v>
          </cell>
          <cell r="D1833">
            <v>0.48</v>
          </cell>
          <cell r="E1833">
            <v>40000</v>
          </cell>
          <cell r="F1833">
            <v>19200</v>
          </cell>
          <cell r="G1833">
            <v>0</v>
          </cell>
          <cell r="H1833">
            <v>0</v>
          </cell>
          <cell r="I1833">
            <v>40000</v>
          </cell>
          <cell r="J1833">
            <v>19200</v>
          </cell>
          <cell r="K1833">
            <v>0</v>
          </cell>
          <cell r="L1833">
            <v>0</v>
          </cell>
          <cell r="M1833" t="str">
            <v>No.37</v>
          </cell>
        </row>
        <row r="1834">
          <cell r="A1834" t="str">
            <v>적벽돌쌓기</v>
          </cell>
          <cell r="B1834" t="str">
            <v>1.0B,표준형</v>
          </cell>
          <cell r="C1834" t="str">
            <v>M2</v>
          </cell>
          <cell r="D1834">
            <v>12.2</v>
          </cell>
          <cell r="E1834">
            <v>21900</v>
          </cell>
          <cell r="F1834">
            <v>267180</v>
          </cell>
          <cell r="G1834">
            <v>0</v>
          </cell>
          <cell r="H1834">
            <v>0</v>
          </cell>
          <cell r="I1834">
            <v>21900</v>
          </cell>
          <cell r="J1834">
            <v>267180</v>
          </cell>
          <cell r="K1834">
            <v>0</v>
          </cell>
          <cell r="L1834">
            <v>0</v>
          </cell>
          <cell r="M1834" t="str">
            <v>No.36</v>
          </cell>
        </row>
        <row r="1835">
          <cell r="A1835" t="str">
            <v>출입문 설치</v>
          </cell>
          <cell r="B1835" t="str">
            <v>B=4.0M</v>
          </cell>
          <cell r="C1835" t="str">
            <v>개소</v>
          </cell>
          <cell r="D1835">
            <v>1</v>
          </cell>
          <cell r="E1835">
            <v>1017000</v>
          </cell>
          <cell r="F1835">
            <v>1017000</v>
          </cell>
          <cell r="G1835">
            <v>567000</v>
          </cell>
          <cell r="H1835">
            <v>567000</v>
          </cell>
          <cell r="I1835">
            <v>450000</v>
          </cell>
          <cell r="J1835">
            <v>450000</v>
          </cell>
          <cell r="K1835">
            <v>0</v>
          </cell>
          <cell r="L1835">
            <v>0</v>
          </cell>
        </row>
        <row r="1837">
          <cell r="A1837" t="str">
            <v>사. 기  타</v>
          </cell>
          <cell r="F1837">
            <v>731477</v>
          </cell>
          <cell r="H1837">
            <v>115436</v>
          </cell>
          <cell r="J1837">
            <v>531374</v>
          </cell>
          <cell r="L1837">
            <v>84667</v>
          </cell>
        </row>
        <row r="1838">
          <cell r="A1838" t="str">
            <v>레미콘타설</v>
          </cell>
          <cell r="B1838" t="str">
            <v>무근구조물</v>
          </cell>
          <cell r="C1838" t="str">
            <v>M3</v>
          </cell>
          <cell r="D1838">
            <v>0.28999999999999998</v>
          </cell>
          <cell r="E1838">
            <v>21700</v>
          </cell>
          <cell r="F1838">
            <v>6293</v>
          </cell>
          <cell r="G1838">
            <v>400</v>
          </cell>
          <cell r="H1838">
            <v>116</v>
          </cell>
          <cell r="I1838">
            <v>21000</v>
          </cell>
          <cell r="J1838">
            <v>6090</v>
          </cell>
          <cell r="K1838">
            <v>300</v>
          </cell>
          <cell r="L1838">
            <v>87</v>
          </cell>
          <cell r="M1838" t="str">
            <v>No.10</v>
          </cell>
        </row>
        <row r="1839">
          <cell r="A1839" t="str">
            <v>합판거푸집</v>
          </cell>
          <cell r="B1839" t="str">
            <v>0-7m:6회</v>
          </cell>
          <cell r="C1839" t="str">
            <v>M2</v>
          </cell>
          <cell r="D1839">
            <v>0.96</v>
          </cell>
          <cell r="E1839">
            <v>17100</v>
          </cell>
          <cell r="F1839">
            <v>16416</v>
          </cell>
          <cell r="G1839">
            <v>5300</v>
          </cell>
          <cell r="H1839">
            <v>5088</v>
          </cell>
          <cell r="I1839">
            <v>11800</v>
          </cell>
          <cell r="J1839">
            <v>11328</v>
          </cell>
          <cell r="K1839">
            <v>0</v>
          </cell>
          <cell r="L1839">
            <v>0</v>
          </cell>
          <cell r="M1839" t="str">
            <v>No.11</v>
          </cell>
        </row>
        <row r="1840">
          <cell r="A1840" t="str">
            <v>모래부설 및 다짐(B.H 0.7M3,관로기초)</v>
          </cell>
          <cell r="B1840" t="str">
            <v>기계90%+인력10%</v>
          </cell>
          <cell r="C1840" t="str">
            <v>M3</v>
          </cell>
          <cell r="D1840">
            <v>15.16</v>
          </cell>
          <cell r="E1840">
            <v>2300</v>
          </cell>
          <cell r="F1840">
            <v>34868</v>
          </cell>
          <cell r="G1840">
            <v>200</v>
          </cell>
          <cell r="H1840">
            <v>3032</v>
          </cell>
          <cell r="I1840">
            <v>1600</v>
          </cell>
          <cell r="J1840">
            <v>24256</v>
          </cell>
          <cell r="K1840">
            <v>500</v>
          </cell>
          <cell r="L1840">
            <v>7580</v>
          </cell>
          <cell r="M1840" t="str">
            <v>#.8</v>
          </cell>
        </row>
        <row r="1841">
          <cell r="A1841" t="str">
            <v>이중벽P.E관 접합및부설</v>
          </cell>
          <cell r="B1841" t="str">
            <v>Φ250M/M</v>
          </cell>
          <cell r="C1841" t="str">
            <v>개소</v>
          </cell>
          <cell r="D1841">
            <v>2</v>
          </cell>
          <cell r="E1841">
            <v>4000</v>
          </cell>
          <cell r="F1841">
            <v>8000</v>
          </cell>
          <cell r="G1841">
            <v>0</v>
          </cell>
          <cell r="H1841">
            <v>0</v>
          </cell>
          <cell r="I1841">
            <v>4000</v>
          </cell>
          <cell r="J1841">
            <v>8000</v>
          </cell>
          <cell r="K1841">
            <v>0</v>
          </cell>
          <cell r="L1841">
            <v>0</v>
          </cell>
          <cell r="M1841" t="str">
            <v>No.24</v>
          </cell>
        </row>
        <row r="1842">
          <cell r="A1842" t="str">
            <v>K.P메카니칼접합및부설(기계)</v>
          </cell>
          <cell r="B1842" t="str">
            <v>ø450M/M</v>
          </cell>
          <cell r="C1842" t="str">
            <v>개소</v>
          </cell>
          <cell r="D1842">
            <v>2</v>
          </cell>
          <cell r="E1842">
            <v>139100</v>
          </cell>
          <cell r="F1842">
            <v>278200</v>
          </cell>
          <cell r="G1842">
            <v>39700</v>
          </cell>
          <cell r="H1842">
            <v>79400</v>
          </cell>
          <cell r="I1842">
            <v>78600</v>
          </cell>
          <cell r="J1842">
            <v>157200</v>
          </cell>
          <cell r="K1842">
            <v>20800</v>
          </cell>
          <cell r="L1842">
            <v>41600</v>
          </cell>
          <cell r="M1842" t="str">
            <v>No.63</v>
          </cell>
        </row>
        <row r="1843">
          <cell r="A1843" t="str">
            <v>K.P메카니칼접합및부설(기계)</v>
          </cell>
          <cell r="B1843" t="str">
            <v>ø450M/M(이형관)</v>
          </cell>
          <cell r="C1843" t="str">
            <v>개소</v>
          </cell>
          <cell r="D1843">
            <v>6</v>
          </cell>
          <cell r="E1843">
            <v>31400</v>
          </cell>
          <cell r="F1843">
            <v>188400</v>
          </cell>
          <cell r="G1843">
            <v>0</v>
          </cell>
          <cell r="H1843">
            <v>0</v>
          </cell>
          <cell r="I1843">
            <v>25500</v>
          </cell>
          <cell r="J1843">
            <v>153000</v>
          </cell>
          <cell r="K1843">
            <v>5900</v>
          </cell>
          <cell r="L1843">
            <v>35400</v>
          </cell>
          <cell r="M1843" t="str">
            <v>No.65</v>
          </cell>
        </row>
        <row r="1844">
          <cell r="A1844" t="str">
            <v>플랜지관 접합및부설</v>
          </cell>
          <cell r="B1844" t="str">
            <v>ø450M/M(이형관)</v>
          </cell>
          <cell r="C1844" t="str">
            <v>개소</v>
          </cell>
          <cell r="D1844">
            <v>1</v>
          </cell>
          <cell r="E1844">
            <v>170700</v>
          </cell>
          <cell r="F1844">
            <v>170700</v>
          </cell>
          <cell r="G1844">
            <v>27700</v>
          </cell>
          <cell r="H1844">
            <v>27700</v>
          </cell>
          <cell r="I1844">
            <v>143000</v>
          </cell>
          <cell r="J1844">
            <v>143000</v>
          </cell>
          <cell r="K1844">
            <v>0</v>
          </cell>
          <cell r="L1844">
            <v>0</v>
          </cell>
          <cell r="M1844" t="str">
            <v>No.106</v>
          </cell>
        </row>
        <row r="1845">
          <cell r="A1845" t="str">
            <v>P.V.C관 접합(슬리브접합)</v>
          </cell>
          <cell r="B1845" t="str">
            <v>D25M/M</v>
          </cell>
          <cell r="C1845" t="str">
            <v>개소</v>
          </cell>
          <cell r="D1845">
            <v>5</v>
          </cell>
          <cell r="E1845">
            <v>5720</v>
          </cell>
          <cell r="F1845">
            <v>28600</v>
          </cell>
          <cell r="G1845">
            <v>20</v>
          </cell>
          <cell r="H1845">
            <v>100</v>
          </cell>
          <cell r="I1845">
            <v>5700</v>
          </cell>
          <cell r="J1845">
            <v>28500</v>
          </cell>
          <cell r="K1845">
            <v>0</v>
          </cell>
          <cell r="L1845">
            <v>0</v>
          </cell>
          <cell r="M1845" t="str">
            <v>No.89</v>
          </cell>
        </row>
        <row r="1847">
          <cell r="A1847" t="str">
            <v>4. 운 반 공</v>
          </cell>
          <cell r="F1847">
            <v>2173668</v>
          </cell>
          <cell r="H1847">
            <v>129800</v>
          </cell>
          <cell r="J1847">
            <v>141600</v>
          </cell>
          <cell r="L1847">
            <v>1902268</v>
          </cell>
        </row>
        <row r="1848">
          <cell r="A1848" t="str">
            <v>철근운반</v>
          </cell>
          <cell r="C1848" t="str">
            <v>TON</v>
          </cell>
          <cell r="D1848">
            <v>165.512</v>
          </cell>
          <cell r="E1848">
            <v>9000</v>
          </cell>
          <cell r="F1848">
            <v>1489608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9000</v>
          </cell>
          <cell r="L1848">
            <v>1489608</v>
          </cell>
          <cell r="M1848" t="str">
            <v>#.15</v>
          </cell>
        </row>
        <row r="1849">
          <cell r="A1849" t="str">
            <v>시멘트운반(40kg/대)</v>
          </cell>
          <cell r="C1849" t="str">
            <v>대</v>
          </cell>
          <cell r="D1849">
            <v>382</v>
          </cell>
          <cell r="E1849">
            <v>400</v>
          </cell>
          <cell r="F1849">
            <v>152800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400</v>
          </cell>
          <cell r="L1849">
            <v>152800</v>
          </cell>
          <cell r="M1849" t="str">
            <v>#.19</v>
          </cell>
        </row>
        <row r="1850">
          <cell r="A1850" t="str">
            <v>주철관 운반</v>
          </cell>
          <cell r="B1850" t="str">
            <v>Φ450M/M</v>
          </cell>
          <cell r="C1850" t="str">
            <v>본</v>
          </cell>
          <cell r="D1850">
            <v>2</v>
          </cell>
          <cell r="E1850">
            <v>4300</v>
          </cell>
          <cell r="F1850">
            <v>8600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4300</v>
          </cell>
          <cell r="L1850">
            <v>8600</v>
          </cell>
          <cell r="M1850" t="str">
            <v>#.25</v>
          </cell>
        </row>
        <row r="1851">
          <cell r="A1851" t="str">
            <v>주철관 운반</v>
          </cell>
          <cell r="B1851" t="str">
            <v>이형관</v>
          </cell>
          <cell r="C1851" t="str">
            <v>KG</v>
          </cell>
          <cell r="D1851">
            <v>919.6</v>
          </cell>
          <cell r="E1851">
            <v>100</v>
          </cell>
          <cell r="F1851">
            <v>91960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100</v>
          </cell>
          <cell r="L1851">
            <v>91960</v>
          </cell>
          <cell r="M1851" t="str">
            <v>#.17</v>
          </cell>
        </row>
        <row r="1852">
          <cell r="A1852" t="str">
            <v>보조기층운반</v>
          </cell>
          <cell r="C1852" t="str">
            <v>M3</v>
          </cell>
          <cell r="D1852">
            <v>59</v>
          </cell>
          <cell r="E1852">
            <v>7300</v>
          </cell>
          <cell r="F1852">
            <v>430700</v>
          </cell>
          <cell r="G1852">
            <v>2200</v>
          </cell>
          <cell r="H1852">
            <v>129800</v>
          </cell>
          <cell r="I1852">
            <v>2400</v>
          </cell>
          <cell r="J1852">
            <v>141600</v>
          </cell>
          <cell r="K1852">
            <v>2700</v>
          </cell>
          <cell r="L1852">
            <v>159300</v>
          </cell>
          <cell r="M1852" t="str">
            <v>#.18</v>
          </cell>
        </row>
        <row r="1873">
          <cell r="A1873" t="str">
            <v>⊙중문동부 중계펌프장 사급자재비(토목)</v>
          </cell>
          <cell r="C1873" t="str">
            <v>식</v>
          </cell>
          <cell r="D1873">
            <v>1</v>
          </cell>
          <cell r="F1873">
            <v>6718100</v>
          </cell>
          <cell r="H1873">
            <v>6718100</v>
          </cell>
          <cell r="J1873">
            <v>0</v>
          </cell>
          <cell r="L1873">
            <v>0</v>
          </cell>
        </row>
        <row r="1875">
          <cell r="A1875" t="str">
            <v>모  래</v>
          </cell>
          <cell r="C1875" t="str">
            <v>M3</v>
          </cell>
          <cell r="D1875">
            <v>56</v>
          </cell>
          <cell r="E1875">
            <v>17000</v>
          </cell>
          <cell r="F1875">
            <v>952000</v>
          </cell>
          <cell r="G1875">
            <v>17000</v>
          </cell>
          <cell r="H1875">
            <v>952000</v>
          </cell>
          <cell r="I1875">
            <v>0</v>
          </cell>
          <cell r="J1875">
            <v>0</v>
          </cell>
          <cell r="K1875">
            <v>0</v>
          </cell>
          <cell r="L1875">
            <v>0</v>
          </cell>
        </row>
        <row r="1876">
          <cell r="A1876" t="str">
            <v>보조기층제</v>
          </cell>
          <cell r="C1876" t="str">
            <v>M3</v>
          </cell>
          <cell r="D1876">
            <v>59</v>
          </cell>
          <cell r="E1876">
            <v>6300</v>
          </cell>
          <cell r="F1876">
            <v>371700</v>
          </cell>
          <cell r="G1876">
            <v>6300</v>
          </cell>
          <cell r="H1876">
            <v>371700</v>
          </cell>
          <cell r="I1876">
            <v>0</v>
          </cell>
          <cell r="J1876">
            <v>0</v>
          </cell>
          <cell r="K1876">
            <v>0</v>
          </cell>
          <cell r="L1876">
            <v>0</v>
          </cell>
        </row>
        <row r="1877">
          <cell r="A1877" t="str">
            <v>적벽돌</v>
          </cell>
          <cell r="B1877" t="str">
            <v>190*90*57</v>
          </cell>
          <cell r="C1877" t="str">
            <v>매</v>
          </cell>
          <cell r="D1877">
            <v>1612</v>
          </cell>
          <cell r="E1877">
            <v>200</v>
          </cell>
          <cell r="F1877">
            <v>322400</v>
          </cell>
          <cell r="G1877">
            <v>200</v>
          </cell>
          <cell r="H1877">
            <v>322400</v>
          </cell>
          <cell r="I1877">
            <v>0</v>
          </cell>
          <cell r="J1877">
            <v>0</v>
          </cell>
          <cell r="K1877">
            <v>0</v>
          </cell>
          <cell r="L1877">
            <v>0</v>
          </cell>
        </row>
        <row r="1878">
          <cell r="A1878" t="str">
            <v>이중벽 P.E관</v>
          </cell>
          <cell r="B1878" t="str">
            <v>Φ250M/M</v>
          </cell>
          <cell r="C1878" t="str">
            <v>본</v>
          </cell>
          <cell r="D1878">
            <v>2</v>
          </cell>
          <cell r="E1878">
            <v>127200</v>
          </cell>
          <cell r="F1878">
            <v>254400</v>
          </cell>
          <cell r="G1878">
            <v>127200</v>
          </cell>
          <cell r="H1878">
            <v>254400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</row>
        <row r="1879">
          <cell r="A1879" t="str">
            <v>이중벽 P.E관</v>
          </cell>
          <cell r="B1879" t="str">
            <v>Φ400M/M</v>
          </cell>
          <cell r="C1879" t="str">
            <v>본</v>
          </cell>
          <cell r="D1879">
            <v>8</v>
          </cell>
          <cell r="E1879">
            <v>279600</v>
          </cell>
          <cell r="F1879">
            <v>2236800</v>
          </cell>
          <cell r="G1879">
            <v>279600</v>
          </cell>
          <cell r="H1879">
            <v>2236800</v>
          </cell>
          <cell r="I1879">
            <v>0</v>
          </cell>
          <cell r="J1879">
            <v>0</v>
          </cell>
          <cell r="K1879">
            <v>0</v>
          </cell>
          <cell r="L1879">
            <v>0</v>
          </cell>
        </row>
        <row r="1880">
          <cell r="A1880" t="str">
            <v>주철관 이형관</v>
          </cell>
          <cell r="B1880" t="str">
            <v>D300M/M이상 D600M/M이하</v>
          </cell>
          <cell r="C1880" t="str">
            <v>KG</v>
          </cell>
          <cell r="D1880">
            <v>919.6</v>
          </cell>
          <cell r="E1880">
            <v>2500</v>
          </cell>
          <cell r="F1880">
            <v>2299000</v>
          </cell>
          <cell r="G1880">
            <v>2500</v>
          </cell>
          <cell r="H1880">
            <v>2299000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</row>
        <row r="1881">
          <cell r="A1881" t="str">
            <v>주철관 접합부품(K.P메카니칼접합)</v>
          </cell>
          <cell r="B1881" t="str">
            <v>D=450MM</v>
          </cell>
          <cell r="C1881" t="str">
            <v>SET</v>
          </cell>
          <cell r="D1881">
            <v>8</v>
          </cell>
          <cell r="E1881">
            <v>34400</v>
          </cell>
          <cell r="F1881">
            <v>275200</v>
          </cell>
          <cell r="G1881">
            <v>34400</v>
          </cell>
          <cell r="H1881">
            <v>275200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</row>
        <row r="1882">
          <cell r="A1882" t="str">
            <v>주철관 접합부품(플랜지접합)</v>
          </cell>
          <cell r="B1882" t="str">
            <v>D=450MM</v>
          </cell>
          <cell r="C1882" t="str">
            <v>SET</v>
          </cell>
          <cell r="D1882">
            <v>1</v>
          </cell>
          <cell r="E1882">
            <v>6600</v>
          </cell>
          <cell r="F1882">
            <v>6600</v>
          </cell>
          <cell r="G1882">
            <v>6600</v>
          </cell>
          <cell r="H1882">
            <v>6600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</row>
        <row r="1895">
          <cell r="A1895" t="str">
            <v>Ⅵ.부 대 공</v>
          </cell>
          <cell r="C1895" t="str">
            <v>식</v>
          </cell>
          <cell r="D1895">
            <v>1</v>
          </cell>
          <cell r="F1895">
            <v>114212924</v>
          </cell>
          <cell r="H1895">
            <v>33940540</v>
          </cell>
          <cell r="J1895">
            <v>65457340</v>
          </cell>
          <cell r="L1895">
            <v>14815044</v>
          </cell>
        </row>
        <row r="1896">
          <cell r="A1896" t="str">
            <v>가.현장사무소</v>
          </cell>
          <cell r="F1896">
            <v>73831440</v>
          </cell>
          <cell r="H1896">
            <v>25097340</v>
          </cell>
          <cell r="J1896">
            <v>47857340</v>
          </cell>
          <cell r="L1896">
            <v>876760</v>
          </cell>
        </row>
        <row r="1897">
          <cell r="A1897" t="str">
            <v>현장사무소</v>
          </cell>
          <cell r="B1897" t="str">
            <v>12개월</v>
          </cell>
          <cell r="C1897" t="str">
            <v>㎡</v>
          </cell>
          <cell r="D1897">
            <v>200</v>
          </cell>
          <cell r="E1897">
            <v>119778</v>
          </cell>
          <cell r="F1897">
            <v>23955600</v>
          </cell>
          <cell r="G1897">
            <v>38050</v>
          </cell>
          <cell r="H1897">
            <v>7610000</v>
          </cell>
          <cell r="I1897">
            <v>80415</v>
          </cell>
          <cell r="J1897">
            <v>16083000</v>
          </cell>
          <cell r="K1897">
            <v>1313</v>
          </cell>
          <cell r="L1897">
            <v>262600</v>
          </cell>
          <cell r="M1897" t="str">
            <v>No.107</v>
          </cell>
        </row>
        <row r="1898">
          <cell r="A1898" t="str">
            <v>창  고</v>
          </cell>
          <cell r="B1898" t="str">
            <v>12개월</v>
          </cell>
          <cell r="C1898" t="str">
            <v>㎡</v>
          </cell>
          <cell r="D1898">
            <v>120</v>
          </cell>
          <cell r="E1898">
            <v>76236</v>
          </cell>
          <cell r="F1898">
            <v>9148320</v>
          </cell>
          <cell r="G1898">
            <v>29051</v>
          </cell>
          <cell r="H1898">
            <v>3486120</v>
          </cell>
          <cell r="I1898">
            <v>46151</v>
          </cell>
          <cell r="J1898">
            <v>5538120</v>
          </cell>
          <cell r="K1898">
            <v>1034</v>
          </cell>
          <cell r="L1898">
            <v>124080</v>
          </cell>
          <cell r="M1898" t="str">
            <v>No.108</v>
          </cell>
        </row>
        <row r="1899">
          <cell r="A1899" t="str">
            <v>작 업 소</v>
          </cell>
          <cell r="B1899" t="str">
            <v>12개월</v>
          </cell>
          <cell r="C1899" t="str">
            <v>㎡</v>
          </cell>
          <cell r="D1899">
            <v>220</v>
          </cell>
          <cell r="E1899">
            <v>76236</v>
          </cell>
          <cell r="F1899">
            <v>16771920</v>
          </cell>
          <cell r="G1899">
            <v>29051</v>
          </cell>
          <cell r="H1899">
            <v>6391220</v>
          </cell>
          <cell r="I1899">
            <v>46151</v>
          </cell>
          <cell r="J1899">
            <v>10153220</v>
          </cell>
          <cell r="K1899">
            <v>1034</v>
          </cell>
          <cell r="L1899">
            <v>227480</v>
          </cell>
          <cell r="M1899" t="str">
            <v>No.109</v>
          </cell>
        </row>
        <row r="1900">
          <cell r="A1900" t="str">
            <v>합 숙 소</v>
          </cell>
          <cell r="B1900" t="str">
            <v>12개월</v>
          </cell>
          <cell r="C1900" t="str">
            <v>㎡</v>
          </cell>
          <cell r="D1900">
            <v>200</v>
          </cell>
          <cell r="E1900">
            <v>119778</v>
          </cell>
          <cell r="F1900">
            <v>23955600</v>
          </cell>
          <cell r="G1900">
            <v>38050</v>
          </cell>
          <cell r="H1900">
            <v>7610000</v>
          </cell>
          <cell r="I1900">
            <v>80415</v>
          </cell>
          <cell r="J1900">
            <v>16083000</v>
          </cell>
          <cell r="K1900">
            <v>1313</v>
          </cell>
          <cell r="L1900">
            <v>262600</v>
          </cell>
          <cell r="M1900" t="str">
            <v>No.110</v>
          </cell>
        </row>
        <row r="1901">
          <cell r="A1901" t="str">
            <v>나.감독관차량</v>
          </cell>
          <cell r="C1901" t="str">
            <v>식</v>
          </cell>
          <cell r="D1901">
            <v>1</v>
          </cell>
          <cell r="E1901">
            <v>6281484</v>
          </cell>
          <cell r="F1901">
            <v>6281484</v>
          </cell>
          <cell r="G1901">
            <v>1843200</v>
          </cell>
          <cell r="H1901">
            <v>1843200</v>
          </cell>
          <cell r="I1901">
            <v>0</v>
          </cell>
          <cell r="J1901">
            <v>0</v>
          </cell>
          <cell r="K1901">
            <v>4438284</v>
          </cell>
          <cell r="L1901">
            <v>4438284</v>
          </cell>
        </row>
        <row r="1902">
          <cell r="A1902" t="str">
            <v>다. 시 험 비</v>
          </cell>
          <cell r="F1902">
            <v>34100000</v>
          </cell>
          <cell r="H1902">
            <v>7000000</v>
          </cell>
          <cell r="J1902">
            <v>17600000</v>
          </cell>
          <cell r="L1902">
            <v>9500000</v>
          </cell>
        </row>
        <row r="1903">
          <cell r="A1903" t="str">
            <v>선정시험</v>
          </cell>
          <cell r="C1903" t="str">
            <v>식</v>
          </cell>
          <cell r="D1903">
            <v>1</v>
          </cell>
          <cell r="E1903">
            <v>12600000</v>
          </cell>
          <cell r="F1903">
            <v>12600000</v>
          </cell>
          <cell r="G1903">
            <v>3000000</v>
          </cell>
          <cell r="H1903">
            <v>3000000</v>
          </cell>
          <cell r="I1903">
            <v>6600000</v>
          </cell>
          <cell r="J1903">
            <v>6600000</v>
          </cell>
          <cell r="K1903">
            <v>3000000</v>
          </cell>
          <cell r="L1903">
            <v>3000000</v>
          </cell>
          <cell r="M1903" t="str">
            <v>No.111</v>
          </cell>
        </row>
        <row r="1904">
          <cell r="A1904" t="str">
            <v>관리시험</v>
          </cell>
          <cell r="C1904" t="str">
            <v>식</v>
          </cell>
          <cell r="D1904">
            <v>1</v>
          </cell>
          <cell r="E1904">
            <v>14000000</v>
          </cell>
          <cell r="F1904">
            <v>14000000</v>
          </cell>
          <cell r="G1904">
            <v>2500000</v>
          </cell>
          <cell r="H1904">
            <v>2500000</v>
          </cell>
          <cell r="I1904">
            <v>7000000</v>
          </cell>
          <cell r="J1904">
            <v>7000000</v>
          </cell>
          <cell r="K1904">
            <v>4500000</v>
          </cell>
          <cell r="L1904">
            <v>4500000</v>
          </cell>
          <cell r="M1904" t="str">
            <v>No.112</v>
          </cell>
        </row>
        <row r="1905">
          <cell r="A1905" t="str">
            <v>검사시험</v>
          </cell>
          <cell r="C1905" t="str">
            <v>식</v>
          </cell>
          <cell r="D1905">
            <v>1</v>
          </cell>
          <cell r="E1905">
            <v>7500000</v>
          </cell>
          <cell r="F1905">
            <v>7500000</v>
          </cell>
          <cell r="G1905">
            <v>1500000</v>
          </cell>
          <cell r="H1905">
            <v>1500000</v>
          </cell>
          <cell r="I1905">
            <v>4000000</v>
          </cell>
          <cell r="J1905">
            <v>4000000</v>
          </cell>
          <cell r="K1905">
            <v>2000000</v>
          </cell>
          <cell r="L1905">
            <v>2000000</v>
          </cell>
          <cell r="M1905" t="str">
            <v>No.113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2"/>
      <sheetName val="유성조장표"/>
      <sheetName val="OFD내역"/>
      <sheetName val="종합"/>
      <sheetName val="B45A1"/>
      <sheetName val="B34B3"/>
      <sheetName val="B02A3"/>
      <sheetName val="B13B1"/>
      <sheetName val="B13A3"/>
      <sheetName val="B11B2"/>
      <sheetName val="노서-탑정"/>
      <sheetName val="안강-안강3"/>
      <sheetName val="장기-장가2"/>
      <sheetName val="신평-방촌"/>
      <sheetName val="태전-동천"/>
      <sheetName val="종합(추가-장기2)"/>
      <sheetName val="황석영(장기)"/>
      <sheetName val="준공파일 구성"/>
      <sheetName val="기별견본"/>
      <sheetName val="기별양식"/>
      <sheetName val="실사도면견본"/>
      <sheetName val="준공도면견본"/>
      <sheetName val="광조장표"/>
      <sheetName val="시설공법"/>
      <sheetName val="중계기성적서"/>
      <sheetName val="기지국성적서(1)"/>
      <sheetName val="기지국성적서(2)"/>
      <sheetName val="불량수리성적서"/>
      <sheetName val="도면견본"/>
      <sheetName val="라벨견본"/>
      <sheetName val="라벨견본 (2)"/>
      <sheetName val="사진대장"/>
      <sheetName val="일일공정"/>
      <sheetName val="C961031"/>
      <sheetName val="검증"/>
      <sheetName val="sheet1"/>
      <sheetName val="sheet(1)"/>
      <sheetName val="박성도"/>
      <sheetName val="Module1"/>
      <sheetName val="Sheet2"/>
      <sheetName val="Sheet3"/>
      <sheetName val="설계명세서_종합_"/>
      <sheetName val="총괄집계표"/>
      <sheetName val="내역서"/>
    </sheetNames>
    <definedNames>
      <definedName name="박성도.박성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안일위"/>
      <sheetName val="부안공사비"/>
      <sheetName val="총괄표"/>
      <sheetName val="표지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YES"/>
    </sheetNames>
    <definedNames>
      <definedName name="Macro10"/>
    </definedNames>
    <sheetDataSet>
      <sheetData sheetId="0"/>
      <sheetData sheetId="1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단가일람"/>
      <sheetName val="조경일람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</sheetNames>
    <sheetDataSet>
      <sheetData sheetId="0"/>
      <sheetData sheetId="1"/>
      <sheetData sheetId="2" refreshError="1">
        <row r="3">
          <cell r="L3" t="str">
            <v>①      계</v>
          </cell>
        </row>
        <row r="4">
          <cell r="L4" t="str">
            <v>② '2000까지 정산</v>
          </cell>
        </row>
        <row r="5">
          <cell r="L5" t="str">
            <v>③ '2001 이  후</v>
          </cell>
        </row>
        <row r="8">
          <cell r="M8" t="str">
            <v>①②</v>
          </cell>
        </row>
        <row r="140">
          <cell r="A140" t="str">
            <v>체결볼트넛트</v>
          </cell>
          <cell r="B140" t="str">
            <v xml:space="preserve"> M30 x 150ℓ</v>
          </cell>
          <cell r="C140">
            <v>420</v>
          </cell>
          <cell r="D140" t="str">
            <v xml:space="preserve"> 본</v>
          </cell>
          <cell r="F140">
            <v>1539300</v>
          </cell>
          <cell r="I140">
            <v>3665</v>
          </cell>
          <cell r="J140">
            <v>1539300</v>
          </cell>
          <cell r="L140" t="str">
            <v>주요자재용</v>
          </cell>
          <cell r="M140" t="str">
            <v>①②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-old"/>
      <sheetName val="------"/>
      <sheetName val="laroux"/>
      <sheetName val="임산1교-교각1"/>
      <sheetName val="임산1교-교각2"/>
      <sheetName val="임산3교-교각1"/>
      <sheetName val="임산3교-교각2"/>
      <sheetName val="논남기교-교각1"/>
      <sheetName val="논남기교-교각2"/>
      <sheetName val="논남기교-교각3"/>
      <sheetName val="논남기교-교각4"/>
      <sheetName val="조종천교-교각1"/>
      <sheetName val="조종천교-교각2"/>
      <sheetName val="귀목1교-교각1"/>
      <sheetName val="귀목1교-교각2"/>
      <sheetName val="귀목2교-교각1"/>
      <sheetName val="귀목2교-교각2 "/>
      <sheetName val=" T형교각수량"/>
      <sheetName val="ⴭⴭⴭⴭⴭ"/>
      <sheetName val="용산1(해보)"/>
      <sheetName val="상판교각0330"/>
      <sheetName val="수목데이타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내역서"/>
      <sheetName val="미관광장분수"/>
      <sheetName val="중앙광장분수A"/>
      <sheetName val="중앙광장분수B"/>
      <sheetName val="조형물공사"/>
      <sheetName val="전기설비공사"/>
      <sheetName val="기초일위대가"/>
      <sheetName val="단가산출서"/>
      <sheetName val="96노임기준"/>
      <sheetName val="공사요율"/>
      <sheetName val="ⴭⴭⴭⴭⴭ"/>
      <sheetName val="단가"/>
      <sheetName val="노무비단가"/>
      <sheetName val="소일위대가코드표"/>
      <sheetName val="수목데이타 "/>
      <sheetName val="토사(PE)"/>
      <sheetName val="시설물일위"/>
      <sheetName val="가설공사"/>
      <sheetName val="단가결정"/>
      <sheetName val="내역아"/>
      <sheetName val="울타리"/>
      <sheetName val="고창터널(고창방향)"/>
      <sheetName val="실행내역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8">
          <cell r="A28">
            <v>48933</v>
          </cell>
        </row>
        <row r="67">
          <cell r="A67">
            <v>48028</v>
          </cell>
        </row>
      </sheetData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인부노임"/>
      <sheetName val="대로근거"/>
      <sheetName val="중로근거"/>
      <sheetName val="수량산출"/>
      <sheetName val="노임단가"/>
      <sheetName val="96노임기준"/>
      <sheetName val="건축내역"/>
      <sheetName val="코드표"/>
      <sheetName val="설계내역(당초)"/>
      <sheetName val="변경도급"/>
      <sheetName val="단가표"/>
      <sheetName val="겉장"/>
      <sheetName val="기성검사원"/>
      <sheetName val="표지"/>
      <sheetName val="갑지"/>
      <sheetName val="원가"/>
      <sheetName val="건축"/>
      <sheetName val="토목"/>
      <sheetName val="견적서"/>
      <sheetName val="노무단가"/>
      <sheetName val="냉천부속동"/>
      <sheetName val="노무비"/>
      <sheetName val="실행대비"/>
      <sheetName val="공조기"/>
      <sheetName val="수목데이타 "/>
      <sheetName val="진주방향"/>
      <sheetName val="마산방향"/>
      <sheetName val="마산방향철근집계"/>
      <sheetName val="일위대가"/>
      <sheetName val="종배수관(신)"/>
      <sheetName val="자료입력"/>
      <sheetName val="피벗테이블데이터분석"/>
      <sheetName val="적용단위길이"/>
      <sheetName val="내역"/>
      <sheetName val="설계서을"/>
      <sheetName val="BID"/>
      <sheetName val="49단가"/>
      <sheetName val="49산출"/>
      <sheetName val="토공사"/>
      <sheetName val="토사(PE)"/>
      <sheetName val="중기사용료산출근거"/>
      <sheetName val="단가 및 재료비"/>
      <sheetName val="저수호안내역(변경예정)"/>
      <sheetName val="개소별수량산출"/>
      <sheetName val="현장관리비"/>
      <sheetName val="철탑"/>
      <sheetName val="제철"/>
      <sheetName val="경산"/>
      <sheetName val="1.내역(청.하역장전등)"/>
      <sheetName val="참조자료"/>
      <sheetName val="노임이"/>
      <sheetName val="A"/>
      <sheetName val="9811"/>
      <sheetName val="종배수관면벽신"/>
      <sheetName val="SORCE1"/>
      <sheetName val="비탈면보호공수량산출"/>
      <sheetName val="ⴭⴭⴭⴭⴭ"/>
      <sheetName val="기초일위"/>
      <sheetName val="시설일위"/>
      <sheetName val="조명일위"/>
      <sheetName val="제출내역 (2)"/>
      <sheetName val="비교1"/>
      <sheetName val="단위수량"/>
      <sheetName val="노단"/>
      <sheetName val="구조물공"/>
      <sheetName val="부대공"/>
      <sheetName val="배수공"/>
      <sheetName val="토공"/>
      <sheetName val="포장공"/>
      <sheetName val="1.설계기준"/>
      <sheetName val="남대문빌딩"/>
      <sheetName val="6공구(당초)"/>
      <sheetName val="입찰안"/>
      <sheetName val="시중노임(공사)"/>
      <sheetName val="납부서"/>
      <sheetName val="철콘공사"/>
      <sheetName val="대비"/>
      <sheetName val="토공A"/>
      <sheetName val="청천내"/>
      <sheetName val="2.냉난방설비공사"/>
      <sheetName val="7.자동제어공사"/>
      <sheetName val="을지"/>
      <sheetName val="경비"/>
      <sheetName val="돈암사업"/>
      <sheetName val="변경품셈총괄"/>
      <sheetName val="하수급견적대비"/>
      <sheetName val="견"/>
      <sheetName val="자재단가"/>
      <sheetName val="설계명세서"/>
      <sheetName val="품셈표"/>
      <sheetName val="공통가설"/>
      <sheetName val="골조시행"/>
      <sheetName val="TRE TABLE"/>
      <sheetName val="집계표"/>
      <sheetName val="데이타"/>
      <sheetName val="남양주부대"/>
      <sheetName val="제안서입력"/>
      <sheetName val="절감계산"/>
      <sheetName val="보할"/>
      <sheetName val="총괄표"/>
      <sheetName val="실행내역 "/>
      <sheetName val="내역서(기계)"/>
      <sheetName val="노임목록"/>
      <sheetName val="날개벽"/>
      <sheetName val="설계내역"/>
      <sheetName val="wall"/>
      <sheetName val="Front"/>
      <sheetName val="자료"/>
      <sheetName val="횡배수관토공수량"/>
      <sheetName val="자동차폐수처리장"/>
      <sheetName val="36단가"/>
      <sheetName val="36수량"/>
      <sheetName val="2000년1차"/>
      <sheetName val="간선계산"/>
      <sheetName val="주소록"/>
      <sheetName val="일반관리비"/>
      <sheetName val="일위대가표"/>
      <sheetName val="금융비용"/>
      <sheetName val="올림픽미술관"/>
      <sheetName val="본문"/>
      <sheetName val="2.대외공문"/>
      <sheetName val="업체별기성내역"/>
      <sheetName val="노임"/>
      <sheetName val="기본DATA"/>
      <sheetName val="수금계획"/>
      <sheetName val="인원계획-미화"/>
      <sheetName val="단위당일위대가"/>
      <sheetName val="시실누(모) "/>
      <sheetName val="현우실적"/>
      <sheetName val="인건비"/>
      <sheetName val="주방"/>
      <sheetName val="터파기및재료"/>
      <sheetName val="Config"/>
      <sheetName val="R&amp;D"/>
      <sheetName val="관급자재대"/>
      <sheetName val="단가"/>
      <sheetName val="수량인공"/>
      <sheetName val="내역(토목)"/>
      <sheetName val="제경비율"/>
      <sheetName val="기계경비(시간당)"/>
      <sheetName val="램머"/>
      <sheetName val="산출금액내역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소일위대가코드표"/>
      <sheetName val="급여조견표"/>
      <sheetName val="정공공사"/>
      <sheetName val="중기조종사 단위단가"/>
      <sheetName val="98수문일위"/>
      <sheetName val="수곡내역"/>
      <sheetName val="98지급계획"/>
      <sheetName val="내역분기"/>
      <sheetName val="구조물공1"/>
      <sheetName val="지급자재"/>
      <sheetName val="TEL"/>
      <sheetName val="대여현황"/>
      <sheetName val="hvac(제어동)"/>
      <sheetName val="변경내역"/>
      <sheetName val="예산명세서"/>
      <sheetName val="토적집계"/>
      <sheetName val="우수받이"/>
      <sheetName val="6호기"/>
      <sheetName val="소방기계"/>
      <sheetName val="차액보증"/>
      <sheetName val="건축공사 집계표"/>
      <sheetName val="골조"/>
      <sheetName val="Sheet1"/>
      <sheetName val="내역서01"/>
      <sheetName val="일위대가표 "/>
      <sheetName val="기계내역"/>
      <sheetName val="Customer Databas"/>
      <sheetName val="DATA 입력란"/>
      <sheetName val="1. 설계조건 2.단면가정 3. 하중계산"/>
      <sheetName val="투찰추정"/>
      <sheetName val="준검 내역서"/>
      <sheetName val="단가산출"/>
      <sheetName val="정부노임단가"/>
      <sheetName val="MATERIAL"/>
      <sheetName val="갑지(요약)"/>
      <sheetName val="11.닥트설치공사(bm)"/>
      <sheetName val="공조기휀"/>
      <sheetName val="AHU집계"/>
      <sheetName val="횡배수관"/>
      <sheetName val="기초목"/>
      <sheetName val="회로내역(승인)"/>
      <sheetName val="반응조"/>
      <sheetName val="DB"/>
      <sheetName val="교통대책내역"/>
      <sheetName val="을"/>
      <sheetName val="총 괄 표"/>
      <sheetName val="주공기준"/>
      <sheetName val="노무비 "/>
      <sheetName val="Sheet15"/>
      <sheetName val="기본단가"/>
      <sheetName val="관로공사"/>
      <sheetName val="단위일위"/>
      <sheetName val="01"/>
      <sheetName val="지주토목내역서"/>
      <sheetName val="시설물일위"/>
      <sheetName val="사급자재"/>
      <sheetName val="코드"/>
      <sheetName val="건설산출"/>
      <sheetName val="21301동"/>
      <sheetName val="DATE"/>
      <sheetName val="법면"/>
      <sheetName val="배수공1"/>
      <sheetName val="중기일위대가"/>
      <sheetName val="노집"/>
      <sheetName val="재집"/>
      <sheetName val="2.1  노무비 평균단가산출"/>
      <sheetName val="#REF"/>
      <sheetName val="AL공사(원)"/>
      <sheetName val="공사개요"/>
      <sheetName val="현장청취복명서"/>
      <sheetName val="연결임시"/>
      <sheetName val="참조"/>
      <sheetName val="하자항목"/>
      <sheetName val="상반기손익차2총괄"/>
      <sheetName val="XL4Poppy"/>
      <sheetName val="월별손익"/>
      <sheetName val="임대계획"/>
      <sheetName val="admin"/>
      <sheetName val="소비자가"/>
      <sheetName val="경비2내역"/>
      <sheetName val="Total"/>
      <sheetName val="보도공제면적"/>
      <sheetName val="archi(본사)"/>
      <sheetName val="신림자금"/>
      <sheetName val="Sheet4"/>
      <sheetName val="견적업체"/>
      <sheetName val="b_balju"/>
      <sheetName val="식재가격"/>
      <sheetName val="식재총괄"/>
      <sheetName val="일위목록"/>
      <sheetName val="슬래브"/>
      <sheetName val="COST"/>
      <sheetName val="2. 공원조도"/>
      <sheetName val="말고개터널조명전압강하"/>
      <sheetName val="22단가"/>
      <sheetName val="22산출"/>
      <sheetName val="S0"/>
      <sheetName val="세원견적서"/>
      <sheetName val="물집"/>
      <sheetName val="2004,상노임"/>
      <sheetName val="단면가정"/>
      <sheetName val="설비"/>
      <sheetName val="TOTAL_BOQ"/>
      <sheetName val="C3"/>
      <sheetName val="일위대가표(DEEP)"/>
      <sheetName val="전체내역"/>
      <sheetName val="협조전"/>
      <sheetName val="예총"/>
      <sheetName val="원가계산서(남측)"/>
      <sheetName val="인건비 "/>
      <sheetName val="내역1"/>
      <sheetName val="OE"/>
      <sheetName val="steel data sheet"/>
      <sheetName val="빙설계"/>
      <sheetName val="APT"/>
      <sheetName val="토목주소"/>
      <sheetName val="기성내역1"/>
      <sheetName val="갑지(추정)"/>
      <sheetName val="공제구간조서"/>
      <sheetName val="단가조사"/>
      <sheetName val="수목데이타"/>
      <sheetName val="고창터널(고창방향)"/>
      <sheetName val="1.설계조건"/>
      <sheetName val="내역서(가중치)"/>
      <sheetName val="내역단가"/>
      <sheetName val="일위단가"/>
      <sheetName val="부표총괄"/>
      <sheetName val="단가산출2"/>
      <sheetName val="단가산출1"/>
      <sheetName val="파일의이용"/>
      <sheetName val="공사비증감"/>
      <sheetName val="설계"/>
      <sheetName val="토공계산서(부체도로)"/>
      <sheetName val="전산망"/>
      <sheetName val="금액내역서"/>
      <sheetName val="현장관리비 산출내역"/>
      <sheetName val="단가산출목록표"/>
      <sheetName val="File_관급"/>
      <sheetName val="공정집계"/>
      <sheetName val="토적표"/>
      <sheetName val="변경1총괄"/>
      <sheetName val="일위"/>
      <sheetName val="공사요율"/>
      <sheetName val="기안"/>
      <sheetName val="단가비교"/>
      <sheetName val="배선DATA"/>
      <sheetName val="부대공Ⅱ"/>
      <sheetName val="06 일위대가목록"/>
      <sheetName val="열린교실"/>
      <sheetName val="Sheet1 (2)"/>
      <sheetName val="기존단가 (2)"/>
      <sheetName val="내역2"/>
      <sheetName val="공정집계_국별"/>
      <sheetName val="FRP PIPING 일위대가"/>
      <sheetName val="유림골조"/>
      <sheetName val="개요"/>
      <sheetName val="현장관리"/>
      <sheetName val="MOTOR"/>
      <sheetName val="금광1터널"/>
      <sheetName val="실행내역"/>
      <sheetName val="9902"/>
      <sheetName val="データ"/>
      <sheetName val="산출기준자료"/>
      <sheetName val="2003상반기노임기준"/>
      <sheetName val="평가데이터"/>
      <sheetName val="2설계 (웅촌고연)"/>
      <sheetName val="Macro1"/>
      <sheetName val=" 내역"/>
      <sheetName val="효성CB 1P기초"/>
      <sheetName val="단가(전기)"/>
      <sheetName val="기본1"/>
      <sheetName val="수정일위대가"/>
      <sheetName val="난간벽단위"/>
      <sheetName val="건설기계사용료"/>
      <sheetName val="말뚝지지력산정"/>
      <sheetName val="2000노임기준"/>
      <sheetName val="식재일위대가"/>
      <sheetName val="건설기계경비산정조견표"/>
      <sheetName val="공사설명서외"/>
      <sheetName val="unitpric"/>
      <sheetName val="본공사"/>
      <sheetName val="슬래브산식"/>
      <sheetName val="산근목록"/>
      <sheetName val="중기경비목록"/>
      <sheetName val="NYS"/>
      <sheetName val="Sheet9"/>
      <sheetName val="원가계산서"/>
      <sheetName val="설계산출표지"/>
      <sheetName val="Sheet2"/>
      <sheetName val="참고자료"/>
      <sheetName val="ABUT수량-A1"/>
      <sheetName val="b_balju_cho"/>
      <sheetName val="변경총괄표"/>
      <sheetName val="GLST"/>
      <sheetName val="1.취수장"/>
      <sheetName val="소방"/>
      <sheetName val="월현황(내자)"/>
      <sheetName val="매출현황"/>
      <sheetName val="16-1"/>
      <sheetName val="기별월별손익"/>
      <sheetName val="견적공통"/>
      <sheetName val="진천생산"/>
      <sheetName val="분개장"/>
      <sheetName val="보고"/>
      <sheetName val="품목납기"/>
      <sheetName val="회사정보"/>
      <sheetName val="경상직원"/>
      <sheetName val="인사자료총집계"/>
      <sheetName val="조내역"/>
      <sheetName val="메인거더-크로스빔200연결부"/>
      <sheetName val="현장별계약현황('98.10.31)"/>
      <sheetName val="공종목록표"/>
      <sheetName val="대가목록"/>
      <sheetName val="단위단가"/>
      <sheetName val="설계내역서"/>
      <sheetName val="00년도"/>
      <sheetName val="공장"/>
      <sheetName val="견적"/>
      <sheetName val="교량하부공"/>
      <sheetName val="공문"/>
      <sheetName val="식재인부"/>
      <sheetName val="조명시설"/>
      <sheetName val="제잡비 산출내역(실적공사비)"/>
      <sheetName val="Instructions"/>
      <sheetName val="ITEM"/>
      <sheetName val="급수공사"/>
      <sheetName val="가도공"/>
      <sheetName val="일위집계(기존)"/>
      <sheetName val="9-1차이내역"/>
      <sheetName val="BOQ건축"/>
      <sheetName val="총괄메뉴"/>
      <sheetName val="투찰금액"/>
      <sheetName val="비품(94이전)"/>
      <sheetName val="월간인력"/>
      <sheetName val="원두제2접속옹벽 시점쪽"/>
      <sheetName val="지하층LOAD"/>
      <sheetName val="차수"/>
      <sheetName val="수입"/>
      <sheetName val="물량내역서"/>
      <sheetName val="기준"/>
      <sheetName val="DATA"/>
      <sheetName val="매입가격"/>
      <sheetName val="입력"/>
      <sheetName val="공량산출"/>
      <sheetName val="산출기초조사서"/>
      <sheetName val="원가계산서(공사)"/>
      <sheetName val="2000전체분"/>
      <sheetName val="시점부교대"/>
      <sheetName val="Y-WORK"/>
      <sheetName val="노견단위수량"/>
      <sheetName val="조명율표"/>
      <sheetName val="일위대가(가설)"/>
      <sheetName val="접지수량"/>
      <sheetName val="노무비단가"/>
      <sheetName val="건설기계손료"/>
      <sheetName val="아스팔트 포장총괄집계표"/>
      <sheetName val="심사공종"/>
      <sheetName val="노임단가표"/>
      <sheetName val="99노임기준"/>
      <sheetName val="마감물량 "/>
      <sheetName val="2호맨홀공제수량"/>
      <sheetName val="JUCKEYK"/>
      <sheetName val="적용단가표"/>
      <sheetName val="노임05상"/>
      <sheetName val="일위대가목록"/>
      <sheetName val="계수시트"/>
      <sheetName val="G.R300경비"/>
      <sheetName val="내역금액적용"/>
      <sheetName val="비목코드"/>
      <sheetName val="여부구분"/>
      <sheetName val="기초단가"/>
      <sheetName val="401"/>
      <sheetName val="요율"/>
      <sheetName val="일위(토,포,부)"/>
      <sheetName val="기계경비"/>
      <sheetName val="교대시점"/>
      <sheetName val="직노"/>
      <sheetName val="식재품셈"/>
      <sheetName val="공주-교대(A1)"/>
      <sheetName val="오수관연장산출서"/>
      <sheetName val="가압장구체수량산출서"/>
      <sheetName val="䧄주방향"/>
      <sheetName val="간지"/>
      <sheetName val="AC포장수량"/>
      <sheetName val="우배수"/>
      <sheetName val="6PILE  (돌출)"/>
      <sheetName val="골막이(야매)"/>
      <sheetName val="증감대비"/>
      <sheetName val="설계명세"/>
      <sheetName val="DATA 입력부"/>
      <sheetName val="암거단위-1련"/>
      <sheetName val="신당동집계표"/>
      <sheetName val="2공구산출내역"/>
      <sheetName val="예가평정서표지"/>
      <sheetName val="현장경비"/>
      <sheetName val="INPUT"/>
      <sheetName val="Sheet22"/>
      <sheetName val="SULKEA"/>
      <sheetName val="조경"/>
      <sheetName val="수량집계"/>
      <sheetName val="산수배수"/>
      <sheetName val="내역금회"/>
      <sheetName val="집계"/>
      <sheetName val="우,오수"/>
      <sheetName val="RE9604"/>
      <sheetName val="기성내역서표지"/>
      <sheetName val="관급"/>
      <sheetName val="초기화면"/>
      <sheetName val="데이터"/>
      <sheetName val="용산1(해보)"/>
      <sheetName val="ELECTRIC"/>
      <sheetName val="EJ"/>
      <sheetName val="내역표지"/>
      <sheetName val="식재일위"/>
      <sheetName val="JA8-4"/>
      <sheetName val="설계내역2"/>
      <sheetName val="(A)내역서"/>
      <sheetName val="기본단가표"/>
      <sheetName val="공사설계서"/>
      <sheetName val="N賃率-職"/>
      <sheetName val="견적 (2)"/>
      <sheetName val="Chart1"/>
      <sheetName val="ser"/>
      <sheetName val="물량master"/>
      <sheetName val="아파트"/>
      <sheetName val="날개벽수량표"/>
      <sheetName val="재료집계표"/>
      <sheetName val="COVER"/>
      <sheetName val="이름정의"/>
      <sheetName val="토공산근"/>
      <sheetName val="건물철거"/>
      <sheetName val="기타배수구조물깨기-단위수량"/>
      <sheetName val="암거 제원표"/>
      <sheetName val="부안일위"/>
      <sheetName val="준공조서갑지"/>
      <sheetName val="※참고자료※"/>
      <sheetName val="건축2"/>
      <sheetName val="시설구조일위대가_2"/>
      <sheetName val="Sheet2_(4)2"/>
      <sheetName val="Sheet2_(5)2"/>
      <sheetName val="Sheet2_(6)2"/>
      <sheetName val="수목데이타_2"/>
      <sheetName val="단가_및_재료비2"/>
      <sheetName val="실행내역_"/>
      <sheetName val="1_내역(청_하역장전등)"/>
      <sheetName val="일위대가표_"/>
      <sheetName val="TRE_TABLE"/>
      <sheetName val="Customer_Databas"/>
      <sheetName val="2_냉난방설비공사"/>
      <sheetName val="7_자동제어공사"/>
      <sheetName val="제출내역_(2)"/>
      <sheetName val="준검_내역서"/>
      <sheetName val="2_대외공문"/>
      <sheetName val="시실누(모)_"/>
      <sheetName val="중기조종사_단위단가"/>
      <sheetName val="DATA_입력란"/>
      <sheetName val="1__설계조건_2_단면가정_3__하중계산"/>
      <sheetName val="건축공사_집계표"/>
      <sheetName val="전체분"/>
      <sheetName val="공구"/>
      <sheetName val="석축설면"/>
      <sheetName val="법면단"/>
      <sheetName val="단위중량"/>
      <sheetName val="교각별수량"/>
      <sheetName val="TYPE-A"/>
      <sheetName val="R15"/>
      <sheetName val="설계예산서"/>
      <sheetName val="폐기물"/>
      <sheetName val="총공비"/>
      <sheetName val="cable산출"/>
      <sheetName val="제경비"/>
      <sheetName val="적산산출"/>
      <sheetName val="자재비산출"/>
      <sheetName val="운용비산출"/>
      <sheetName val="이름표지정"/>
      <sheetName val="자재단가표"/>
      <sheetName val="가설"/>
      <sheetName val="형강단중집계"/>
      <sheetName val="내2"/>
      <sheetName val="단중표"/>
      <sheetName val="도급"/>
      <sheetName val="교대(A1-A2)"/>
      <sheetName val="ECOD10"/>
      <sheetName val="A갑지"/>
      <sheetName val="장비선정(냉난방)"/>
      <sheetName val="1안"/>
      <sheetName val="982월원안"/>
      <sheetName val="도급예산내역서봉투"/>
      <sheetName val="도급예산내역서총괄표"/>
      <sheetName val="을부담운반비"/>
      <sheetName val="운반비산출"/>
      <sheetName val="부대내역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YO"/>
      <sheetName val="WON"/>
      <sheetName val="NAI-T (2)"/>
      <sheetName val="NAI-T"/>
      <sheetName val="NAI"/>
      <sheetName val="IL-L"/>
      <sheetName val="일위"/>
      <sheetName val="기초일위-L"/>
      <sheetName val="기초일위"/>
      <sheetName val="EQ-R1"/>
      <sheetName val="EQ-L"/>
      <sheetName val="EQ-기"/>
      <sheetName val="기계손료산출서"/>
      <sheetName val="BU-L"/>
      <sheetName val="BU"/>
      <sheetName val="BU-손"/>
      <sheetName val="DAN"/>
      <sheetName val="요율표"/>
      <sheetName val="백호우계수"/>
      <sheetName val="덤프트럭계수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총괄표"/>
      <sheetName val="제경비"/>
      <sheetName val="총괄내역"/>
      <sheetName val="관급자재"/>
      <sheetName val="내역서"/>
      <sheetName val="재료비"/>
      <sheetName val="산출집계"/>
      <sheetName val="가로등설치및철거일위대가"/>
      <sheetName val="노임단가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2">
          <cell r="A22" t="str">
            <v>조      수</v>
          </cell>
          <cell r="B22">
            <v>43082</v>
          </cell>
        </row>
        <row r="23">
          <cell r="A23" t="str">
            <v>조  종  원</v>
          </cell>
          <cell r="B23">
            <v>54064</v>
          </cell>
        </row>
      </sheetData>
      <sheetData sheetId="1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각형맨홀"/>
      <sheetName val="96노임기준"/>
      <sheetName val="산출내역서"/>
      <sheetName val="정공공사"/>
      <sheetName val="식재"/>
      <sheetName val="시설물"/>
      <sheetName val="식재출력용"/>
      <sheetName val="유지관리"/>
      <sheetName val="데이타"/>
      <sheetName val="식재인부"/>
      <sheetName val="전기"/>
      <sheetName val="노임단가"/>
      <sheetName val="화재 탐지 설비"/>
      <sheetName val="대창(함평)"/>
      <sheetName val="대창(장성)"/>
      <sheetName val="대창(함평)-창열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A4">
            <v>13000</v>
          </cell>
        </row>
        <row r="11">
          <cell r="A11">
            <v>490</v>
          </cell>
        </row>
        <row r="24">
          <cell r="A24">
            <v>59646</v>
          </cell>
        </row>
        <row r="53">
          <cell r="A53">
            <v>980</v>
          </cell>
        </row>
        <row r="68">
          <cell r="A68">
            <v>11791</v>
          </cell>
        </row>
        <row r="73">
          <cell r="A73">
            <v>800</v>
          </cell>
        </row>
        <row r="96">
          <cell r="A96">
            <v>419000</v>
          </cell>
        </row>
        <row r="97">
          <cell r="A97">
            <v>283000</v>
          </cell>
        </row>
        <row r="98">
          <cell r="A98">
            <v>179000</v>
          </cell>
        </row>
        <row r="135">
          <cell r="A135">
            <v>7200</v>
          </cell>
        </row>
        <row r="136">
          <cell r="A136">
            <v>11800</v>
          </cell>
        </row>
        <row r="137">
          <cell r="A137">
            <v>5900</v>
          </cell>
        </row>
        <row r="141">
          <cell r="A141">
            <v>1900</v>
          </cell>
        </row>
        <row r="148">
          <cell r="A148">
            <v>4300</v>
          </cell>
        </row>
        <row r="156">
          <cell r="A156">
            <v>6100</v>
          </cell>
        </row>
        <row r="160">
          <cell r="A160">
            <v>220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</sheetNames>
    <sheetDataSet>
      <sheetData sheetId="0" refreshError="1"/>
      <sheetData sheetId="1" refreshError="1"/>
      <sheetData sheetId="2" refreshError="1"/>
      <sheetData sheetId="3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프로그램"/>
      <sheetName val="예산서"/>
      <sheetName val="일위대가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DATA"/>
      <sheetName val="데이타"/>
      <sheetName val="내역"/>
      <sheetName val="토공(우물통,기타) "/>
      <sheetName val="교각1"/>
      <sheetName val="ABUT수량-A1"/>
      <sheetName val="wall"/>
      <sheetName val="이토변실(A3-LINE)"/>
      <sheetName val="#REF"/>
      <sheetName val="기계경비(시간당)"/>
      <sheetName val="램머"/>
      <sheetName val="노임단가"/>
      <sheetName val="횡배수관집현황(2공구)"/>
      <sheetName val="코드표"/>
      <sheetName val="조명율표"/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터널조도"/>
      <sheetName val="I一般比"/>
      <sheetName val="과천MAIN"/>
      <sheetName val="대비"/>
      <sheetName val="내역서(총)"/>
      <sheetName val="TEL"/>
      <sheetName val="plan&amp;section of foundation"/>
      <sheetName val="민속촌메뉴"/>
      <sheetName val="수량산출서"/>
      <sheetName val="부대대비"/>
      <sheetName val="냉연집계"/>
      <sheetName val="Sheet3"/>
      <sheetName val="신우"/>
      <sheetName val="교각계산"/>
      <sheetName val="노원열병합  건축공사기성내역서"/>
      <sheetName val="N賃率-職"/>
      <sheetName val="실행내역서 "/>
      <sheetName val="TOTAL"/>
      <sheetName val="Sheet1"/>
      <sheetName val="DATE"/>
      <sheetName val="sheets"/>
      <sheetName val="예산M12A"/>
      <sheetName val="일위대가목차"/>
      <sheetName val="경비_원본"/>
      <sheetName val="직재"/>
      <sheetName val="감가상각"/>
      <sheetName val="J直材4"/>
      <sheetName val="업무"/>
      <sheetName val="code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플랜트 설치"/>
      <sheetName val="배수관공"/>
      <sheetName val="교대(A1-A2)"/>
      <sheetName val="기둥(원형)"/>
      <sheetName val="실행철강하도"/>
      <sheetName val="공사비집계"/>
      <sheetName val="건축"/>
      <sheetName val="1.설계조건"/>
      <sheetName val="제잡비"/>
      <sheetName val="B(함)일반수량"/>
      <sheetName val="조명시설"/>
      <sheetName val="산출근거"/>
      <sheetName val="산출내역서집계표"/>
      <sheetName val="Sheet1 (2)"/>
      <sheetName val="개요"/>
      <sheetName val="구천"/>
      <sheetName val="Ekog10"/>
      <sheetName val="밸브설치"/>
      <sheetName val="7단가"/>
      <sheetName val="변압기 및 발전기 용량"/>
      <sheetName val="(C)원내역"/>
      <sheetName val="단가산출"/>
      <sheetName val="부하계산서"/>
      <sheetName val="CT "/>
      <sheetName val="발신정보"/>
      <sheetName val="노임"/>
      <sheetName val="기본일위"/>
      <sheetName val="단가비교표"/>
      <sheetName val="AS포장복구 "/>
      <sheetName val="내역서 (2)"/>
      <sheetName val="총괄내역서"/>
      <sheetName val="sub"/>
      <sheetName val="(A)내역서"/>
      <sheetName val="값"/>
      <sheetName val="원가계산"/>
      <sheetName val="사급자재"/>
      <sheetName val="호표"/>
      <sheetName val="횡 연장"/>
      <sheetName val="공사비명세서"/>
      <sheetName val="지수"/>
      <sheetName val="일위대가표"/>
      <sheetName val="자료"/>
      <sheetName val="건축내역"/>
      <sheetName val="환경평가"/>
      <sheetName val="인구"/>
      <sheetName val="차액보증"/>
      <sheetName val="단가_1_"/>
      <sheetName val="G.R300경비"/>
      <sheetName val="설비내역서"/>
      <sheetName val="건축내역서"/>
      <sheetName val="전기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J4" t="str">
            <v>SPPW 직관80A</v>
          </cell>
          <cell r="K4">
            <v>5450</v>
          </cell>
        </row>
        <row r="5">
          <cell r="J5" t="str">
            <v/>
          </cell>
          <cell r="K5">
            <v>0</v>
          </cell>
        </row>
        <row r="6">
          <cell r="J6" t="str">
            <v>SPPW 직관65A</v>
          </cell>
          <cell r="K6">
            <v>4312</v>
          </cell>
        </row>
        <row r="7">
          <cell r="J7" t="str">
            <v/>
          </cell>
          <cell r="K7">
            <v>0</v>
          </cell>
        </row>
        <row r="8">
          <cell r="J8" t="str">
            <v>SPPW 직관50A</v>
          </cell>
          <cell r="K8">
            <v>3379</v>
          </cell>
        </row>
        <row r="9">
          <cell r="J9" t="str">
            <v/>
          </cell>
          <cell r="K9">
            <v>0</v>
          </cell>
        </row>
        <row r="10">
          <cell r="J10" t="str">
            <v>SPPW 직관40A</v>
          </cell>
          <cell r="K10">
            <v>2466</v>
          </cell>
        </row>
        <row r="11">
          <cell r="J11" t="str">
            <v/>
          </cell>
          <cell r="K11">
            <v>0</v>
          </cell>
        </row>
        <row r="12">
          <cell r="J12" t="str">
            <v>SPPW 직관25A</v>
          </cell>
          <cell r="K12">
            <v>1776</v>
          </cell>
        </row>
        <row r="13">
          <cell r="J13" t="str">
            <v/>
          </cell>
          <cell r="K13">
            <v>0</v>
          </cell>
        </row>
        <row r="14">
          <cell r="J14" t="str">
            <v>SPPW 직관20A</v>
          </cell>
          <cell r="K14">
            <v>1250</v>
          </cell>
        </row>
        <row r="15">
          <cell r="J15" t="str">
            <v/>
          </cell>
          <cell r="K15">
            <v>0</v>
          </cell>
        </row>
        <row r="16">
          <cell r="J16" t="str">
            <v>STWW 직관600A</v>
          </cell>
          <cell r="K16">
            <v>93877</v>
          </cell>
        </row>
        <row r="17">
          <cell r="J17" t="str">
            <v/>
          </cell>
          <cell r="K17">
            <v>0</v>
          </cell>
        </row>
        <row r="18">
          <cell r="J18" t="str">
            <v>STWW 직관300A</v>
          </cell>
          <cell r="K18">
            <v>47211</v>
          </cell>
        </row>
        <row r="19">
          <cell r="J19" t="str">
            <v/>
          </cell>
          <cell r="K19">
            <v>0</v>
          </cell>
        </row>
        <row r="20">
          <cell r="J20" t="str">
            <v>STWW 직관250A</v>
          </cell>
          <cell r="K20">
            <v>36951</v>
          </cell>
        </row>
        <row r="21">
          <cell r="J21" t="str">
            <v/>
          </cell>
          <cell r="K21">
            <v>0</v>
          </cell>
        </row>
        <row r="22">
          <cell r="J22" t="str">
            <v>SPPW 곡관80A X 90。</v>
          </cell>
          <cell r="K22">
            <v>2880</v>
          </cell>
        </row>
        <row r="23">
          <cell r="J23" t="str">
            <v/>
          </cell>
          <cell r="K23">
            <v>0</v>
          </cell>
        </row>
        <row r="24">
          <cell r="J24" t="str">
            <v>SPPW 곡관40A X 90。</v>
          </cell>
          <cell r="K24">
            <v>880</v>
          </cell>
        </row>
        <row r="25">
          <cell r="J25" t="str">
            <v/>
          </cell>
          <cell r="K25">
            <v>0</v>
          </cell>
        </row>
        <row r="26">
          <cell r="J26" t="str">
            <v>SPPW 곡관25A X 90。</v>
          </cell>
          <cell r="K26">
            <v>540</v>
          </cell>
        </row>
        <row r="27">
          <cell r="J27" t="str">
            <v/>
          </cell>
          <cell r="K27">
            <v>0</v>
          </cell>
        </row>
        <row r="28">
          <cell r="J28" t="str">
            <v>SPPW 곡관20A X 90。</v>
          </cell>
          <cell r="K28">
            <v>480</v>
          </cell>
        </row>
        <row r="29">
          <cell r="J29" t="str">
            <v/>
          </cell>
          <cell r="K29">
            <v>0</v>
          </cell>
        </row>
        <row r="30">
          <cell r="J30" t="str">
            <v>STWW 곡관600A X 90。</v>
          </cell>
          <cell r="K30">
            <v>247442</v>
          </cell>
        </row>
        <row r="31">
          <cell r="J31" t="str">
            <v/>
          </cell>
          <cell r="K31">
            <v>0</v>
          </cell>
        </row>
        <row r="32">
          <cell r="J32" t="str">
            <v>STWW 곡관300A X 90。</v>
          </cell>
          <cell r="K32">
            <v>116040</v>
          </cell>
        </row>
        <row r="33">
          <cell r="J33" t="str">
            <v/>
          </cell>
          <cell r="K33">
            <v>0</v>
          </cell>
        </row>
        <row r="34">
          <cell r="J34" t="str">
            <v>STWW 곡관250A X 90。</v>
          </cell>
          <cell r="K34">
            <v>85714</v>
          </cell>
        </row>
        <row r="35">
          <cell r="J35" t="str">
            <v/>
          </cell>
          <cell r="K35">
            <v>0</v>
          </cell>
        </row>
        <row r="36">
          <cell r="J36" t="str">
            <v>SPPW 티80A X 80A</v>
          </cell>
          <cell r="K36">
            <v>4300</v>
          </cell>
        </row>
        <row r="37">
          <cell r="J37" t="str">
            <v/>
          </cell>
          <cell r="K37">
            <v>0</v>
          </cell>
        </row>
        <row r="38">
          <cell r="J38" t="str">
            <v>SPPW 티80A X 40A</v>
          </cell>
          <cell r="K38">
            <v>4300</v>
          </cell>
        </row>
        <row r="39">
          <cell r="J39" t="str">
            <v/>
          </cell>
          <cell r="K39">
            <v>0</v>
          </cell>
        </row>
        <row r="40">
          <cell r="J40" t="str">
            <v>SPPW 티50A X 25A</v>
          </cell>
          <cell r="K40">
            <v>2160</v>
          </cell>
        </row>
        <row r="41">
          <cell r="J41" t="str">
            <v/>
          </cell>
          <cell r="K41">
            <v>0</v>
          </cell>
        </row>
        <row r="42">
          <cell r="J42" t="str">
            <v>SPPW 티25A X 25A</v>
          </cell>
          <cell r="K42">
            <v>1090</v>
          </cell>
        </row>
        <row r="43">
          <cell r="J43" t="str">
            <v/>
          </cell>
          <cell r="K43">
            <v>0</v>
          </cell>
        </row>
        <row r="44">
          <cell r="J44" t="str">
            <v>SPPW 티25A X 20A</v>
          </cell>
          <cell r="K44">
            <v>1090</v>
          </cell>
        </row>
        <row r="45">
          <cell r="J45" t="str">
            <v/>
          </cell>
          <cell r="K45">
            <v>0</v>
          </cell>
        </row>
        <row r="46">
          <cell r="J46" t="str">
            <v>SPPW 티20A X 20A</v>
          </cell>
          <cell r="K46">
            <v>840</v>
          </cell>
        </row>
        <row r="47">
          <cell r="J47" t="str">
            <v/>
          </cell>
          <cell r="K47">
            <v>0</v>
          </cell>
        </row>
        <row r="48">
          <cell r="J48" t="str">
            <v>STWW 티600A X 600A</v>
          </cell>
          <cell r="K48">
            <v>959000</v>
          </cell>
        </row>
        <row r="49">
          <cell r="J49" t="str">
            <v/>
          </cell>
          <cell r="K49">
            <v>0</v>
          </cell>
        </row>
        <row r="50">
          <cell r="J50" t="str">
            <v>STWW 티600A X 300A</v>
          </cell>
          <cell r="K50">
            <v>1053000</v>
          </cell>
        </row>
        <row r="51">
          <cell r="J51" t="str">
            <v/>
          </cell>
          <cell r="K51">
            <v>0</v>
          </cell>
        </row>
        <row r="52">
          <cell r="J52" t="str">
            <v>STWW 티600A X 250A</v>
          </cell>
          <cell r="K52">
            <v>1053000</v>
          </cell>
        </row>
        <row r="53">
          <cell r="J53" t="str">
            <v/>
          </cell>
          <cell r="K53">
            <v>0</v>
          </cell>
        </row>
        <row r="54">
          <cell r="J54" t="str">
            <v>SPPW 레듀샤80A X 65A</v>
          </cell>
          <cell r="K54">
            <v>1600</v>
          </cell>
        </row>
        <row r="55">
          <cell r="J55" t="str">
            <v/>
          </cell>
          <cell r="K55">
            <v>0</v>
          </cell>
        </row>
        <row r="56">
          <cell r="J56" t="str">
            <v>SPPW 레듀샤80A X 40A</v>
          </cell>
          <cell r="K56">
            <v>2640</v>
          </cell>
        </row>
        <row r="57">
          <cell r="J57" t="str">
            <v/>
          </cell>
          <cell r="K57">
            <v>0</v>
          </cell>
        </row>
        <row r="58">
          <cell r="J58" t="str">
            <v>SPPW 레듀샤65A X 40A</v>
          </cell>
          <cell r="K58">
            <v>1680</v>
          </cell>
        </row>
        <row r="59">
          <cell r="J59" t="str">
            <v/>
          </cell>
          <cell r="K59">
            <v>0</v>
          </cell>
        </row>
        <row r="60">
          <cell r="J60" t="str">
            <v>SPPW 레듀샤50A X 40A</v>
          </cell>
          <cell r="K60">
            <v>896</v>
          </cell>
        </row>
        <row r="61">
          <cell r="J61" t="str">
            <v/>
          </cell>
          <cell r="K61">
            <v>0</v>
          </cell>
        </row>
        <row r="62">
          <cell r="J62" t="str">
            <v>SPPW 레듀샤40A X 25A</v>
          </cell>
          <cell r="K62">
            <v>928</v>
          </cell>
        </row>
        <row r="63">
          <cell r="J63" t="str">
            <v/>
          </cell>
          <cell r="K63">
            <v>0</v>
          </cell>
        </row>
        <row r="64">
          <cell r="J64" t="str">
            <v>SPPW 레듀샤40A X 20A</v>
          </cell>
          <cell r="K64">
            <v>1248</v>
          </cell>
        </row>
        <row r="65">
          <cell r="J65" t="str">
            <v/>
          </cell>
          <cell r="K65">
            <v>0</v>
          </cell>
        </row>
        <row r="66">
          <cell r="J66" t="str">
            <v>SPPW 레듀샤25A X 20A</v>
          </cell>
          <cell r="K66">
            <v>544</v>
          </cell>
        </row>
        <row r="67">
          <cell r="J67" t="str">
            <v/>
          </cell>
          <cell r="K67">
            <v>0</v>
          </cell>
        </row>
        <row r="68">
          <cell r="J68" t="str">
            <v>STWW 레듀샤600A X 300A</v>
          </cell>
          <cell r="K68">
            <v>122176</v>
          </cell>
        </row>
        <row r="69">
          <cell r="J69" t="str">
            <v/>
          </cell>
          <cell r="K69">
            <v>0</v>
          </cell>
        </row>
        <row r="70">
          <cell r="J70" t="str">
            <v>SPPW 플랜지80A</v>
          </cell>
          <cell r="K70">
            <v>3470</v>
          </cell>
        </row>
        <row r="71">
          <cell r="J71" t="str">
            <v/>
          </cell>
          <cell r="K71">
            <v>0</v>
          </cell>
        </row>
        <row r="72">
          <cell r="J72" t="str">
            <v>STWW 플랜지600A</v>
          </cell>
          <cell r="K72">
            <v>88419</v>
          </cell>
        </row>
        <row r="73">
          <cell r="J73" t="str">
            <v/>
          </cell>
          <cell r="K73">
            <v>0</v>
          </cell>
        </row>
        <row r="74">
          <cell r="J74" t="str">
            <v>STWW 플랜지300A</v>
          </cell>
          <cell r="K74">
            <v>30537</v>
          </cell>
        </row>
        <row r="75">
          <cell r="J75" t="str">
            <v/>
          </cell>
          <cell r="K75">
            <v>0</v>
          </cell>
        </row>
        <row r="76">
          <cell r="J76" t="str">
            <v>STWW 플랜지250A</v>
          </cell>
          <cell r="K76">
            <v>25693</v>
          </cell>
        </row>
        <row r="77">
          <cell r="J77" t="str">
            <v/>
          </cell>
          <cell r="K77">
            <v>0</v>
          </cell>
        </row>
        <row r="78">
          <cell r="J78" t="str">
            <v>호스콘넥터20A</v>
          </cell>
          <cell r="K78">
            <v>8500</v>
          </cell>
        </row>
        <row r="79">
          <cell r="J79" t="str">
            <v/>
          </cell>
          <cell r="K79">
            <v>0</v>
          </cell>
        </row>
        <row r="80">
          <cell r="J80" t="str">
            <v>게이트밸브600A</v>
          </cell>
          <cell r="K80">
            <v>5600000</v>
          </cell>
        </row>
        <row r="81">
          <cell r="J81" t="str">
            <v/>
          </cell>
          <cell r="K81">
            <v>0</v>
          </cell>
        </row>
        <row r="82">
          <cell r="J82" t="str">
            <v>게이트밸브40A</v>
          </cell>
          <cell r="K82">
            <v>20330</v>
          </cell>
        </row>
        <row r="83">
          <cell r="J83" t="str">
            <v/>
          </cell>
          <cell r="K83">
            <v>0</v>
          </cell>
        </row>
        <row r="84">
          <cell r="J84" t="str">
            <v>게이트밸브25A</v>
          </cell>
          <cell r="K84">
            <v>10560</v>
          </cell>
        </row>
        <row r="85">
          <cell r="J85" t="str">
            <v/>
          </cell>
          <cell r="K85">
            <v>0</v>
          </cell>
        </row>
        <row r="86">
          <cell r="J86" t="str">
            <v>게이트밸브20A</v>
          </cell>
          <cell r="K86">
            <v>6690</v>
          </cell>
        </row>
        <row r="87">
          <cell r="J87" t="str">
            <v/>
          </cell>
          <cell r="K87">
            <v>0</v>
          </cell>
        </row>
        <row r="88">
          <cell r="J88" t="str">
            <v>버터플라이밸브600A</v>
          </cell>
          <cell r="K88">
            <v>2570000</v>
          </cell>
        </row>
        <row r="89">
          <cell r="J89" t="str">
            <v/>
          </cell>
          <cell r="K89">
            <v>0</v>
          </cell>
        </row>
        <row r="90">
          <cell r="J90" t="str">
            <v>신축관300A</v>
          </cell>
          <cell r="K90">
            <v>198900</v>
          </cell>
        </row>
        <row r="91">
          <cell r="J91" t="str">
            <v/>
          </cell>
          <cell r="K91">
            <v>0</v>
          </cell>
        </row>
        <row r="92">
          <cell r="J92" t="str">
            <v>신축관250A</v>
          </cell>
          <cell r="K92">
            <v>145600</v>
          </cell>
        </row>
        <row r="93">
          <cell r="J93" t="str">
            <v/>
          </cell>
          <cell r="K93">
            <v>0</v>
          </cell>
        </row>
        <row r="94">
          <cell r="J94" t="str">
            <v>ㄷ형강ㄷ100x50x5.0</v>
          </cell>
          <cell r="K94">
            <v>420</v>
          </cell>
        </row>
        <row r="95">
          <cell r="J95" t="str">
            <v/>
          </cell>
          <cell r="K95">
            <v>0</v>
          </cell>
        </row>
        <row r="96">
          <cell r="J96" t="str">
            <v>앵커볼트M16 x 200L</v>
          </cell>
          <cell r="K96">
            <v>1700</v>
          </cell>
        </row>
        <row r="97">
          <cell r="J97" t="str">
            <v/>
          </cell>
          <cell r="K97">
            <v>0</v>
          </cell>
        </row>
        <row r="98">
          <cell r="J98" t="str">
            <v>형판6t</v>
          </cell>
          <cell r="K98">
            <v>400</v>
          </cell>
        </row>
        <row r="99">
          <cell r="J99" t="str">
            <v/>
          </cell>
          <cell r="K99">
            <v>0</v>
          </cell>
        </row>
        <row r="100">
          <cell r="J100" t="str">
            <v>U볼트600A</v>
          </cell>
          <cell r="K100">
            <v>4100</v>
          </cell>
        </row>
        <row r="101">
          <cell r="J101" t="str">
            <v/>
          </cell>
          <cell r="K101">
            <v>0</v>
          </cell>
        </row>
        <row r="102">
          <cell r="J102" t="str">
            <v>U볼트300A</v>
          </cell>
          <cell r="K102">
            <v>1760</v>
          </cell>
        </row>
        <row r="103">
          <cell r="J103" t="str">
            <v/>
          </cell>
          <cell r="K103">
            <v>0</v>
          </cell>
        </row>
        <row r="104">
          <cell r="J104" t="str">
            <v>U볼트250A</v>
          </cell>
          <cell r="K104">
            <v>1392</v>
          </cell>
        </row>
        <row r="105">
          <cell r="J105" t="str">
            <v/>
          </cell>
          <cell r="K105">
            <v>0</v>
          </cell>
        </row>
        <row r="106">
          <cell r="J106" t="str">
            <v>U볼트80A</v>
          </cell>
          <cell r="K106">
            <v>188</v>
          </cell>
        </row>
        <row r="107">
          <cell r="J107" t="str">
            <v/>
          </cell>
          <cell r="K107">
            <v>0</v>
          </cell>
        </row>
        <row r="108">
          <cell r="J108" t="str">
            <v>U볼트65A</v>
          </cell>
          <cell r="K108">
            <v>165</v>
          </cell>
        </row>
        <row r="109">
          <cell r="J109" t="str">
            <v/>
          </cell>
          <cell r="K109">
            <v>0</v>
          </cell>
        </row>
        <row r="110">
          <cell r="J110" t="str">
            <v>U볼트50A</v>
          </cell>
          <cell r="K110">
            <v>141</v>
          </cell>
        </row>
        <row r="111">
          <cell r="J111" t="str">
            <v/>
          </cell>
          <cell r="K111">
            <v>0</v>
          </cell>
        </row>
        <row r="112">
          <cell r="J112" t="str">
            <v>U볼트40A</v>
          </cell>
          <cell r="K112">
            <v>75</v>
          </cell>
        </row>
        <row r="113">
          <cell r="J113" t="str">
            <v/>
          </cell>
          <cell r="K113">
            <v>0</v>
          </cell>
        </row>
        <row r="114">
          <cell r="J114" t="str">
            <v>U볼트25A</v>
          </cell>
          <cell r="K114">
            <v>63</v>
          </cell>
        </row>
        <row r="115">
          <cell r="J115" t="str">
            <v/>
          </cell>
          <cell r="K115">
            <v>0</v>
          </cell>
        </row>
        <row r="116">
          <cell r="J116" t="str">
            <v>U볼트20A</v>
          </cell>
          <cell r="K116">
            <v>60</v>
          </cell>
        </row>
        <row r="117">
          <cell r="J117" t="str">
            <v/>
          </cell>
          <cell r="K117">
            <v>0</v>
          </cell>
        </row>
        <row r="118">
          <cell r="J118" t="str">
            <v>유리섬유파이프카바80A</v>
          </cell>
          <cell r="K118">
            <v>2011</v>
          </cell>
        </row>
        <row r="119">
          <cell r="J119" t="str">
            <v/>
          </cell>
          <cell r="K119">
            <v>0</v>
          </cell>
        </row>
        <row r="120">
          <cell r="J120" t="str">
            <v>유리섬유파이프카바65A</v>
          </cell>
          <cell r="K120">
            <v>1760</v>
          </cell>
        </row>
        <row r="121">
          <cell r="J121" t="str">
            <v/>
          </cell>
          <cell r="K121">
            <v>0</v>
          </cell>
        </row>
        <row r="122">
          <cell r="J122" t="str">
            <v>유리섬유파이프카바50A</v>
          </cell>
          <cell r="K122">
            <v>1600</v>
          </cell>
        </row>
        <row r="123">
          <cell r="J123" t="str">
            <v/>
          </cell>
          <cell r="K123">
            <v>0</v>
          </cell>
        </row>
        <row r="124">
          <cell r="J124" t="str">
            <v>유리섬유파이프카바40A</v>
          </cell>
          <cell r="K124">
            <v>1350</v>
          </cell>
        </row>
        <row r="125">
          <cell r="J125" t="str">
            <v/>
          </cell>
          <cell r="K125">
            <v>0</v>
          </cell>
        </row>
        <row r="126">
          <cell r="J126" t="str">
            <v>유리섬유파이프카바25A</v>
          </cell>
          <cell r="K126">
            <v>1100</v>
          </cell>
        </row>
        <row r="127">
          <cell r="J127" t="str">
            <v/>
          </cell>
          <cell r="K127">
            <v>0</v>
          </cell>
        </row>
        <row r="128">
          <cell r="J128" t="str">
            <v>유리섬유파이프카바20A</v>
          </cell>
          <cell r="K128">
            <v>980</v>
          </cell>
        </row>
        <row r="129">
          <cell r="J129" t="str">
            <v/>
          </cell>
          <cell r="K129">
            <v>0</v>
          </cell>
        </row>
        <row r="130">
          <cell r="J130" t="str">
            <v>보루지</v>
          </cell>
          <cell r="K130">
            <v>174</v>
          </cell>
        </row>
        <row r="131">
          <cell r="J131" t="str">
            <v/>
          </cell>
          <cell r="K131">
            <v>0</v>
          </cell>
        </row>
        <row r="132">
          <cell r="J132" t="str">
            <v>포리마테프</v>
          </cell>
          <cell r="K132">
            <v>1040</v>
          </cell>
        </row>
        <row r="133">
          <cell r="J133" t="str">
            <v/>
          </cell>
          <cell r="K133">
            <v>0</v>
          </cell>
        </row>
        <row r="134">
          <cell r="J134" t="str">
            <v>알미늄밴드</v>
          </cell>
          <cell r="K134">
            <v>110</v>
          </cell>
        </row>
        <row r="135">
          <cell r="J135" t="str">
            <v/>
          </cell>
          <cell r="K135">
            <v>0</v>
          </cell>
        </row>
        <row r="136">
          <cell r="J136" t="str">
            <v>흰페인트KSM5312</v>
          </cell>
          <cell r="K136">
            <v>4663</v>
          </cell>
        </row>
        <row r="137">
          <cell r="J137" t="str">
            <v/>
          </cell>
          <cell r="K137">
            <v>0</v>
          </cell>
        </row>
        <row r="138">
          <cell r="J138" t="str">
            <v>고무패킹600A</v>
          </cell>
          <cell r="K138">
            <v>10630</v>
          </cell>
        </row>
        <row r="139">
          <cell r="J139" t="str">
            <v/>
          </cell>
          <cell r="K139">
            <v>0</v>
          </cell>
        </row>
        <row r="140">
          <cell r="J140" t="str">
            <v>고무패킹300A</v>
          </cell>
          <cell r="K140">
            <v>3510</v>
          </cell>
        </row>
        <row r="141">
          <cell r="J141" t="str">
            <v/>
          </cell>
          <cell r="K141">
            <v>0</v>
          </cell>
        </row>
        <row r="142">
          <cell r="J142" t="str">
            <v>고무패킹250A</v>
          </cell>
          <cell r="K142">
            <v>2610</v>
          </cell>
        </row>
        <row r="143">
          <cell r="J143" t="str">
            <v/>
          </cell>
          <cell r="K143">
            <v>0</v>
          </cell>
        </row>
        <row r="144">
          <cell r="J144" t="str">
            <v>고무패킹80A</v>
          </cell>
          <cell r="K144">
            <v>950</v>
          </cell>
        </row>
        <row r="145">
          <cell r="J145" t="str">
            <v/>
          </cell>
          <cell r="K145">
            <v>0</v>
          </cell>
        </row>
        <row r="146">
          <cell r="J146" t="str">
            <v>볼트 및 너트600A용</v>
          </cell>
          <cell r="K146">
            <v>41200</v>
          </cell>
        </row>
        <row r="147">
          <cell r="J147" t="str">
            <v/>
          </cell>
          <cell r="K147">
            <v>0</v>
          </cell>
        </row>
        <row r="148">
          <cell r="J148" t="str">
            <v>볼트 및 너트300A용</v>
          </cell>
          <cell r="K148">
            <v>6960</v>
          </cell>
        </row>
        <row r="149">
          <cell r="J149" t="str">
            <v/>
          </cell>
          <cell r="K149">
            <v>0</v>
          </cell>
        </row>
        <row r="150">
          <cell r="J150" t="str">
            <v>볼트 및 너트250A용</v>
          </cell>
          <cell r="K150">
            <v>6960</v>
          </cell>
        </row>
        <row r="151">
          <cell r="J151" t="str">
            <v/>
          </cell>
          <cell r="K151">
            <v>0</v>
          </cell>
        </row>
        <row r="152">
          <cell r="J152" t="str">
            <v>볼트 및 너트80A용</v>
          </cell>
          <cell r="K152">
            <v>1520</v>
          </cell>
        </row>
        <row r="153">
          <cell r="J153" t="str">
            <v/>
          </cell>
          <cell r="K153">
            <v>0</v>
          </cell>
        </row>
        <row r="154">
          <cell r="J154" t="str">
            <v>산소40ℓ/병</v>
          </cell>
          <cell r="K154">
            <v>4000</v>
          </cell>
        </row>
        <row r="155">
          <cell r="J155" t="str">
            <v/>
          </cell>
          <cell r="K155">
            <v>0</v>
          </cell>
        </row>
        <row r="156">
          <cell r="J156" t="str">
            <v>아세틸렌</v>
          </cell>
          <cell r="K156">
            <v>6000</v>
          </cell>
        </row>
        <row r="157">
          <cell r="J157" t="str">
            <v/>
          </cell>
          <cell r="K157">
            <v>0</v>
          </cell>
        </row>
        <row r="158">
          <cell r="J158" t="str">
            <v>용접봉전기KSE4316</v>
          </cell>
          <cell r="K158">
            <v>1430</v>
          </cell>
        </row>
        <row r="159">
          <cell r="J159" t="str">
            <v/>
          </cell>
          <cell r="K159">
            <v>0</v>
          </cell>
        </row>
        <row r="160">
          <cell r="J160" t="str">
            <v>용접봉산소,φ3.2mm</v>
          </cell>
          <cell r="K160">
            <v>1160</v>
          </cell>
        </row>
        <row r="161">
          <cell r="J161" t="str">
            <v/>
          </cell>
          <cell r="K161">
            <v>0</v>
          </cell>
        </row>
        <row r="162">
          <cell r="J162" t="str">
            <v>경유저유황</v>
          </cell>
          <cell r="K162">
            <v>470</v>
          </cell>
        </row>
        <row r="163">
          <cell r="J163" t="str">
            <v/>
          </cell>
          <cell r="K163">
            <v>0</v>
          </cell>
        </row>
        <row r="164">
          <cell r="J164" t="str">
            <v>기어유자동차 및 중장비</v>
          </cell>
          <cell r="K164">
            <v>2445</v>
          </cell>
        </row>
        <row r="165">
          <cell r="J165" t="str">
            <v/>
          </cell>
          <cell r="K165">
            <v>0</v>
          </cell>
        </row>
        <row r="166">
          <cell r="J166" t="str">
            <v>와이어브러쉬상품</v>
          </cell>
          <cell r="K166">
            <v>600</v>
          </cell>
        </row>
        <row r="167">
          <cell r="J167" t="str">
            <v/>
          </cell>
          <cell r="K167">
            <v>0</v>
          </cell>
        </row>
        <row r="168">
          <cell r="J168" t="str">
            <v>연마석100 * 25</v>
          </cell>
          <cell r="K168">
            <v>4400</v>
          </cell>
        </row>
        <row r="169">
          <cell r="J169" t="str">
            <v/>
          </cell>
          <cell r="K169">
            <v>0</v>
          </cell>
        </row>
        <row r="170">
          <cell r="J170" t="str">
            <v>연마지석평형지석 GC계</v>
          </cell>
          <cell r="K170">
            <v>3360</v>
          </cell>
        </row>
        <row r="171">
          <cell r="J171" t="str">
            <v/>
          </cell>
          <cell r="K171">
            <v>0</v>
          </cell>
        </row>
        <row r="172">
          <cell r="J172" t="str">
            <v>줄평줄,φ250mm</v>
          </cell>
          <cell r="K172">
            <v>5310</v>
          </cell>
        </row>
        <row r="173">
          <cell r="J173" t="str">
            <v/>
          </cell>
          <cell r="K173">
            <v>0</v>
          </cell>
        </row>
        <row r="174">
          <cell r="J174" t="str">
            <v>철선#12</v>
          </cell>
          <cell r="K174">
            <v>626</v>
          </cell>
        </row>
        <row r="175">
          <cell r="J175" t="str">
            <v/>
          </cell>
          <cell r="K175">
            <v>0</v>
          </cell>
        </row>
        <row r="176">
          <cell r="J176" t="str">
            <v>드릴10.4mm</v>
          </cell>
          <cell r="K176">
            <v>3950</v>
          </cell>
        </row>
        <row r="177">
          <cell r="J177" t="str">
            <v/>
          </cell>
          <cell r="K177">
            <v>0</v>
          </cell>
        </row>
        <row r="178">
          <cell r="J178" t="str">
            <v>그리스산업용다목적</v>
          </cell>
          <cell r="K178">
            <v>2900</v>
          </cell>
        </row>
        <row r="179">
          <cell r="J179" t="str">
            <v/>
          </cell>
          <cell r="K179">
            <v>0</v>
          </cell>
        </row>
        <row r="180">
          <cell r="J180" t="str">
            <v>사포</v>
          </cell>
          <cell r="K180">
            <v>210</v>
          </cell>
        </row>
        <row r="181">
          <cell r="J181" t="str">
            <v/>
          </cell>
          <cell r="K181">
            <v>0</v>
          </cell>
        </row>
        <row r="182">
          <cell r="J182" t="str">
            <v>걸레</v>
          </cell>
          <cell r="K182">
            <v>1786</v>
          </cell>
        </row>
        <row r="183">
          <cell r="J183" t="str">
            <v/>
          </cell>
          <cell r="K183">
            <v>0</v>
          </cell>
        </row>
        <row r="184">
          <cell r="J184" t="str">
            <v>비닐시트0.8*36"</v>
          </cell>
          <cell r="K184">
            <v>2100</v>
          </cell>
        </row>
        <row r="185">
          <cell r="J185" t="str">
            <v/>
          </cell>
          <cell r="K185">
            <v>0</v>
          </cell>
        </row>
        <row r="186">
          <cell r="J186" t="str">
            <v>신너</v>
          </cell>
          <cell r="K186">
            <v>1283</v>
          </cell>
        </row>
        <row r="187">
          <cell r="J187" t="str">
            <v/>
          </cell>
          <cell r="K187">
            <v>0</v>
          </cell>
        </row>
        <row r="188">
          <cell r="J188" t="str">
            <v>용접장갑석면,오지</v>
          </cell>
          <cell r="K188">
            <v>4000</v>
          </cell>
        </row>
        <row r="189">
          <cell r="J189" t="str">
            <v/>
          </cell>
          <cell r="K189">
            <v>0</v>
          </cell>
        </row>
        <row r="190">
          <cell r="J190" t="str">
            <v>콤파운드</v>
          </cell>
          <cell r="K190">
            <v>2500</v>
          </cell>
        </row>
        <row r="191">
          <cell r="J191" t="str">
            <v/>
          </cell>
          <cell r="K191">
            <v>0</v>
          </cell>
        </row>
        <row r="192">
          <cell r="J192" t="str">
            <v>3-본드S-LOCK</v>
          </cell>
          <cell r="K192">
            <v>4500</v>
          </cell>
        </row>
        <row r="193">
          <cell r="J193" t="str">
            <v/>
          </cell>
          <cell r="K193">
            <v>0</v>
          </cell>
        </row>
        <row r="194">
          <cell r="J194" t="str">
            <v>씰테이프0.1mm*13mm*1m</v>
          </cell>
          <cell r="K194">
            <v>5100</v>
          </cell>
        </row>
        <row r="195">
          <cell r="J195" t="str">
            <v/>
          </cell>
          <cell r="K195">
            <v>0</v>
          </cell>
        </row>
        <row r="196">
          <cell r="J196" t="str">
            <v>백묵50개입</v>
          </cell>
          <cell r="K196">
            <v>375</v>
          </cell>
        </row>
        <row r="197">
          <cell r="J197" t="str">
            <v/>
          </cell>
          <cell r="K197">
            <v>0</v>
          </cell>
        </row>
        <row r="198">
          <cell r="J198" t="str">
            <v>석필25개입</v>
          </cell>
          <cell r="K198">
            <v>750</v>
          </cell>
        </row>
        <row r="199">
          <cell r="J199" t="str">
            <v/>
          </cell>
          <cell r="K199">
            <v>0</v>
          </cell>
        </row>
        <row r="200">
          <cell r="J200" t="str">
            <v>함석t=0.23mm</v>
          </cell>
          <cell r="K200">
            <v>2460</v>
          </cell>
        </row>
        <row r="201">
          <cell r="J201" t="str">
            <v/>
          </cell>
          <cell r="K201">
            <v>0</v>
          </cell>
        </row>
        <row r="202">
          <cell r="J202" t="str">
            <v>흑색용접유리</v>
          </cell>
          <cell r="K202">
            <v>9500</v>
          </cell>
        </row>
        <row r="203">
          <cell r="J203" t="str">
            <v/>
          </cell>
          <cell r="K203">
            <v>0</v>
          </cell>
        </row>
        <row r="204">
          <cell r="J204" t="str">
            <v>백색용접유리</v>
          </cell>
          <cell r="K204">
            <v>9500</v>
          </cell>
        </row>
        <row r="205">
          <cell r="J205" t="str">
            <v/>
          </cell>
          <cell r="K205">
            <v>0</v>
          </cell>
        </row>
        <row r="206">
          <cell r="J206" t="str">
            <v>오스타날</v>
          </cell>
          <cell r="K206">
            <v>1200</v>
          </cell>
        </row>
        <row r="207">
          <cell r="J207" t="str">
            <v/>
          </cell>
          <cell r="K207">
            <v>0</v>
          </cell>
        </row>
        <row r="208">
          <cell r="J208" t="str">
            <v>탭M20*2.5</v>
          </cell>
          <cell r="K208">
            <v>26450</v>
          </cell>
        </row>
        <row r="209">
          <cell r="J209" t="str">
            <v/>
          </cell>
          <cell r="K209">
            <v>0</v>
          </cell>
        </row>
        <row r="210">
          <cell r="J210" t="str">
            <v>다이스M20*2.5</v>
          </cell>
          <cell r="K210">
            <v>9700</v>
          </cell>
        </row>
        <row r="211">
          <cell r="J211" t="str">
            <v/>
          </cell>
          <cell r="K211">
            <v>0</v>
          </cell>
        </row>
        <row r="212">
          <cell r="J212" t="str">
            <v>정280mm</v>
          </cell>
          <cell r="K212">
            <v>2700</v>
          </cell>
        </row>
        <row r="213">
          <cell r="J213" t="str">
            <v/>
          </cell>
          <cell r="K213">
            <v>0</v>
          </cell>
        </row>
        <row r="214">
          <cell r="J214" t="str">
            <v>용접면자동</v>
          </cell>
          <cell r="K214">
            <v>7500</v>
          </cell>
        </row>
        <row r="215">
          <cell r="J215" t="str">
            <v/>
          </cell>
          <cell r="K215">
            <v>0</v>
          </cell>
        </row>
        <row r="216">
          <cell r="J216" t="str">
            <v>용접홀다</v>
          </cell>
          <cell r="K216">
            <v>8000</v>
          </cell>
        </row>
        <row r="217">
          <cell r="J217" t="str">
            <v/>
          </cell>
          <cell r="K217">
            <v>0</v>
          </cell>
        </row>
        <row r="218">
          <cell r="J218" t="str">
            <v>용접앞치마가죽</v>
          </cell>
          <cell r="K218">
            <v>4000</v>
          </cell>
        </row>
        <row r="219">
          <cell r="J219" t="str">
            <v/>
          </cell>
          <cell r="K219">
            <v>0</v>
          </cell>
        </row>
        <row r="220">
          <cell r="J220" t="str">
            <v>센터펀치</v>
          </cell>
          <cell r="K220">
            <v>1500</v>
          </cell>
        </row>
        <row r="221">
          <cell r="J221" t="str">
            <v/>
          </cell>
          <cell r="K221">
            <v>0</v>
          </cell>
        </row>
        <row r="222">
          <cell r="J222" t="str">
            <v>써비스볼트</v>
          </cell>
          <cell r="K222">
            <v>426</v>
          </cell>
        </row>
        <row r="223">
          <cell r="J223" t="str">
            <v/>
          </cell>
          <cell r="K223">
            <v>0</v>
          </cell>
        </row>
        <row r="224">
          <cell r="J224" t="str">
            <v>대강M20*180mm</v>
          </cell>
          <cell r="K224">
            <v>397</v>
          </cell>
        </row>
        <row r="225">
          <cell r="J225" t="str">
            <v/>
          </cell>
          <cell r="K225">
            <v>0</v>
          </cell>
        </row>
        <row r="226">
          <cell r="J226" t="str">
            <v>유지절연유</v>
          </cell>
          <cell r="K226">
            <v>925</v>
          </cell>
        </row>
        <row r="227">
          <cell r="J227" t="str">
            <v/>
          </cell>
          <cell r="K227">
            <v>0</v>
          </cell>
        </row>
        <row r="228">
          <cell r="J228" t="str">
            <v>와샤M12</v>
          </cell>
          <cell r="K228">
            <v>11.6</v>
          </cell>
        </row>
        <row r="229">
          <cell r="J229" t="str">
            <v/>
          </cell>
          <cell r="K229">
            <v>0</v>
          </cell>
        </row>
        <row r="230">
          <cell r="J230" t="str">
            <v>표기용페인트백색</v>
          </cell>
          <cell r="K230">
            <v>3125</v>
          </cell>
        </row>
        <row r="231">
          <cell r="J231" t="str">
            <v/>
          </cell>
          <cell r="K231">
            <v>0</v>
          </cell>
        </row>
        <row r="232">
          <cell r="J232" t="str">
            <v>페인트붓2"</v>
          </cell>
          <cell r="K232">
            <v>2500</v>
          </cell>
        </row>
        <row r="233">
          <cell r="J233" t="str">
            <v/>
          </cell>
          <cell r="K233">
            <v>0</v>
          </cell>
        </row>
        <row r="234">
          <cell r="J234" t="str">
            <v>가솔린</v>
          </cell>
          <cell r="K234">
            <v>1045</v>
          </cell>
        </row>
        <row r="235">
          <cell r="J235" t="str">
            <v/>
          </cell>
          <cell r="K235">
            <v>0</v>
          </cell>
        </row>
        <row r="236">
          <cell r="J236" t="str">
            <v>퍼티</v>
          </cell>
          <cell r="K236">
            <v>3.57</v>
          </cell>
        </row>
        <row r="237">
          <cell r="J237" t="str">
            <v/>
          </cell>
          <cell r="K237">
            <v>0</v>
          </cell>
        </row>
        <row r="238">
          <cell r="J238" t="str">
            <v>조합페인트</v>
          </cell>
          <cell r="K238">
            <v>6197</v>
          </cell>
        </row>
        <row r="239">
          <cell r="J239" t="str">
            <v/>
          </cell>
          <cell r="K239">
            <v>0</v>
          </cell>
        </row>
        <row r="240">
          <cell r="J240" t="str">
            <v>샌드블라스트</v>
          </cell>
          <cell r="K240">
            <v>15000</v>
          </cell>
        </row>
        <row r="241">
          <cell r="J241" t="str">
            <v/>
          </cell>
          <cell r="K241">
            <v>0</v>
          </cell>
        </row>
        <row r="242">
          <cell r="J242" t="str">
            <v>레미콘40-180-8</v>
          </cell>
          <cell r="K242">
            <v>42370</v>
          </cell>
        </row>
        <row r="243">
          <cell r="J243" t="str">
            <v/>
          </cell>
          <cell r="K243">
            <v>0</v>
          </cell>
        </row>
        <row r="244">
          <cell r="J244" t="str">
            <v>유입게이트</v>
          </cell>
          <cell r="K244">
            <v>6500000</v>
          </cell>
        </row>
        <row r="245">
          <cell r="J245" t="str">
            <v/>
          </cell>
          <cell r="K245">
            <v>0</v>
          </cell>
        </row>
        <row r="246">
          <cell r="J246" t="str">
            <v>조목스크린 및 제진기</v>
          </cell>
          <cell r="K246">
            <v>36500000</v>
          </cell>
        </row>
        <row r="247">
          <cell r="J247" t="str">
            <v/>
          </cell>
          <cell r="K247">
            <v>0</v>
          </cell>
        </row>
        <row r="248">
          <cell r="J248" t="str">
            <v>협잡물 콘베어(1)</v>
          </cell>
          <cell r="K248">
            <v>4500000</v>
          </cell>
        </row>
        <row r="249">
          <cell r="J249" t="str">
            <v/>
          </cell>
          <cell r="K249">
            <v>0</v>
          </cell>
        </row>
        <row r="250">
          <cell r="J250" t="str">
            <v>협잡물 콘테이너</v>
          </cell>
          <cell r="K250">
            <v>1700000</v>
          </cell>
        </row>
        <row r="251">
          <cell r="J251" t="str">
            <v/>
          </cell>
          <cell r="K251">
            <v>0</v>
          </cell>
        </row>
        <row r="252">
          <cell r="J252" t="str">
            <v>인양호이스트</v>
          </cell>
          <cell r="K252">
            <v>3850000</v>
          </cell>
        </row>
        <row r="253">
          <cell r="J253" t="str">
            <v/>
          </cell>
          <cell r="K253">
            <v>0</v>
          </cell>
        </row>
        <row r="254">
          <cell r="J254" t="str">
            <v>침사 제거기</v>
          </cell>
          <cell r="K254">
            <v>46500000</v>
          </cell>
        </row>
        <row r="255">
          <cell r="J255" t="str">
            <v/>
          </cell>
          <cell r="K255">
            <v>0</v>
          </cell>
        </row>
        <row r="256">
          <cell r="J256" t="str">
            <v>침사 콘베어(1)</v>
          </cell>
          <cell r="K256">
            <v>14580000</v>
          </cell>
        </row>
        <row r="257">
          <cell r="J257" t="str">
            <v/>
          </cell>
          <cell r="K257">
            <v>0</v>
          </cell>
        </row>
        <row r="258">
          <cell r="J258" t="str">
            <v>침사 콘베어(2)</v>
          </cell>
          <cell r="K258">
            <v>23000000</v>
          </cell>
        </row>
        <row r="259">
          <cell r="J259" t="str">
            <v/>
          </cell>
          <cell r="K259">
            <v>0</v>
          </cell>
        </row>
        <row r="260">
          <cell r="J260" t="str">
            <v>침사세정 송풍기</v>
          </cell>
          <cell r="K260">
            <v>1200000</v>
          </cell>
        </row>
        <row r="261">
          <cell r="J261" t="str">
            <v/>
          </cell>
          <cell r="K261">
            <v>0</v>
          </cell>
        </row>
        <row r="262">
          <cell r="J262" t="str">
            <v>침사스킵 호이스트</v>
          </cell>
          <cell r="K262">
            <v>28500000</v>
          </cell>
        </row>
        <row r="263">
          <cell r="J263" t="str">
            <v/>
          </cell>
          <cell r="K263">
            <v>0</v>
          </cell>
        </row>
        <row r="264">
          <cell r="J264" t="str">
            <v>침사호파</v>
          </cell>
          <cell r="K264">
            <v>22000000</v>
          </cell>
        </row>
        <row r="265">
          <cell r="J265" t="str">
            <v/>
          </cell>
          <cell r="K265">
            <v>0</v>
          </cell>
        </row>
        <row r="266">
          <cell r="J266" t="str">
            <v>세목스크린</v>
          </cell>
          <cell r="K266">
            <v>41000000</v>
          </cell>
        </row>
        <row r="267">
          <cell r="J267" t="str">
            <v/>
          </cell>
          <cell r="K267">
            <v>0</v>
          </cell>
        </row>
        <row r="268">
          <cell r="J268" t="str">
            <v>협잡물 콘베어(2)</v>
          </cell>
          <cell r="K268">
            <v>11200000</v>
          </cell>
        </row>
        <row r="269">
          <cell r="J269" t="str">
            <v/>
          </cell>
          <cell r="K269">
            <v>0</v>
          </cell>
        </row>
        <row r="270">
          <cell r="J270" t="str">
            <v>협잡물 콘베어(3)</v>
          </cell>
          <cell r="K270">
            <v>15900000</v>
          </cell>
        </row>
        <row r="271">
          <cell r="J271" t="str">
            <v/>
          </cell>
          <cell r="K271">
            <v>0</v>
          </cell>
        </row>
        <row r="272">
          <cell r="J272" t="str">
            <v>협잡물스킵 호이스트</v>
          </cell>
          <cell r="K272">
            <v>28500000</v>
          </cell>
        </row>
        <row r="273">
          <cell r="J273" t="str">
            <v/>
          </cell>
          <cell r="K273">
            <v>0</v>
          </cell>
        </row>
        <row r="274">
          <cell r="J274" t="str">
            <v>협잡물호파</v>
          </cell>
          <cell r="K274">
            <v>22000000</v>
          </cell>
        </row>
        <row r="275">
          <cell r="J275" t="str">
            <v/>
          </cell>
          <cell r="K275">
            <v>0</v>
          </cell>
        </row>
        <row r="276">
          <cell r="J276" t="str">
            <v>침사지 유출게이트</v>
          </cell>
          <cell r="K276">
            <v>2900000</v>
          </cell>
        </row>
        <row r="277">
          <cell r="J277" t="str">
            <v/>
          </cell>
          <cell r="K277">
            <v>0</v>
          </cell>
        </row>
        <row r="278">
          <cell r="J278" t="str">
            <v>중계펌프(1)</v>
          </cell>
          <cell r="K278">
            <v>24950000</v>
          </cell>
        </row>
        <row r="279">
          <cell r="J279" t="str">
            <v/>
          </cell>
          <cell r="K279">
            <v>0</v>
          </cell>
        </row>
        <row r="280">
          <cell r="J280" t="str">
            <v>중계펌프(2)</v>
          </cell>
          <cell r="K280">
            <v>18300000</v>
          </cell>
        </row>
        <row r="281">
          <cell r="J281" t="str">
            <v/>
          </cell>
          <cell r="K281">
            <v>0</v>
          </cell>
        </row>
        <row r="282">
          <cell r="J282" t="str">
            <v>체크밸브(1)</v>
          </cell>
          <cell r="K282">
            <v>3600000</v>
          </cell>
        </row>
        <row r="283">
          <cell r="J283" t="str">
            <v/>
          </cell>
          <cell r="K283">
            <v>0</v>
          </cell>
        </row>
        <row r="284">
          <cell r="J284" t="str">
            <v>체크밸브(2)</v>
          </cell>
          <cell r="K284">
            <v>2800000</v>
          </cell>
        </row>
        <row r="285">
          <cell r="J285" t="str">
            <v/>
          </cell>
          <cell r="K285">
            <v>0</v>
          </cell>
        </row>
        <row r="286">
          <cell r="J286" t="str">
            <v>버터플라이밸브(1)</v>
          </cell>
          <cell r="K286">
            <v>4500000</v>
          </cell>
        </row>
        <row r="287">
          <cell r="J287" t="str">
            <v/>
          </cell>
          <cell r="K287">
            <v>0</v>
          </cell>
        </row>
        <row r="288">
          <cell r="J288" t="str">
            <v>버터플라이밸브(2)</v>
          </cell>
          <cell r="K288">
            <v>4200000</v>
          </cell>
        </row>
        <row r="289">
          <cell r="J289" t="str">
            <v/>
          </cell>
          <cell r="K289">
            <v>0</v>
          </cell>
        </row>
        <row r="290">
          <cell r="J290" t="str">
            <v>모노레일호이스트</v>
          </cell>
          <cell r="K290">
            <v>17300000</v>
          </cell>
        </row>
        <row r="291">
          <cell r="J291" t="str">
            <v/>
          </cell>
          <cell r="K291">
            <v>0</v>
          </cell>
        </row>
        <row r="292">
          <cell r="J292" t="str">
            <v/>
          </cell>
          <cell r="K292">
            <v>0</v>
          </cell>
        </row>
        <row r="293">
          <cell r="J293" t="str">
            <v/>
          </cell>
          <cell r="K293">
            <v>0</v>
          </cell>
        </row>
        <row r="294">
          <cell r="J294" t="str">
            <v/>
          </cell>
          <cell r="K294">
            <v>0</v>
          </cell>
        </row>
        <row r="295">
          <cell r="J295" t="str">
            <v/>
          </cell>
          <cell r="K295">
            <v>0</v>
          </cell>
        </row>
        <row r="296">
          <cell r="J296" t="str">
            <v/>
          </cell>
          <cell r="K296">
            <v>0</v>
          </cell>
        </row>
        <row r="297">
          <cell r="J297" t="str">
            <v/>
          </cell>
          <cell r="K297">
            <v>0</v>
          </cell>
        </row>
        <row r="298">
          <cell r="J298" t="str">
            <v/>
          </cell>
          <cell r="K298">
            <v>0</v>
          </cell>
        </row>
        <row r="299">
          <cell r="J299" t="str">
            <v/>
          </cell>
          <cell r="K299">
            <v>0</v>
          </cell>
        </row>
        <row r="300">
          <cell r="J300" t="str">
            <v/>
          </cell>
          <cell r="K300">
            <v>0</v>
          </cell>
        </row>
        <row r="301">
          <cell r="J301" t="str">
            <v/>
          </cell>
          <cell r="K301">
            <v>0</v>
          </cell>
        </row>
        <row r="302">
          <cell r="J302" t="str">
            <v/>
          </cell>
          <cell r="K302">
            <v>0</v>
          </cell>
        </row>
        <row r="303">
          <cell r="J303" t="str">
            <v/>
          </cell>
          <cell r="K303">
            <v>0</v>
          </cell>
        </row>
        <row r="304">
          <cell r="J304" t="str">
            <v/>
          </cell>
          <cell r="K304">
            <v>0</v>
          </cell>
        </row>
        <row r="305">
          <cell r="J305" t="str">
            <v/>
          </cell>
          <cell r="K305">
            <v>0</v>
          </cell>
        </row>
        <row r="306">
          <cell r="J306" t="str">
            <v/>
          </cell>
          <cell r="K306">
            <v>0</v>
          </cell>
        </row>
        <row r="307">
          <cell r="J307" t="str">
            <v/>
          </cell>
          <cell r="K307">
            <v>0</v>
          </cell>
        </row>
        <row r="308">
          <cell r="J308" t="str">
            <v/>
          </cell>
          <cell r="K308">
            <v>0</v>
          </cell>
        </row>
        <row r="309">
          <cell r="J309" t="str">
            <v/>
          </cell>
          <cell r="K309">
            <v>0</v>
          </cell>
        </row>
        <row r="310">
          <cell r="J310" t="str">
            <v/>
          </cell>
          <cell r="K310">
            <v>0</v>
          </cell>
        </row>
        <row r="311">
          <cell r="J311" t="str">
            <v/>
          </cell>
          <cell r="K311">
            <v>0</v>
          </cell>
        </row>
        <row r="312">
          <cell r="J312" t="str">
            <v/>
          </cell>
          <cell r="K312">
            <v>0</v>
          </cell>
        </row>
        <row r="313">
          <cell r="J313" t="str">
            <v/>
          </cell>
          <cell r="K313">
            <v>0</v>
          </cell>
        </row>
        <row r="314">
          <cell r="J314" t="str">
            <v/>
          </cell>
          <cell r="K314">
            <v>0</v>
          </cell>
        </row>
        <row r="315">
          <cell r="J315" t="str">
            <v/>
          </cell>
          <cell r="K315">
            <v>0</v>
          </cell>
        </row>
        <row r="316">
          <cell r="J316" t="str">
            <v/>
          </cell>
          <cell r="K316">
            <v>0</v>
          </cell>
        </row>
        <row r="317">
          <cell r="J317" t="str">
            <v/>
          </cell>
          <cell r="K317">
            <v>0</v>
          </cell>
        </row>
        <row r="318">
          <cell r="J318" t="str">
            <v/>
          </cell>
          <cell r="K318">
            <v>0</v>
          </cell>
        </row>
        <row r="319">
          <cell r="J319" t="str">
            <v/>
          </cell>
          <cell r="K319">
            <v>0</v>
          </cell>
        </row>
        <row r="320">
          <cell r="J320" t="str">
            <v/>
          </cell>
          <cell r="K320">
            <v>0</v>
          </cell>
        </row>
        <row r="321">
          <cell r="J321" t="str">
            <v/>
          </cell>
          <cell r="K321">
            <v>0</v>
          </cell>
        </row>
        <row r="322">
          <cell r="J322" t="str">
            <v/>
          </cell>
          <cell r="K322">
            <v>0</v>
          </cell>
        </row>
        <row r="323">
          <cell r="J323" t="str">
            <v/>
          </cell>
          <cell r="K32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YES3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1단계"/>
      <sheetName val="PIPE-MUL"/>
      <sheetName val="초기화면"/>
      <sheetName val="프로그램"/>
      <sheetName val="메인메뉴"/>
      <sheetName val="1. 침사지"/>
      <sheetName val="2. 일차침전지"/>
      <sheetName val="3.생물반응조"/>
      <sheetName val="4. 이차침전지"/>
      <sheetName val="5.여과소독방류펌프장"/>
      <sheetName val="6.설비동"/>
      <sheetName val="7.중계펌프장"/>
      <sheetName val="data"/>
      <sheetName val="약품공급2"/>
      <sheetName val="단가조사"/>
      <sheetName val="전기"/>
      <sheetName val="단가(1)"/>
      <sheetName val="내역서2안"/>
      <sheetName val="단위세대"/>
      <sheetName val="일용노임단가"/>
      <sheetName val="토사(PE)"/>
      <sheetName val="단가"/>
      <sheetName val="단가표"/>
      <sheetName val="데이타"/>
      <sheetName val="허용전류-IEC DATA"/>
      <sheetName val="MCC제원"/>
      <sheetName val="단가산출"/>
      <sheetName val="Sheet1 (2)"/>
      <sheetName val="Mc1"/>
      <sheetName val="단가(기자재)"/>
      <sheetName val="일집"/>
      <sheetName val="요약&amp;결과"/>
      <sheetName val="교각계산"/>
      <sheetName val="ABUT수량-A1"/>
      <sheetName val="일위대가(4층원격)"/>
      <sheetName val="SORCE1"/>
      <sheetName val="단가일람"/>
      <sheetName val="조경일람"/>
      <sheetName val="맨홀_공사비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자재"/>
      <sheetName val="일위"/>
      <sheetName val="소세(포)"/>
      <sheetName val="중세(이형집)"/>
      <sheetName val="소가(상)"/>
      <sheetName val="중가(토)"/>
      <sheetName val="대가(접)"/>
      <sheetName val="A4격점"/>
      <sheetName val="A3격점"/>
      <sheetName val="관보호"/>
      <sheetName val="격상"/>
      <sheetName val="사면"/>
      <sheetName val="석쌓전"/>
      <sheetName val="석헐전"/>
      <sheetName val="포횡"/>
      <sheetName val="석단 "/>
      <sheetName val="석공"/>
      <sheetName val="증감"/>
      <sheetName val="자단"/>
      <sheetName val="중입,산"/>
      <sheetName val="단산  (경)"/>
      <sheetName val="자집(가)"/>
      <sheetName val="자집 (세)"/>
      <sheetName val="경운"/>
      <sheetName val="토집"/>
      <sheetName val="토산"/>
      <sheetName val="깨기"/>
      <sheetName val="깨산"/>
      <sheetName val="오수(가)"/>
      <sheetName val="오수(가40) "/>
      <sheetName val="오수(세)"/>
      <sheetName val="포장공"/>
      <sheetName val="포가62깬"/>
      <sheetName val="포산"/>
      <sheetName val="오받우횡"/>
      <sheetName val="기타"/>
      <sheetName val="종배수관면벽신"/>
      <sheetName val="피벗테이블데이터분석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골조시행"/>
      <sheetName val="부지현황"/>
      <sheetName val="목록"/>
      <sheetName val="공사개요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견적업체리스트"/>
      <sheetName val="Mc1"/>
      <sheetName val="통장출금액"/>
      <sheetName val="두정2차"/>
      <sheetName val="물가시세표"/>
      <sheetName val="견적서"/>
      <sheetName val="예산내역"/>
      <sheetName val="총괄수지표"/>
      <sheetName val="당정동경상이수"/>
      <sheetName val="당정동공통이수"/>
      <sheetName val="식재일위대가"/>
      <sheetName val="사업성분석"/>
      <sheetName val="면적표"/>
      <sheetName val="G.R300경비"/>
      <sheetName val="일위_파일"/>
      <sheetName val="실행"/>
      <sheetName val="토목"/>
      <sheetName val="9811"/>
      <sheetName val="9509"/>
      <sheetName val="APT"/>
      <sheetName val="1차 내역서"/>
      <sheetName val="N賃率-職"/>
      <sheetName val="EJ"/>
      <sheetName val="유림골조"/>
      <sheetName val="본실행경비"/>
      <sheetName val="설계내역서"/>
      <sheetName val="Sheet1 (2)"/>
      <sheetName val="강병규"/>
      <sheetName val="70%"/>
      <sheetName val="일위목록"/>
      <sheetName val="청주(철골발주의뢰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  <sheetName val="식재일위대가"/>
      <sheetName val="토목"/>
      <sheetName val="DT"/>
      <sheetName val="롤러"/>
      <sheetName val="조경유지관리"/>
      <sheetName val="인력터파기품"/>
      <sheetName val="2005년임금"/>
      <sheetName val="컨테이너"/>
      <sheetName val="펌프차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SLAB"/>
      <sheetName val="Y-WORK"/>
      <sheetName val="데리네이타현황"/>
      <sheetName val="COVER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일위대가(출입)"/>
      <sheetName val="2공구산출내역"/>
      <sheetName val="단가표"/>
      <sheetName val="시작4"/>
      <sheetName val="단가산출서"/>
      <sheetName val="슬래브"/>
      <sheetName val="단위수량"/>
      <sheetName val="복주식단위수량"/>
      <sheetName val="제경비(전체)"/>
      <sheetName val="단가조사"/>
      <sheetName val="※참고자료※"/>
      <sheetName val="출력은 금물"/>
      <sheetName val="70%"/>
      <sheetName val="노임단가"/>
      <sheetName val="일위대가집계"/>
      <sheetName val="익산"/>
      <sheetName val="도로경계블럭단위수량"/>
      <sheetName val="도로경계블럭단위토공"/>
      <sheetName val="L형측구단위수량"/>
      <sheetName val="L형측구연장조서"/>
      <sheetName val="준검 내역서"/>
      <sheetName val="구리토평1전기"/>
      <sheetName val="도로단위당"/>
      <sheetName val="★도급내역"/>
      <sheetName val="1000 DB구축 부표"/>
      <sheetName val="기자재비"/>
      <sheetName val="000000"/>
      <sheetName val="설계예시"/>
      <sheetName val="정산"/>
      <sheetName val="도급FORM"/>
      <sheetName val="도시가스현황"/>
      <sheetName val="일위대가서식"/>
      <sheetName val="배수장토목공사비"/>
      <sheetName val="소야공정계획표"/>
      <sheetName val="물가시세"/>
      <sheetName val="현장조사"/>
      <sheetName val="설계개요"/>
      <sheetName val="문학간접"/>
      <sheetName val="자료"/>
      <sheetName val="간접"/>
      <sheetName val="사각1,특1호"/>
      <sheetName val="내역서"/>
      <sheetName val="일용노임단가"/>
      <sheetName val="참조자료"/>
      <sheetName val="횡 연장"/>
      <sheetName val="입상내역"/>
      <sheetName val="설계예산서"/>
      <sheetName val="건축내역"/>
      <sheetName val="기초자료"/>
      <sheetName val="unitpric"/>
      <sheetName val="내역"/>
      <sheetName val="토공"/>
      <sheetName val="도로구조공사비"/>
      <sheetName val="도로토공공사비"/>
      <sheetName val="여수토공사비"/>
      <sheetName val="단가(1)"/>
      <sheetName val="직노"/>
      <sheetName val="공종목록표"/>
      <sheetName val="기본자료입력"/>
      <sheetName val="단가일람"/>
      <sheetName val="조경일람"/>
      <sheetName val="_x0000_"/>
      <sheetName val="TOTAL_BOQ"/>
      <sheetName val="제2호단위수량"/>
      <sheetName val="2000,9월 일위"/>
      <sheetName val="일위목록"/>
      <sheetName val="견적서"/>
      <sheetName val="자재단가"/>
      <sheetName val="DATA"/>
      <sheetName val="데이타"/>
      <sheetName val="DATE"/>
      <sheetName val="경산"/>
      <sheetName val="횡배수관집현황(2공구)"/>
      <sheetName val="암거단위-1련"/>
      <sheetName val="선금급신청서"/>
      <sheetName val="단가산출"/>
      <sheetName val="7단가"/>
      <sheetName val="설계명세서"/>
      <sheetName val="예산명세서"/>
      <sheetName val="자료입력"/>
      <sheetName val="결과치"/>
      <sheetName val="일위산출"/>
      <sheetName val="환율"/>
      <sheetName val="실행갑지"/>
      <sheetName val="공통가설"/>
      <sheetName val="견적"/>
      <sheetName val="재노경"/>
      <sheetName val="도급내역5+800"/>
      <sheetName val="도급내역"/>
      <sheetName val="장비경비"/>
      <sheetName val="광양 3기 유입수"/>
      <sheetName val="당초명세(평)"/>
      <sheetName val="음성방향"/>
      <sheetName val="대3류 "/>
      <sheetName val="관로내역원"/>
      <sheetName val="INPUT"/>
      <sheetName val="말뚝지지력산정"/>
      <sheetName val="위치조서"/>
      <sheetName val="수로BOX"/>
      <sheetName val="2"/>
      <sheetName val="일위대가"/>
      <sheetName val="자재목록"/>
      <sheetName val="노임목록"/>
      <sheetName val="중기목록"/>
      <sheetName val="장비"/>
      <sheetName val="산근1"/>
      <sheetName val="노무"/>
      <sheetName val="자재"/>
      <sheetName val="일위대가표"/>
      <sheetName val="부대공"/>
      <sheetName val="포장공"/>
      <sheetName val="물가시세표"/>
      <sheetName val="ABUT수량-A1"/>
      <sheetName val="단가"/>
      <sheetName val="조명시설"/>
      <sheetName val="노무비"/>
      <sheetName val="중기사용료목록"/>
      <sheetName val="공통단가"/>
      <sheetName val="운반비"/>
      <sheetName val="SORCE1"/>
      <sheetName val="DATA 입력부"/>
      <sheetName val="비탈면보호공수량산출"/>
      <sheetName val="현장경비"/>
      <sheetName val="설계조건"/>
      <sheetName val="투찰추정"/>
      <sheetName val="횡배수관설치현황"/>
      <sheetName val="조도계산(가로등NEW)"/>
      <sheetName val="조명율데이타"/>
      <sheetName val="22신설수량"/>
      <sheetName val="전선 및 전선관"/>
      <sheetName val="단면별연장"/>
      <sheetName val="분수공별 면적"/>
      <sheetName val="관로조직표"/>
      <sheetName val="도로정위치부표"/>
      <sheetName val="도로조사부표"/>
      <sheetName val="인건비 "/>
      <sheetName val="하수급견적대비"/>
      <sheetName val="난간벽단위"/>
      <sheetName val="도로경계블럭연장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대창(함평)"/>
      <sheetName val="대창(장성)"/>
      <sheetName val="대창(함평)-창열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골조시행"/>
      <sheetName val="부지현황"/>
      <sheetName val="목록"/>
      <sheetName val="공사개요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70%"/>
      <sheetName val="2공구산출내역"/>
      <sheetName val="견적서"/>
      <sheetName val="도급양식"/>
      <sheetName val="두정2차"/>
      <sheetName val="물가자료"/>
      <sheetName val="도급FORM"/>
      <sheetName val="기자재비"/>
      <sheetName val="예산내역"/>
      <sheetName val="총괄수지표"/>
      <sheetName val="일위_파일"/>
      <sheetName val="실행"/>
      <sheetName val="토목"/>
      <sheetName val="공통가설"/>
      <sheetName val="6공구(당초)"/>
      <sheetName val="수목데이타 "/>
      <sheetName val="총괄집계표"/>
      <sheetName val="구분자"/>
      <sheetName val="용산1(해보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단가조사"/>
      <sheetName val="용산1(해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옥외 전력간선공사"/>
      <sheetName val="동력및계장공사"/>
      <sheetName val="전등설비공사"/>
      <sheetName val="지하기계실 제어반 이설공사"/>
      <sheetName val="전선 및 전선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조사"/>
      <sheetName val="옥외 전력간선공사"/>
      <sheetName val="단가"/>
      <sheetName val="전선 및 전선관"/>
      <sheetName val="N賃率-職"/>
      <sheetName val="단가산출"/>
      <sheetName val="분당전기"/>
      <sheetName val="부대내역"/>
      <sheetName val="전차선로 물량표"/>
      <sheetName val="입찰안"/>
      <sheetName val="원가계산서 "/>
      <sheetName val="MOTOR"/>
      <sheetName val="2공구산출내역"/>
      <sheetName val="쌍송교"/>
      <sheetName val="램머"/>
      <sheetName val="기계경비(시간당)"/>
      <sheetName val="98지급계획"/>
      <sheetName val="1차 내역서"/>
      <sheetName val="간선계산"/>
      <sheetName val="패널"/>
      <sheetName val="부대공"/>
      <sheetName val="포장공"/>
      <sheetName val="토공"/>
      <sheetName val="건물"/>
      <sheetName val="DATA"/>
      <sheetName val="데이타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Baby일위대가"/>
      <sheetName val="ELECTRIC"/>
      <sheetName val="교각1"/>
      <sheetName val="용수개거 내역수량집계표"/>
      <sheetName val="가로등내역서"/>
      <sheetName val="工관리비율"/>
      <sheetName val="工완성공사율"/>
      <sheetName val="중기사용료산출근거"/>
      <sheetName val="단가 및 재료비"/>
      <sheetName val="배관배선 단가조사"/>
      <sheetName val="터파기및재료"/>
      <sheetName val="INPUT"/>
      <sheetName val="LIST"/>
      <sheetName val="Sheet1"/>
      <sheetName val="일위대가"/>
      <sheetName val="수로단위수량"/>
      <sheetName val="산출"/>
      <sheetName val="내역"/>
      <sheetName val="설비2차"/>
      <sheetName val="J直材4"/>
      <sheetName val="1.설계기준"/>
      <sheetName val="전기일위대가"/>
      <sheetName val="명일작업계획 (3)"/>
      <sheetName val="2000시행총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END LOSS"/>
      <sheetName val="요율"/>
      <sheetName val="손익분석"/>
      <sheetName val="말뚝물량"/>
      <sheetName val="프랜트면허"/>
      <sheetName val="토목주소"/>
      <sheetName val="수목표준대가"/>
      <sheetName val="전국현황"/>
      <sheetName val="BOX전기내역"/>
      <sheetName val="집계표"/>
      <sheetName val="자재단가"/>
      <sheetName val="건축공사 집계표"/>
      <sheetName val="골조"/>
      <sheetName val="노임단가"/>
      <sheetName val="자재표"/>
      <sheetName val="설계조건"/>
      <sheetName val="CTEMCOST"/>
      <sheetName val="용산1(해보)"/>
      <sheetName val="전기변내역"/>
      <sheetName val="200"/>
      <sheetName val="guard(mac)"/>
      <sheetName val="49일위"/>
      <sheetName val="48일위"/>
      <sheetName val="덤프트럭계수"/>
      <sheetName val="이식운반"/>
      <sheetName val="단가대비표"/>
      <sheetName val="SAMPLE"/>
      <sheetName val="직노"/>
      <sheetName val="갑지"/>
      <sheetName val="3.내역서"/>
      <sheetName val="내역서"/>
      <sheetName val="정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YO"/>
      <sheetName val="WON"/>
      <sheetName val="CHONG"/>
      <sheetName val="NAI"/>
      <sheetName val="IL"/>
      <sheetName val="IL-gi"/>
      <sheetName val="DAN"/>
      <sheetName val="SU_배관"/>
      <sheetName val="SU_배관공량"/>
      <sheetName val="SU_배관공량 (2)"/>
      <sheetName val="SU_토목"/>
      <sheetName val="조견표"/>
      <sheetName val="SU_지지대"/>
      <sheetName val="su_전기자재"/>
      <sheetName val="SU_전기공량"/>
      <sheetName val="SU_전기제작"/>
      <sheetName val="GI"/>
      <sheetName val="BU-gi"/>
      <sheetName val="요율표"/>
      <sheetName val="단가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DATA"/>
      <sheetName val="단면가정"/>
      <sheetName val="NAI"/>
      <sheetName val="단가조사"/>
      <sheetName val="기둥(원형)"/>
      <sheetName val="을"/>
      <sheetName val="CABdata"/>
    </sheetNames>
    <sheetDataSet>
      <sheetData sheetId="0" refreshError="1"/>
      <sheetData sheetId="1" refreshError="1">
        <row r="22">
          <cell r="G22">
            <v>0</v>
          </cell>
          <cell r="H22">
            <v>0</v>
          </cell>
          <cell r="J22">
            <v>149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342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522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1843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4099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4785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4790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90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134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238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95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140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80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2520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3893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4140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5702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6030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6030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9495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603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685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863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1541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2040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3142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646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1055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1338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2400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5202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1109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1701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3060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4086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6660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5760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8730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728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732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783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1158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1049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1344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1690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2068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2400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3350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4900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6400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7800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220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332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773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1081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1414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2007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400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820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1580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2110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3380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195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285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470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820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1235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1715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20000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913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1169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1526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1873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2171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3027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332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773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1235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107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137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156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350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455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455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510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715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4550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139900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85800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760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890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770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1530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2290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4050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7200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890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26000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35000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72000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1000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1258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560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1357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2329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3301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1542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77000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25500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35000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135000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125000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J143">
            <v>80000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60000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60000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42000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18000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16000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5000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5000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17000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17000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60000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52000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13600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8750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27000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7300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6000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634000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556693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31500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31500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1222000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9000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17000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35000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60000</v>
          </cell>
          <cell r="H195">
            <v>0</v>
          </cell>
          <cell r="I195">
            <v>0</v>
          </cell>
          <cell r="J195">
            <v>60000</v>
          </cell>
          <cell r="K195">
            <v>60000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47799</v>
          </cell>
          <cell r="I257">
            <v>0</v>
          </cell>
          <cell r="J257">
            <v>72220</v>
          </cell>
          <cell r="K257">
            <v>0</v>
          </cell>
          <cell r="L257">
            <v>1433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174000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70000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12863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21000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16709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26000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68000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660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680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1400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7000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38379</v>
          </cell>
          <cell r="I290">
            <v>0</v>
          </cell>
          <cell r="J290">
            <v>3801</v>
          </cell>
          <cell r="K290">
            <v>0</v>
          </cell>
          <cell r="L290">
            <v>7041</v>
          </cell>
          <cell r="M290">
            <v>0</v>
          </cell>
        </row>
        <row r="291">
          <cell r="G291">
            <v>0</v>
          </cell>
          <cell r="H291">
            <v>43056</v>
          </cell>
          <cell r="I291">
            <v>0</v>
          </cell>
          <cell r="J291">
            <v>4117</v>
          </cell>
          <cell r="K291">
            <v>0</v>
          </cell>
          <cell r="L291">
            <v>7671</v>
          </cell>
          <cell r="M291">
            <v>0</v>
          </cell>
        </row>
        <row r="292">
          <cell r="G292">
            <v>0</v>
          </cell>
          <cell r="H292">
            <v>20633</v>
          </cell>
          <cell r="I292">
            <v>0</v>
          </cell>
          <cell r="J292">
            <v>3801</v>
          </cell>
          <cell r="K292">
            <v>0</v>
          </cell>
          <cell r="L292">
            <v>5890</v>
          </cell>
          <cell r="M292">
            <v>0</v>
          </cell>
        </row>
        <row r="293">
          <cell r="G293">
            <v>0</v>
          </cell>
          <cell r="H293">
            <v>22352</v>
          </cell>
          <cell r="I293">
            <v>0</v>
          </cell>
          <cell r="J293">
            <v>4117</v>
          </cell>
          <cell r="K293">
            <v>0</v>
          </cell>
          <cell r="L293">
            <v>6380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5890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503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503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56517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42524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400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400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2800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1100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110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13295</v>
          </cell>
          <cell r="I306">
            <v>0</v>
          </cell>
          <cell r="J306">
            <v>3350</v>
          </cell>
          <cell r="K306">
            <v>0</v>
          </cell>
          <cell r="L306">
            <v>398</v>
          </cell>
          <cell r="M306">
            <v>0</v>
          </cell>
        </row>
        <row r="307">
          <cell r="G307">
            <v>0</v>
          </cell>
          <cell r="H307">
            <v>30085</v>
          </cell>
          <cell r="I307">
            <v>0</v>
          </cell>
          <cell r="J307">
            <v>10050</v>
          </cell>
          <cell r="K307">
            <v>0</v>
          </cell>
          <cell r="L307">
            <v>902</v>
          </cell>
          <cell r="M307">
            <v>0</v>
          </cell>
        </row>
        <row r="308">
          <cell r="G308">
            <v>0</v>
          </cell>
          <cell r="H308">
            <v>12947</v>
          </cell>
          <cell r="I308">
            <v>0</v>
          </cell>
          <cell r="J308">
            <v>5100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46040</v>
          </cell>
          <cell r="I309">
            <v>0</v>
          </cell>
          <cell r="J309">
            <v>25500</v>
          </cell>
          <cell r="K309">
            <v>0</v>
          </cell>
          <cell r="L309">
            <v>1381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2750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4500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5300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600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492</v>
          </cell>
          <cell r="I314">
            <v>0</v>
          </cell>
          <cell r="J314">
            <v>366</v>
          </cell>
          <cell r="K314">
            <v>0</v>
          </cell>
          <cell r="L314">
            <v>14</v>
          </cell>
          <cell r="M314">
            <v>0</v>
          </cell>
        </row>
        <row r="315">
          <cell r="G315">
            <v>0</v>
          </cell>
          <cell r="H315">
            <v>492</v>
          </cell>
          <cell r="I315">
            <v>0</v>
          </cell>
          <cell r="J315">
            <v>558</v>
          </cell>
          <cell r="K315">
            <v>0</v>
          </cell>
          <cell r="L315">
            <v>14</v>
          </cell>
          <cell r="M315">
            <v>0</v>
          </cell>
        </row>
        <row r="316">
          <cell r="G316">
            <v>0</v>
          </cell>
          <cell r="H316">
            <v>591</v>
          </cell>
          <cell r="I316">
            <v>0</v>
          </cell>
          <cell r="J316">
            <v>1973</v>
          </cell>
          <cell r="K316">
            <v>0</v>
          </cell>
          <cell r="L316">
            <v>17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2640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365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1971</v>
          </cell>
          <cell r="I319">
            <v>0</v>
          </cell>
          <cell r="J319">
            <v>250</v>
          </cell>
          <cell r="K319">
            <v>0</v>
          </cell>
          <cell r="L319">
            <v>59</v>
          </cell>
          <cell r="M319">
            <v>0</v>
          </cell>
        </row>
        <row r="320">
          <cell r="G320">
            <v>0</v>
          </cell>
          <cell r="H320">
            <v>6154</v>
          </cell>
          <cell r="I320">
            <v>0</v>
          </cell>
          <cell r="J320">
            <v>604</v>
          </cell>
          <cell r="K320">
            <v>0</v>
          </cell>
          <cell r="L320">
            <v>94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900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969</v>
          </cell>
          <cell r="I322">
            <v>0</v>
          </cell>
          <cell r="J322">
            <v>140</v>
          </cell>
          <cell r="K322">
            <v>0</v>
          </cell>
          <cell r="L322">
            <v>457</v>
          </cell>
          <cell r="M322">
            <v>0</v>
          </cell>
        </row>
        <row r="323">
          <cell r="G323">
            <v>0</v>
          </cell>
          <cell r="H323">
            <v>6872</v>
          </cell>
          <cell r="I323">
            <v>0</v>
          </cell>
          <cell r="J323">
            <v>0</v>
          </cell>
          <cell r="K323">
            <v>0</v>
          </cell>
          <cell r="L323">
            <v>206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8000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1617</v>
          </cell>
          <cell r="I325">
            <v>0</v>
          </cell>
          <cell r="J325">
            <v>149</v>
          </cell>
          <cell r="K325">
            <v>0</v>
          </cell>
          <cell r="L325">
            <v>328</v>
          </cell>
          <cell r="M325">
            <v>0</v>
          </cell>
        </row>
        <row r="326">
          <cell r="G326">
            <v>0</v>
          </cell>
          <cell r="H326">
            <v>7215</v>
          </cell>
          <cell r="I326">
            <v>0</v>
          </cell>
          <cell r="J326">
            <v>0</v>
          </cell>
          <cell r="K326">
            <v>0</v>
          </cell>
          <cell r="L326">
            <v>216</v>
          </cell>
          <cell r="M326">
            <v>0</v>
          </cell>
        </row>
        <row r="327">
          <cell r="G327">
            <v>0</v>
          </cell>
          <cell r="H327">
            <v>6872</v>
          </cell>
          <cell r="I327">
            <v>0</v>
          </cell>
          <cell r="J327">
            <v>0</v>
          </cell>
          <cell r="K327">
            <v>0</v>
          </cell>
          <cell r="L327">
            <v>206</v>
          </cell>
          <cell r="M327">
            <v>0</v>
          </cell>
        </row>
        <row r="328">
          <cell r="G328">
            <v>0</v>
          </cell>
          <cell r="H328">
            <v>72</v>
          </cell>
          <cell r="I328">
            <v>0</v>
          </cell>
          <cell r="J328">
            <v>170</v>
          </cell>
          <cell r="K328">
            <v>0</v>
          </cell>
          <cell r="L328">
            <v>2</v>
          </cell>
          <cell r="M328">
            <v>0</v>
          </cell>
        </row>
        <row r="329">
          <cell r="G329">
            <v>0</v>
          </cell>
          <cell r="H329">
            <v>20552</v>
          </cell>
          <cell r="I329">
            <v>0</v>
          </cell>
          <cell r="J329">
            <v>37864</v>
          </cell>
          <cell r="K329">
            <v>0</v>
          </cell>
          <cell r="L329">
            <v>30</v>
          </cell>
          <cell r="M329">
            <v>0</v>
          </cell>
        </row>
        <row r="330">
          <cell r="G330">
            <v>0</v>
          </cell>
          <cell r="H330">
            <v>18619</v>
          </cell>
          <cell r="I330">
            <v>0</v>
          </cell>
          <cell r="J330">
            <v>34968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2524</v>
          </cell>
          <cell r="I331">
            <v>0</v>
          </cell>
          <cell r="J331">
            <v>315</v>
          </cell>
          <cell r="K331">
            <v>0</v>
          </cell>
          <cell r="L331">
            <v>412</v>
          </cell>
          <cell r="M331">
            <v>0</v>
          </cell>
        </row>
        <row r="332">
          <cell r="G332">
            <v>0</v>
          </cell>
          <cell r="H332">
            <v>10052</v>
          </cell>
          <cell r="I332">
            <v>0</v>
          </cell>
          <cell r="J332">
            <v>4258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8041</v>
          </cell>
          <cell r="I333">
            <v>0</v>
          </cell>
          <cell r="J333">
            <v>3684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346177</v>
          </cell>
          <cell r="I334">
            <v>0</v>
          </cell>
          <cell r="J334">
            <v>5456</v>
          </cell>
          <cell r="K334">
            <v>0</v>
          </cell>
          <cell r="L334">
            <v>8889</v>
          </cell>
          <cell r="M334">
            <v>0</v>
          </cell>
        </row>
        <row r="335">
          <cell r="G335">
            <v>0</v>
          </cell>
          <cell r="H335">
            <v>1829878</v>
          </cell>
          <cell r="I335">
            <v>0</v>
          </cell>
          <cell r="J335">
            <v>47493</v>
          </cell>
          <cell r="K335">
            <v>0</v>
          </cell>
          <cell r="L335">
            <v>70953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410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440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355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420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348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90000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1575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271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265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260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180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638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1340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5915</v>
          </cell>
          <cell r="I356">
            <v>0</v>
          </cell>
          <cell r="J356">
            <v>9000</v>
          </cell>
          <cell r="K356">
            <v>0</v>
          </cell>
          <cell r="L356">
            <v>177</v>
          </cell>
          <cell r="M356">
            <v>0</v>
          </cell>
        </row>
        <row r="357">
          <cell r="G357">
            <v>0</v>
          </cell>
          <cell r="H357">
            <v>11338</v>
          </cell>
          <cell r="I357">
            <v>0</v>
          </cell>
          <cell r="J357">
            <v>17000</v>
          </cell>
          <cell r="K357">
            <v>0</v>
          </cell>
          <cell r="L357">
            <v>340</v>
          </cell>
          <cell r="M357">
            <v>0</v>
          </cell>
        </row>
        <row r="358">
          <cell r="G358">
            <v>0</v>
          </cell>
          <cell r="H358">
            <v>14788</v>
          </cell>
          <cell r="I358">
            <v>0</v>
          </cell>
          <cell r="J358">
            <v>35000</v>
          </cell>
          <cell r="K358">
            <v>0</v>
          </cell>
          <cell r="L358">
            <v>443</v>
          </cell>
          <cell r="M358">
            <v>0</v>
          </cell>
        </row>
        <row r="359">
          <cell r="G359">
            <v>0</v>
          </cell>
          <cell r="H359">
            <v>1801</v>
          </cell>
          <cell r="I359">
            <v>0</v>
          </cell>
          <cell r="J359">
            <v>714</v>
          </cell>
          <cell r="K359">
            <v>0</v>
          </cell>
          <cell r="L359">
            <v>260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93000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240000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269000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46560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43630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5588</v>
          </cell>
          <cell r="K365">
            <v>0</v>
          </cell>
          <cell r="L365">
            <v>0</v>
          </cell>
          <cell r="M365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93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55.9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320000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250000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21000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3800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5500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969</v>
          </cell>
          <cell r="I393">
            <v>0</v>
          </cell>
          <cell r="J393">
            <v>140</v>
          </cell>
          <cell r="K393">
            <v>0</v>
          </cell>
          <cell r="L393">
            <v>428</v>
          </cell>
          <cell r="M393">
            <v>0</v>
          </cell>
        </row>
        <row r="394">
          <cell r="G394">
            <v>0</v>
          </cell>
          <cell r="H394">
            <v>507</v>
          </cell>
          <cell r="I394">
            <v>0</v>
          </cell>
          <cell r="J394">
            <v>73</v>
          </cell>
          <cell r="K394">
            <v>0</v>
          </cell>
          <cell r="L394">
            <v>224</v>
          </cell>
          <cell r="M394">
            <v>0</v>
          </cell>
        </row>
        <row r="395">
          <cell r="G395">
            <v>0</v>
          </cell>
          <cell r="H395">
            <v>1110</v>
          </cell>
          <cell r="I395">
            <v>0</v>
          </cell>
          <cell r="J395">
            <v>76</v>
          </cell>
          <cell r="K395">
            <v>0</v>
          </cell>
          <cell r="L395">
            <v>56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920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1210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1620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3005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by일위대가"/>
      <sheetName val="동원(3)"/>
      <sheetName val="예정(3)"/>
      <sheetName val="저"/>
      <sheetName val="경산"/>
      <sheetName val="공종별내역서"/>
      <sheetName val="철거산출근거"/>
      <sheetName val="BOQ(전체)"/>
      <sheetName val="일위대가"/>
      <sheetName val="차액보증"/>
      <sheetName val="연결관암거"/>
      <sheetName val="단가조사"/>
      <sheetName val="BID"/>
      <sheetName val="SG"/>
      <sheetName val="터널조도"/>
      <sheetName val="Base"/>
      <sheetName val="표지"/>
      <sheetName val="통일일위1"/>
      <sheetName val="현장관리비데이타"/>
      <sheetName val="(포장)BOQ-실적공사"/>
      <sheetName val=" 냉각수펌프"/>
      <sheetName val="9GNG운반"/>
      <sheetName val="대비표"/>
      <sheetName val="동별내역-3월5일"/>
      <sheetName val="참조"/>
      <sheetName val="#REF"/>
      <sheetName val="집계표"/>
      <sheetName val="내역서(전체)"/>
      <sheetName val="내역서"/>
      <sheetName val="터파기및재료"/>
      <sheetName val="예산총괄표"/>
      <sheetName val="단가(1)"/>
      <sheetName val="기계경비(시간당)"/>
      <sheetName val="램머"/>
      <sheetName val="일위(설)"/>
      <sheetName val="가로등내역서"/>
      <sheetName val="내역"/>
      <sheetName val="합천내역"/>
      <sheetName val="Sheet1"/>
      <sheetName val="70%"/>
      <sheetName val="일위"/>
      <sheetName val="내역서(삼호)"/>
      <sheetName val="대목"/>
      <sheetName val="COL"/>
      <sheetName val="전체분"/>
      <sheetName val="일반전기C"/>
      <sheetName val="내역(100%)"/>
      <sheetName val="2공구산출내역"/>
      <sheetName val="금액내역서"/>
      <sheetName val="입찰안"/>
      <sheetName val="간접비"/>
      <sheetName val="관급"/>
      <sheetName val="DATA"/>
      <sheetName val="데이타"/>
      <sheetName val="Y-WORK"/>
      <sheetName val="6PILE  (돌출)"/>
      <sheetName val="갑지1"/>
      <sheetName val="1차사업FS"/>
      <sheetName val="내역표지"/>
      <sheetName val="건축원가"/>
      <sheetName val="노임"/>
      <sheetName val="사업수지"/>
      <sheetName val="교각1"/>
      <sheetName val="INPUT"/>
      <sheetName val="수량산출"/>
      <sheetName val="기둥(원형)"/>
      <sheetName val="기초공"/>
      <sheetName val="용산1(해보)"/>
      <sheetName val="기술조건"/>
      <sheetName val="부대공"/>
      <sheetName val="토공"/>
      <sheetName val="포장공"/>
      <sheetName val="지급자재"/>
      <sheetName val="6차2회변경내역서"/>
      <sheetName val="단가일람"/>
      <sheetName val="조경일람"/>
      <sheetName val="재료비"/>
      <sheetName val="1.설계기준"/>
      <sheetName val="일위대가표"/>
      <sheetName val="설직재-1"/>
      <sheetName val="6동"/>
      <sheetName val="소요자재"/>
      <sheetName val="노무산출서"/>
      <sheetName val="설계명세서(종합)"/>
      <sheetName val="평자재단가"/>
      <sheetName val="단가"/>
      <sheetName val="실행내역서 "/>
      <sheetName val="견적서"/>
      <sheetName val="Sheet4"/>
      <sheetName val="단위중량"/>
      <sheetName val="변경내역"/>
      <sheetName val="CM 1"/>
      <sheetName val="G.R300경비"/>
      <sheetName val="사업부배부A"/>
      <sheetName val="적용건축"/>
      <sheetName val="기본"/>
      <sheetName val="노임단가"/>
      <sheetName val="WEIGHT LIST"/>
      <sheetName val="산#2-1 (2)"/>
      <sheetName val="건축도급단가"/>
      <sheetName val="실행단가"/>
      <sheetName val="공종구간"/>
      <sheetName val="교각토공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김포IO"/>
      <sheetName val="계측기"/>
      <sheetName val="돈권명번"/>
      <sheetName val="문학간접"/>
      <sheetName val="간접"/>
      <sheetName val="상행-교대(A1-A2)"/>
      <sheetName val="건축"/>
      <sheetName val="공조기휀"/>
      <sheetName val="AHU집계"/>
      <sheetName val="골조시행"/>
      <sheetName val="노원열병합  건축공사기성내역서"/>
      <sheetName val="제잡비(전체수정)"/>
      <sheetName val="내역서2안"/>
      <sheetName val="사당"/>
      <sheetName val="POL6차-PIPING"/>
      <sheetName val="산#3-1"/>
      <sheetName val="설비"/>
      <sheetName val="기계내역"/>
      <sheetName val="wall"/>
      <sheetName val="Total"/>
      <sheetName val="Macro1"/>
      <sheetName val="단가산출_목록"/>
      <sheetName val="실적공사 단가"/>
      <sheetName val="일위대가_목록"/>
      <sheetName val="산출-설비"/>
      <sheetName val="BREAKDOWN"/>
      <sheetName val="물량"/>
      <sheetName val="1차 내역서"/>
      <sheetName val="P-1"/>
      <sheetName val="공통가설"/>
      <sheetName val="별표 "/>
      <sheetName val="외주비"/>
      <sheetName val="ELECTRIC"/>
      <sheetName val="6호기"/>
      <sheetName val="도봉2지구"/>
      <sheetName val="삼성동50"/>
      <sheetName val="건축공사실행"/>
      <sheetName val="건축공사 집계표"/>
      <sheetName val="골조"/>
      <sheetName val="배수공"/>
      <sheetName val="ABUT수량-A1"/>
      <sheetName val="SLAB"/>
      <sheetName val="연결관단위"/>
      <sheetName val="수량산출근거(본선)"/>
      <sheetName val="물가자료"/>
      <sheetName val="PAC"/>
      <sheetName val="청천내"/>
      <sheetName val="일위(PN)"/>
      <sheetName val="A1"/>
      <sheetName val="1.설계조건"/>
      <sheetName val="갑지"/>
      <sheetName val="시산표"/>
      <sheetName val="예산내역"/>
      <sheetName val="총괄수지표"/>
      <sheetName val="도로구조공사비"/>
      <sheetName val="도로토공공사비"/>
      <sheetName val="여수토공사비"/>
      <sheetName val="공통가설공사"/>
      <sheetName val="아파트건축"/>
      <sheetName val="자"/>
      <sheetName val="일반공사"/>
      <sheetName val="내역_File"/>
      <sheetName val="입출재고현황 (2)"/>
      <sheetName val="부대내역"/>
      <sheetName val="통합"/>
      <sheetName val="라멘"/>
      <sheetName val="기초설계"/>
      <sheetName val="I一般比"/>
      <sheetName val="File_관급"/>
      <sheetName val="공정집계"/>
      <sheetName val="쌍송교"/>
      <sheetName val="교각계산"/>
      <sheetName val="설계기별"/>
      <sheetName val="정산"/>
      <sheetName val="단가표"/>
      <sheetName val="단위량"/>
      <sheetName val="재료집계표3"/>
      <sheetName val="재료집계표2"/>
      <sheetName val="토적집계표"/>
      <sheetName val="단가산출서"/>
      <sheetName val="Macro2"/>
      <sheetName val="1000 DB구축 부표"/>
      <sheetName val="지시서"/>
      <sheetName val="도급견적가"/>
      <sheetName val="계약원가"/>
      <sheetName val="2.열차무선설비"/>
      <sheetName val="품셈기준"/>
      <sheetName val="단위"/>
      <sheetName val="N賃率-職"/>
      <sheetName val="PIPE"/>
      <sheetName val="FLANGE"/>
      <sheetName val="VALVE"/>
      <sheetName val="예산"/>
      <sheetName val="직노"/>
      <sheetName val="노무비"/>
      <sheetName val="단"/>
      <sheetName val="도시가스현황"/>
      <sheetName val="A LINE"/>
      <sheetName val="원가계산서"/>
      <sheetName val="토목"/>
      <sheetName val="구리토평1전기"/>
      <sheetName val="경비2내역"/>
      <sheetName val="전기일위대가"/>
      <sheetName val="공사예산하조서(O.K)"/>
      <sheetName val="코드표"/>
      <sheetName val="횡배수관집현황(2공구)"/>
      <sheetName val="바닥판"/>
      <sheetName val="TYPE1"/>
      <sheetName val="철근량"/>
      <sheetName val="전체도급"/>
      <sheetName val="NAI"/>
      <sheetName val="sum1 (2)"/>
      <sheetName val="SW개수및시험총괄표"/>
      <sheetName val="1공구내역"/>
      <sheetName val="대치판정"/>
      <sheetName val="단면치수"/>
      <sheetName val="토목내역서 (도급단가)"/>
      <sheetName val="도급FORM"/>
      <sheetName val="일위대가(건축)"/>
      <sheetName val="적용기준표(98년상반기)"/>
      <sheetName val="자  재"/>
      <sheetName val="건축외주"/>
      <sheetName val="수량집계(1)"/>
      <sheetName val="2004상반기"/>
      <sheetName val="조정율"/>
      <sheetName val="J直材4"/>
      <sheetName val="변압기 및 발전기 용량"/>
      <sheetName val="인건비 "/>
      <sheetName val="신심사"/>
      <sheetName val="자동차폐수처리장"/>
      <sheetName val="부표총괄"/>
      <sheetName val="견적업체"/>
      <sheetName val="물가시세표"/>
      <sheetName val="금호"/>
      <sheetName val="b_balju-단가단가단가"/>
      <sheetName val="★도급내역"/>
      <sheetName val="날개벽(좌,우=60도-4개)"/>
      <sheetName val="내역5"/>
      <sheetName val="Sheet5"/>
      <sheetName val="공사용침사지집계"/>
      <sheetName val="전기변내역"/>
      <sheetName val="데리네이타현황"/>
      <sheetName val="수입"/>
      <sheetName val="가공2원도"/>
      <sheetName val="건축기성"/>
      <sheetName val="가설대가"/>
      <sheetName val="구조대가"/>
      <sheetName val="포설대가1"/>
      <sheetName val="부대대가"/>
      <sheetName val="조명시설"/>
      <sheetName val="신공"/>
      <sheetName val="설계"/>
      <sheetName val="일위목록"/>
      <sheetName val="기자재비"/>
      <sheetName val="하부철근수량"/>
      <sheetName val="창원"/>
      <sheetName val="5사남"/>
      <sheetName val="내역서(설비+소방)"/>
      <sheetName val="104동"/>
      <sheetName val="패널"/>
      <sheetName val="공내역"/>
      <sheetName val="설계조건"/>
      <sheetName val="정부노임단가"/>
      <sheetName val="DATE"/>
      <sheetName val="4-10"/>
      <sheetName val="일위대가목록"/>
      <sheetName val="EP0618"/>
      <sheetName val="단가산출2"/>
      <sheetName val="단가산출1"/>
      <sheetName val="단가 및 재료비"/>
      <sheetName val="중기사용료"/>
      <sheetName val="중기사용료산출근거"/>
      <sheetName val="이토변실(A3-LINE)"/>
      <sheetName val="목록"/>
      <sheetName val="48평형"/>
      <sheetName val="62평형"/>
      <sheetName val="설계내역서"/>
      <sheetName val="5.공종별예산내역서"/>
      <sheetName val="적용토목"/>
      <sheetName val="동원인원"/>
      <sheetName val="고내분기~한림"/>
      <sheetName val="광령~경마장"/>
      <sheetName val="세기~광령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초코드"/>
      <sheetName val="_냉각수펌프"/>
      <sheetName val="토사(PE)"/>
      <sheetName val="단위수량산출"/>
      <sheetName val="한강운반비"/>
      <sheetName val="자재단가"/>
      <sheetName val="예비"/>
      <sheetName val="소비자가"/>
      <sheetName val="고창방향"/>
      <sheetName val="매출원가명세"/>
      <sheetName val="흥양2교토공집계표"/>
      <sheetName val="Sheet3"/>
      <sheetName val="단가목록"/>
      <sheetName val="외주"/>
      <sheetName val="익산"/>
      <sheetName val="자재테이블"/>
      <sheetName val="수공기"/>
      <sheetName val="Sheet1 (2)"/>
      <sheetName val="집 계 표"/>
      <sheetName val="연결임시"/>
      <sheetName val="sst,stl창호"/>
      <sheetName val="식재일위대가"/>
      <sheetName val="집수정단위수량 "/>
      <sheetName val="단면가정"/>
      <sheetName val="설계예시"/>
      <sheetName val="산출"/>
      <sheetName val="0"/>
      <sheetName val="Sheet2"/>
      <sheetName val="현장"/>
      <sheetName val="갑지(추정)"/>
      <sheetName val="별표"/>
      <sheetName val="토공BOQ"/>
      <sheetName val="투찰내역"/>
      <sheetName val="원가"/>
      <sheetName val="수량산출서"/>
      <sheetName val="기계실"/>
      <sheetName val="평가데이터"/>
      <sheetName val="을"/>
      <sheetName val="공사개요"/>
      <sheetName val="3.공통공사대비"/>
      <sheetName val="BSD (2)"/>
      <sheetName val="세부내역서"/>
      <sheetName val="인사자료총집계"/>
      <sheetName val="분전반"/>
      <sheetName val="매립"/>
      <sheetName val="집계"/>
      <sheetName val="현장관리비"/>
      <sheetName val="기성2"/>
      <sheetName val="EJ"/>
      <sheetName val="요율"/>
      <sheetName val="Sheet15"/>
      <sheetName val="금액결정"/>
      <sheetName val="배관내역"/>
      <sheetName val="인건-측정"/>
      <sheetName val="대비"/>
      <sheetName val="1안"/>
      <sheetName val="남대문빌딩"/>
      <sheetName val="열린교실"/>
      <sheetName val="부재리스트"/>
      <sheetName val="은행"/>
      <sheetName val="단가산출서 (연암)"/>
      <sheetName val="설계명세"/>
      <sheetName val="일위대가산출기초"/>
      <sheetName val="공문"/>
      <sheetName val="8.PILE  (돌출)"/>
      <sheetName val="증감대비"/>
      <sheetName val="기성고"/>
      <sheetName val="HW"/>
      <sheetName val="범용도입(1차)"/>
      <sheetName val="SW"/>
      <sheetName val="범용도입(상하수)_1차"/>
      <sheetName val="기계경비"/>
      <sheetName val="출입자명단"/>
      <sheetName val="매출현황"/>
      <sheetName val="단중표"/>
      <sheetName val="토목주소"/>
      <sheetName val="JUCKEYK"/>
      <sheetName val="실행대비"/>
      <sheetName val="2000년1차"/>
      <sheetName val="PSCbeam설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반총괄집계"/>
      <sheetName val="단면"/>
      <sheetName val="라멘본체"/>
      <sheetName val="날개벽(시점좌측)"/>
      <sheetName val="날개벽(시점우측)"/>
      <sheetName val="날개벽(종점좌측)"/>
      <sheetName val="날개벽(종점우측)"/>
      <sheetName val="AP-시점"/>
      <sheetName val="AP-종점"/>
      <sheetName val="토공총괄집계"/>
      <sheetName val="토공소집계-시점"/>
      <sheetName val="토공소집계-종점"/>
      <sheetName val="토공(시점)"/>
      <sheetName val="토공(종점)"/>
      <sheetName val="#REF"/>
      <sheetName val="단면 (2)"/>
      <sheetName val="교대(A1-A2)"/>
      <sheetName val="웅진1(교대+교각)"/>
      <sheetName val="철근총집계"/>
      <sheetName val="공리IC교"/>
      <sheetName val="교각1"/>
      <sheetName val="일반소집계-ABUT"/>
      <sheetName val="일반소집계-PIER"/>
      <sheetName val="Sheet1"/>
      <sheetName val="Baby일위대가"/>
      <sheetName val="일위대가(가설)"/>
      <sheetName val="일위대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pe-mid"/>
      <sheetName val="단가조사"/>
      <sheetName val="#REF"/>
    </sheetNames>
    <definedNames>
      <definedName name="메인_메뉴호출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본체"/>
      <sheetName val="수량산출"/>
      <sheetName val="장비공사"/>
      <sheetName val="불도우저포설_및_정지"/>
      <sheetName val="일위대가"/>
      <sheetName val="금강견적"/>
      <sheetName val="단가산출2"/>
      <sheetName val="중기사용료산출근거"/>
      <sheetName val="단위수량"/>
    </sheetNames>
    <sheetDataSet>
      <sheetData sheetId="0" refreshError="1">
        <row r="11">
          <cell r="B11">
            <v>64408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(폐기물)"/>
      <sheetName val="표지"/>
      <sheetName val="원가계산서"/>
      <sheetName val="내역서 "/>
      <sheetName val="대가목록"/>
      <sheetName val="기초일위대가"/>
      <sheetName val="시설일위대가 "/>
      <sheetName val="식재일위대가"/>
      <sheetName val="소운반 단가"/>
      <sheetName val="노임단가"/>
      <sheetName val="단가조사"/>
      <sheetName val="중기집계 "/>
      <sheetName val="중기단가"/>
      <sheetName val="단가산출"/>
      <sheetName val="단위단가"/>
      <sheetName val="본체"/>
      <sheetName val="수량산출"/>
      <sheetName val="일위대가"/>
      <sheetName val="기본단가표"/>
      <sheetName val="단위수량"/>
      <sheetName val="공주-교대(A1)"/>
      <sheetName val="계약내역-"/>
      <sheetName val="특판제외"/>
      <sheetName val="목록"/>
      <sheetName val="내역서_"/>
      <sheetName val="시설일위대가_"/>
      <sheetName val="소운반_단가"/>
      <sheetName val="중기집계_"/>
      <sheetName val="교대(A1-A2)"/>
      <sheetName val="목록1"/>
      <sheetName val="목록2"/>
      <sheetName val="중기"/>
      <sheetName val="원도급내역"/>
      <sheetName val="노임"/>
      <sheetName val="일위대가표"/>
    </sheetNames>
    <sheetDataSet>
      <sheetData sheetId="0"/>
      <sheetData sheetId="1"/>
      <sheetData sheetId="2"/>
      <sheetData sheetId="3"/>
      <sheetData sheetId="4" refreshError="1">
        <row r="3">
          <cell r="D3" t="str">
            <v>터파기인력,0-1m</v>
          </cell>
          <cell r="E3">
            <v>1</v>
          </cell>
          <cell r="F3" t="str">
            <v>m3</v>
          </cell>
          <cell r="H3">
            <v>0</v>
          </cell>
          <cell r="J3">
            <v>7800</v>
          </cell>
          <cell r="L3">
            <v>0</v>
          </cell>
          <cell r="N3">
            <v>7800</v>
          </cell>
          <cell r="O3">
            <v>1</v>
          </cell>
        </row>
        <row r="4">
          <cell r="D4" t="str">
            <v>절취인력</v>
          </cell>
          <cell r="E4">
            <v>1</v>
          </cell>
          <cell r="F4" t="str">
            <v>m3</v>
          </cell>
          <cell r="H4">
            <v>0</v>
          </cell>
          <cell r="J4">
            <v>6240</v>
          </cell>
          <cell r="L4">
            <v>0</v>
          </cell>
          <cell r="N4">
            <v>6240</v>
          </cell>
          <cell r="O4">
            <v>2</v>
          </cell>
        </row>
        <row r="5">
          <cell r="D5" t="str">
            <v>잔토처리인력</v>
          </cell>
          <cell r="E5">
            <v>1</v>
          </cell>
          <cell r="F5" t="str">
            <v>m3</v>
          </cell>
          <cell r="H5">
            <v>0</v>
          </cell>
          <cell r="J5">
            <v>7800</v>
          </cell>
          <cell r="L5">
            <v>0</v>
          </cell>
          <cell r="N5">
            <v>7800</v>
          </cell>
          <cell r="O5">
            <v>3</v>
          </cell>
        </row>
        <row r="6">
          <cell r="D6" t="str">
            <v>되메우기인력</v>
          </cell>
          <cell r="E6">
            <v>1</v>
          </cell>
          <cell r="F6" t="str">
            <v>m3</v>
          </cell>
          <cell r="H6">
            <v>0</v>
          </cell>
          <cell r="J6">
            <v>3900</v>
          </cell>
          <cell r="L6">
            <v>0</v>
          </cell>
          <cell r="N6">
            <v>3900</v>
          </cell>
          <cell r="O6">
            <v>4</v>
          </cell>
        </row>
        <row r="7">
          <cell r="D7" t="str">
            <v>콘크리트인력타설2종,철근</v>
          </cell>
          <cell r="E7">
            <v>1</v>
          </cell>
          <cell r="F7" t="str">
            <v>m3</v>
          </cell>
          <cell r="H7">
            <v>0</v>
          </cell>
          <cell r="J7">
            <v>96900</v>
          </cell>
          <cell r="L7">
            <v>0</v>
          </cell>
          <cell r="N7">
            <v>96900</v>
          </cell>
          <cell r="O7">
            <v>5</v>
          </cell>
        </row>
        <row r="8">
          <cell r="D8" t="str">
            <v>콘크리트인력타설3종</v>
          </cell>
          <cell r="E8">
            <v>1</v>
          </cell>
          <cell r="F8" t="str">
            <v>m3</v>
          </cell>
          <cell r="H8">
            <v>0</v>
          </cell>
          <cell r="J8">
            <v>88930</v>
          </cell>
          <cell r="L8">
            <v>0</v>
          </cell>
          <cell r="N8">
            <v>88930</v>
          </cell>
          <cell r="O8">
            <v>6</v>
          </cell>
        </row>
        <row r="9">
          <cell r="D9" t="str">
            <v>콘크리트인력타설3종,무근</v>
          </cell>
          <cell r="E9">
            <v>1</v>
          </cell>
          <cell r="F9" t="str">
            <v>m3</v>
          </cell>
          <cell r="H9">
            <v>0</v>
          </cell>
          <cell r="J9">
            <v>88930</v>
          </cell>
          <cell r="L9">
            <v>0</v>
          </cell>
          <cell r="N9">
            <v>88930</v>
          </cell>
          <cell r="O9">
            <v>7</v>
          </cell>
        </row>
        <row r="10">
          <cell r="D10" t="str">
            <v>콘크리트인력타설4종,무근</v>
          </cell>
          <cell r="E10">
            <v>1</v>
          </cell>
          <cell r="F10" t="str">
            <v>m3</v>
          </cell>
          <cell r="H10">
            <v>0</v>
          </cell>
          <cell r="J10">
            <v>88930</v>
          </cell>
          <cell r="L10">
            <v>0</v>
          </cell>
          <cell r="N10">
            <v>88930</v>
          </cell>
          <cell r="O10">
            <v>8</v>
          </cell>
        </row>
        <row r="11">
          <cell r="D11" t="str">
            <v>몰탈1:2</v>
          </cell>
          <cell r="E11">
            <v>1</v>
          </cell>
          <cell r="F11" t="str">
            <v>m3</v>
          </cell>
          <cell r="H11">
            <v>0</v>
          </cell>
          <cell r="J11">
            <v>39000</v>
          </cell>
          <cell r="L11">
            <v>0</v>
          </cell>
          <cell r="N11">
            <v>39000</v>
          </cell>
          <cell r="O11">
            <v>9</v>
          </cell>
        </row>
        <row r="12">
          <cell r="D12" t="str">
            <v>몰탈1:3</v>
          </cell>
          <cell r="E12">
            <v>1</v>
          </cell>
          <cell r="F12" t="str">
            <v>m3</v>
          </cell>
          <cell r="H12">
            <v>0</v>
          </cell>
          <cell r="J12">
            <v>39000</v>
          </cell>
          <cell r="L12">
            <v>0</v>
          </cell>
          <cell r="N12">
            <v>39000</v>
          </cell>
          <cell r="O12">
            <v>10</v>
          </cell>
        </row>
        <row r="13">
          <cell r="D13" t="str">
            <v>잡철물제작설치철물,간단</v>
          </cell>
          <cell r="E13">
            <v>1</v>
          </cell>
          <cell r="F13" t="str">
            <v>TON</v>
          </cell>
          <cell r="H13">
            <v>53568</v>
          </cell>
          <cell r="J13">
            <v>2049940</v>
          </cell>
          <cell r="L13">
            <v>62976</v>
          </cell>
          <cell r="N13">
            <v>2166484</v>
          </cell>
          <cell r="O13">
            <v>11</v>
          </cell>
        </row>
        <row r="14">
          <cell r="D14" t="str">
            <v>잡철물제작설치스텐,간단</v>
          </cell>
          <cell r="E14">
            <v>1</v>
          </cell>
          <cell r="F14" t="str">
            <v>TON</v>
          </cell>
          <cell r="H14">
            <v>187990</v>
          </cell>
          <cell r="J14">
            <v>2049940</v>
          </cell>
          <cell r="L14">
            <v>62976</v>
          </cell>
          <cell r="N14">
            <v>2300906</v>
          </cell>
          <cell r="O14">
            <v>12</v>
          </cell>
        </row>
        <row r="15">
          <cell r="D15" t="str">
            <v>레미콘타설철근</v>
          </cell>
          <cell r="E15">
            <v>1</v>
          </cell>
          <cell r="F15" t="str">
            <v>m3</v>
          </cell>
          <cell r="H15">
            <v>0</v>
          </cell>
          <cell r="J15">
            <v>22700</v>
          </cell>
          <cell r="L15">
            <v>0</v>
          </cell>
          <cell r="N15">
            <v>22700</v>
          </cell>
          <cell r="O15">
            <v>13</v>
          </cell>
        </row>
        <row r="16">
          <cell r="D16" t="str">
            <v>레미콘타설무근</v>
          </cell>
          <cell r="E16">
            <v>1</v>
          </cell>
          <cell r="F16" t="str">
            <v>m3</v>
          </cell>
          <cell r="H16">
            <v>0</v>
          </cell>
          <cell r="J16">
            <v>20580</v>
          </cell>
          <cell r="L16">
            <v>0</v>
          </cell>
          <cell r="N16">
            <v>20580</v>
          </cell>
          <cell r="O16">
            <v>14</v>
          </cell>
        </row>
        <row r="17">
          <cell r="D17" t="str">
            <v>레미콘타설소형</v>
          </cell>
          <cell r="E17">
            <v>1</v>
          </cell>
          <cell r="F17" t="str">
            <v>m3</v>
          </cell>
          <cell r="H17">
            <v>0</v>
          </cell>
          <cell r="J17">
            <v>32460</v>
          </cell>
          <cell r="L17">
            <v>0</v>
          </cell>
          <cell r="N17">
            <v>32460</v>
          </cell>
          <cell r="O17">
            <v>15</v>
          </cell>
        </row>
        <row r="18">
          <cell r="D18" t="str">
            <v>합판거푸집 1회</v>
          </cell>
          <cell r="E18">
            <v>1</v>
          </cell>
          <cell r="F18" t="str">
            <v>m2</v>
          </cell>
          <cell r="H18">
            <v>9583</v>
          </cell>
          <cell r="J18">
            <v>30750</v>
          </cell>
          <cell r="L18">
            <v>0</v>
          </cell>
          <cell r="N18">
            <v>40333</v>
          </cell>
          <cell r="O18">
            <v>16</v>
          </cell>
        </row>
        <row r="19">
          <cell r="D19" t="str">
            <v>합판거푸집 3회</v>
          </cell>
          <cell r="E19">
            <v>1</v>
          </cell>
          <cell r="F19" t="str">
            <v>m2</v>
          </cell>
          <cell r="H19">
            <v>4417</v>
          </cell>
          <cell r="J19">
            <v>14483</v>
          </cell>
          <cell r="L19">
            <v>0</v>
          </cell>
          <cell r="N19">
            <v>18900</v>
          </cell>
          <cell r="O19">
            <v>17</v>
          </cell>
        </row>
        <row r="20">
          <cell r="D20" t="str">
            <v>합판거푸집 4회</v>
          </cell>
          <cell r="E20">
            <v>1</v>
          </cell>
          <cell r="F20" t="str">
            <v>m2</v>
          </cell>
          <cell r="H20">
            <v>3842</v>
          </cell>
          <cell r="J20">
            <v>12300</v>
          </cell>
          <cell r="L20">
            <v>0</v>
          </cell>
          <cell r="N20">
            <v>16142</v>
          </cell>
          <cell r="O20">
            <v>18</v>
          </cell>
        </row>
        <row r="21">
          <cell r="D21" t="str">
            <v>합판거푸집6회</v>
          </cell>
          <cell r="E21">
            <v>1</v>
          </cell>
          <cell r="F21" t="str">
            <v>m2</v>
          </cell>
          <cell r="H21">
            <v>3325</v>
          </cell>
          <cell r="J21">
            <v>9840</v>
          </cell>
          <cell r="L21">
            <v>0</v>
          </cell>
          <cell r="N21">
            <v>13165</v>
          </cell>
          <cell r="O21">
            <v>19</v>
          </cell>
        </row>
        <row r="22">
          <cell r="D22" t="str">
            <v>철근가공조립간단</v>
          </cell>
          <cell r="E22">
            <v>1</v>
          </cell>
          <cell r="F22" t="str">
            <v>TON</v>
          </cell>
          <cell r="H22">
            <v>2970</v>
          </cell>
          <cell r="J22">
            <v>322300</v>
          </cell>
          <cell r="L22">
            <v>0</v>
          </cell>
          <cell r="N22">
            <v>325270</v>
          </cell>
          <cell r="O22">
            <v>20</v>
          </cell>
        </row>
        <row r="23">
          <cell r="D23" t="str">
            <v>철근가공조립보통</v>
          </cell>
          <cell r="E23">
            <v>1</v>
          </cell>
          <cell r="F23" t="str">
            <v>TON</v>
          </cell>
          <cell r="H23">
            <v>3861</v>
          </cell>
          <cell r="J23">
            <v>363200</v>
          </cell>
          <cell r="L23">
            <v>0</v>
          </cell>
          <cell r="N23">
            <v>367061</v>
          </cell>
          <cell r="O23">
            <v>21</v>
          </cell>
        </row>
        <row r="24">
          <cell r="D24" t="str">
            <v>잡석다짐인력</v>
          </cell>
          <cell r="E24">
            <v>1</v>
          </cell>
          <cell r="F24" t="str">
            <v>m3</v>
          </cell>
          <cell r="H24">
            <v>0</v>
          </cell>
          <cell r="J24">
            <v>5070</v>
          </cell>
          <cell r="L24">
            <v>0</v>
          </cell>
          <cell r="N24">
            <v>5070</v>
          </cell>
          <cell r="O24">
            <v>22</v>
          </cell>
        </row>
        <row r="25">
          <cell r="D25" t="str">
            <v xml:space="preserve">몰탈바름 </v>
          </cell>
          <cell r="E25">
            <v>1</v>
          </cell>
          <cell r="F25" t="str">
            <v>m2</v>
          </cell>
          <cell r="H25">
            <v>0</v>
          </cell>
          <cell r="J25">
            <v>5400</v>
          </cell>
          <cell r="L25">
            <v>0</v>
          </cell>
          <cell r="N25">
            <v>5400</v>
          </cell>
          <cell r="O25">
            <v>23</v>
          </cell>
        </row>
        <row r="26">
          <cell r="D26" t="str">
            <v>와이어메쉬깔기#8,150x150</v>
          </cell>
          <cell r="E26">
            <v>1</v>
          </cell>
          <cell r="F26" t="str">
            <v>m2</v>
          </cell>
          <cell r="H26">
            <v>612</v>
          </cell>
          <cell r="J26">
            <v>876</v>
          </cell>
          <cell r="L26">
            <v>0</v>
          </cell>
          <cell r="N26">
            <v>1488</v>
          </cell>
          <cell r="O26">
            <v>24</v>
          </cell>
        </row>
        <row r="27">
          <cell r="D27" t="str">
            <v>석재판붙임습식,벽체</v>
          </cell>
          <cell r="E27">
            <v>1</v>
          </cell>
          <cell r="F27" t="str">
            <v>m2</v>
          </cell>
          <cell r="H27">
            <v>0</v>
          </cell>
          <cell r="J27">
            <v>58980</v>
          </cell>
          <cell r="L27">
            <v>0</v>
          </cell>
          <cell r="N27">
            <v>58980</v>
          </cell>
          <cell r="O27">
            <v>25</v>
          </cell>
        </row>
        <row r="28">
          <cell r="D28" t="str">
            <v>석재판붙임습식,바닥</v>
          </cell>
          <cell r="E28">
            <v>1</v>
          </cell>
          <cell r="F28" t="str">
            <v>m2</v>
          </cell>
          <cell r="H28">
            <v>0</v>
          </cell>
          <cell r="J28">
            <v>45030</v>
          </cell>
          <cell r="L28">
            <v>0</v>
          </cell>
          <cell r="N28">
            <v>45030</v>
          </cell>
          <cell r="O28">
            <v>26</v>
          </cell>
        </row>
        <row r="29">
          <cell r="D29" t="str">
            <v xml:space="preserve">타일붙임 </v>
          </cell>
          <cell r="E29">
            <v>1</v>
          </cell>
          <cell r="F29" t="str">
            <v>m2</v>
          </cell>
          <cell r="H29">
            <v>0</v>
          </cell>
          <cell r="J29">
            <v>24110</v>
          </cell>
          <cell r="L29">
            <v>0</v>
          </cell>
          <cell r="N29">
            <v>24110</v>
          </cell>
          <cell r="O29">
            <v>27</v>
          </cell>
        </row>
        <row r="30">
          <cell r="D30" t="str">
            <v xml:space="preserve">목재계단설치 </v>
          </cell>
          <cell r="E30">
            <v>1</v>
          </cell>
          <cell r="F30" t="str">
            <v>단</v>
          </cell>
          <cell r="H30">
            <v>0</v>
          </cell>
          <cell r="J30">
            <v>60250</v>
          </cell>
          <cell r="L30">
            <v>0</v>
          </cell>
          <cell r="N30">
            <v>60250</v>
          </cell>
          <cell r="O30">
            <v>28</v>
          </cell>
        </row>
        <row r="31">
          <cell r="D31" t="str">
            <v xml:space="preserve">목침목설치 </v>
          </cell>
          <cell r="E31">
            <v>1</v>
          </cell>
          <cell r="F31" t="str">
            <v>m2</v>
          </cell>
          <cell r="H31">
            <v>0</v>
          </cell>
          <cell r="J31">
            <v>6900</v>
          </cell>
          <cell r="L31">
            <v>0</v>
          </cell>
          <cell r="N31">
            <v>6900</v>
          </cell>
          <cell r="O31">
            <v>29</v>
          </cell>
        </row>
        <row r="32">
          <cell r="D32" t="str">
            <v>앵카볼트설치D13-16</v>
          </cell>
          <cell r="E32">
            <v>1</v>
          </cell>
          <cell r="F32" t="str">
            <v>개소</v>
          </cell>
          <cell r="H32">
            <v>0</v>
          </cell>
          <cell r="J32">
            <v>4880</v>
          </cell>
          <cell r="L32">
            <v>0</v>
          </cell>
          <cell r="N32">
            <v>4880</v>
          </cell>
          <cell r="O32">
            <v>30</v>
          </cell>
        </row>
        <row r="33">
          <cell r="D33" t="str">
            <v>경계석놓기 A화강암</v>
          </cell>
          <cell r="E33">
            <v>1</v>
          </cell>
          <cell r="F33" t="str">
            <v>m</v>
          </cell>
          <cell r="H33">
            <v>0</v>
          </cell>
          <cell r="J33">
            <v>16050</v>
          </cell>
          <cell r="L33">
            <v>0</v>
          </cell>
          <cell r="N33">
            <v>16050</v>
          </cell>
          <cell r="O33">
            <v>31</v>
          </cell>
        </row>
        <row r="34">
          <cell r="D34" t="str">
            <v xml:space="preserve">경계석놓기 B </v>
          </cell>
          <cell r="E34">
            <v>1</v>
          </cell>
          <cell r="F34" t="str">
            <v>m</v>
          </cell>
          <cell r="H34">
            <v>0</v>
          </cell>
          <cell r="J34">
            <v>7200</v>
          </cell>
          <cell r="L34">
            <v>0</v>
          </cell>
          <cell r="N34">
            <v>7200</v>
          </cell>
          <cell r="O34">
            <v>32</v>
          </cell>
        </row>
        <row r="35">
          <cell r="D35" t="str">
            <v xml:space="preserve">경계석놓기 C </v>
          </cell>
          <cell r="E35">
            <v>1</v>
          </cell>
          <cell r="F35" t="str">
            <v>m</v>
          </cell>
          <cell r="H35">
            <v>0</v>
          </cell>
          <cell r="J35">
            <v>5480</v>
          </cell>
          <cell r="L35">
            <v>0</v>
          </cell>
          <cell r="N35">
            <v>5480</v>
          </cell>
          <cell r="O35">
            <v>33</v>
          </cell>
        </row>
        <row r="36">
          <cell r="D36" t="str">
            <v>목재가공조립뼈대</v>
          </cell>
          <cell r="E36">
            <v>1</v>
          </cell>
          <cell r="F36" t="str">
            <v>m3</v>
          </cell>
          <cell r="H36">
            <v>0</v>
          </cell>
          <cell r="J36">
            <v>480170</v>
          </cell>
          <cell r="L36">
            <v>0</v>
          </cell>
          <cell r="N36">
            <v>480170</v>
          </cell>
          <cell r="O36">
            <v>34</v>
          </cell>
        </row>
        <row r="37">
          <cell r="D37" t="str">
            <v xml:space="preserve">나무말뚝박기 </v>
          </cell>
          <cell r="E37">
            <v>1</v>
          </cell>
          <cell r="F37" t="str">
            <v>개</v>
          </cell>
          <cell r="H37">
            <v>0</v>
          </cell>
          <cell r="J37">
            <v>1365</v>
          </cell>
          <cell r="L37">
            <v>0</v>
          </cell>
          <cell r="N37">
            <v>1365</v>
          </cell>
          <cell r="O37">
            <v>35</v>
          </cell>
        </row>
        <row r="38">
          <cell r="D38" t="str">
            <v xml:space="preserve">벽돌평깔기 </v>
          </cell>
          <cell r="E38">
            <v>1</v>
          </cell>
          <cell r="F38" t="str">
            <v>m2</v>
          </cell>
          <cell r="H38">
            <v>0</v>
          </cell>
          <cell r="J38">
            <v>10569</v>
          </cell>
          <cell r="L38">
            <v>0</v>
          </cell>
          <cell r="N38">
            <v>10569</v>
          </cell>
          <cell r="O38">
            <v>36</v>
          </cell>
        </row>
        <row r="39">
          <cell r="D39" t="str">
            <v>벽돌쌓기0.5B</v>
          </cell>
          <cell r="E39">
            <v>1</v>
          </cell>
          <cell r="F39" t="str">
            <v>매</v>
          </cell>
          <cell r="H39">
            <v>0</v>
          </cell>
          <cell r="J39">
            <v>165</v>
          </cell>
          <cell r="L39">
            <v>0</v>
          </cell>
          <cell r="N39">
            <v>165</v>
          </cell>
          <cell r="O39">
            <v>37</v>
          </cell>
        </row>
        <row r="40">
          <cell r="D40" t="str">
            <v>벽돌쌓기1.0B</v>
          </cell>
          <cell r="E40">
            <v>1</v>
          </cell>
          <cell r="F40" t="str">
            <v>매</v>
          </cell>
          <cell r="H40">
            <v>0</v>
          </cell>
          <cell r="J40">
            <v>151</v>
          </cell>
          <cell r="L40">
            <v>0</v>
          </cell>
          <cell r="N40">
            <v>151</v>
          </cell>
          <cell r="O40">
            <v>38</v>
          </cell>
        </row>
        <row r="41">
          <cell r="D41" t="str">
            <v>벽돌쌓기2.0B</v>
          </cell>
          <cell r="E41">
            <v>1</v>
          </cell>
          <cell r="F41" t="str">
            <v>매</v>
          </cell>
          <cell r="H41">
            <v>0</v>
          </cell>
          <cell r="J41">
            <v>119</v>
          </cell>
          <cell r="L41">
            <v>0</v>
          </cell>
          <cell r="N41">
            <v>119</v>
          </cell>
          <cell r="O41">
            <v>39</v>
          </cell>
        </row>
        <row r="42">
          <cell r="D42" t="str">
            <v>강관비계3개월까지</v>
          </cell>
          <cell r="E42">
            <v>1</v>
          </cell>
          <cell r="F42" t="str">
            <v>m2</v>
          </cell>
          <cell r="H42">
            <v>837</v>
          </cell>
          <cell r="J42">
            <v>6500</v>
          </cell>
          <cell r="L42">
            <v>0</v>
          </cell>
          <cell r="N42">
            <v>7337</v>
          </cell>
          <cell r="O42">
            <v>40</v>
          </cell>
        </row>
        <row r="43">
          <cell r="D43" t="str">
            <v xml:space="preserve">자연석헐기 </v>
          </cell>
          <cell r="E43">
            <v>1</v>
          </cell>
          <cell r="F43" t="str">
            <v>m2</v>
          </cell>
          <cell r="H43">
            <v>1893</v>
          </cell>
          <cell r="J43">
            <v>10647</v>
          </cell>
          <cell r="L43">
            <v>3580</v>
          </cell>
          <cell r="N43">
            <v>16120</v>
          </cell>
          <cell r="O43">
            <v>41</v>
          </cell>
        </row>
        <row r="44">
          <cell r="D44" t="str">
            <v xml:space="preserve">휀스철거 </v>
          </cell>
          <cell r="E44">
            <v>1</v>
          </cell>
          <cell r="F44" t="str">
            <v>경간</v>
          </cell>
          <cell r="H44">
            <v>0</v>
          </cell>
          <cell r="J44">
            <v>3432</v>
          </cell>
          <cell r="L44">
            <v>0</v>
          </cell>
          <cell r="N44">
            <v>3432</v>
          </cell>
          <cell r="O44">
            <v>42</v>
          </cell>
        </row>
        <row r="45">
          <cell r="D45" t="str">
            <v xml:space="preserve">보도블럭철거 </v>
          </cell>
          <cell r="E45">
            <v>1</v>
          </cell>
          <cell r="F45" t="str">
            <v>m2</v>
          </cell>
          <cell r="H45">
            <v>68</v>
          </cell>
          <cell r="J45">
            <v>1365</v>
          </cell>
          <cell r="L45">
            <v>0</v>
          </cell>
          <cell r="N45">
            <v>1433</v>
          </cell>
          <cell r="O45">
            <v>43</v>
          </cell>
        </row>
        <row r="46">
          <cell r="D46" t="str">
            <v xml:space="preserve">목재철거 </v>
          </cell>
          <cell r="E46">
            <v>1</v>
          </cell>
          <cell r="F46" t="str">
            <v>m2</v>
          </cell>
          <cell r="H46">
            <v>0</v>
          </cell>
          <cell r="J46">
            <v>1170</v>
          </cell>
          <cell r="L46">
            <v>0</v>
          </cell>
          <cell r="N46">
            <v>1170</v>
          </cell>
          <cell r="O46">
            <v>44</v>
          </cell>
        </row>
        <row r="47">
          <cell r="D47" t="str">
            <v xml:space="preserve">잡철물철거 </v>
          </cell>
          <cell r="E47">
            <v>1</v>
          </cell>
          <cell r="F47" t="str">
            <v>TON</v>
          </cell>
          <cell r="H47">
            <v>15281</v>
          </cell>
          <cell r="J47">
            <v>181000</v>
          </cell>
          <cell r="L47">
            <v>0</v>
          </cell>
          <cell r="N47">
            <v>196281</v>
          </cell>
          <cell r="O47">
            <v>45</v>
          </cell>
        </row>
        <row r="48">
          <cell r="D48" t="str">
            <v>대형브레카+백호우0.7m3</v>
          </cell>
          <cell r="E48">
            <v>1</v>
          </cell>
          <cell r="F48" t="str">
            <v>HR</v>
          </cell>
          <cell r="H48">
            <v>8806</v>
          </cell>
          <cell r="J48">
            <v>21129</v>
          </cell>
          <cell r="L48">
            <v>25795</v>
          </cell>
          <cell r="N48">
            <v>55730</v>
          </cell>
          <cell r="O48">
            <v>46</v>
          </cell>
        </row>
        <row r="49">
          <cell r="D49" t="str">
            <v xml:space="preserve">옹벽배수판 </v>
          </cell>
          <cell r="E49">
            <v>1</v>
          </cell>
          <cell r="F49" t="str">
            <v>m2</v>
          </cell>
          <cell r="H49">
            <v>5197</v>
          </cell>
          <cell r="J49">
            <v>5660</v>
          </cell>
          <cell r="L49">
            <v>169</v>
          </cell>
          <cell r="N49">
            <v>11026</v>
          </cell>
          <cell r="O49">
            <v>47</v>
          </cell>
        </row>
        <row r="50">
          <cell r="D50" t="str">
            <v>PVC 파이프설치D75mm</v>
          </cell>
          <cell r="E50">
            <v>1</v>
          </cell>
          <cell r="F50" t="str">
            <v>m</v>
          </cell>
          <cell r="H50">
            <v>1436</v>
          </cell>
          <cell r="J50">
            <v>71</v>
          </cell>
          <cell r="L50">
            <v>0</v>
          </cell>
          <cell r="N50">
            <v>1507</v>
          </cell>
          <cell r="O50">
            <v>48</v>
          </cell>
        </row>
        <row r="51">
          <cell r="D51" t="str">
            <v>우수맨홀(차도측)D900,H=1.6</v>
          </cell>
          <cell r="E51">
            <v>1</v>
          </cell>
          <cell r="F51" t="str">
            <v>EA</v>
          </cell>
          <cell r="H51">
            <v>170261</v>
          </cell>
          <cell r="J51">
            <v>130557</v>
          </cell>
          <cell r="L51">
            <v>0</v>
          </cell>
          <cell r="N51">
            <v>300818</v>
          </cell>
          <cell r="O51">
            <v>49</v>
          </cell>
        </row>
        <row r="52">
          <cell r="D52" t="str">
            <v>맨홀뚜껑설치차도측</v>
          </cell>
          <cell r="E52">
            <v>1</v>
          </cell>
          <cell r="F52" t="str">
            <v>개소</v>
          </cell>
          <cell r="H52">
            <v>104400</v>
          </cell>
          <cell r="J52">
            <v>11700</v>
          </cell>
          <cell r="L52">
            <v>0</v>
          </cell>
          <cell r="N52">
            <v>116100</v>
          </cell>
          <cell r="O52">
            <v>50</v>
          </cell>
        </row>
        <row r="53">
          <cell r="D53" t="str">
            <v>PE원형우수맨홀거푸집D900(차도측)</v>
          </cell>
          <cell r="E53">
            <v>1</v>
          </cell>
          <cell r="F53" t="str">
            <v>EA</v>
          </cell>
          <cell r="H53">
            <v>65772</v>
          </cell>
          <cell r="J53">
            <v>77950</v>
          </cell>
          <cell r="L53">
            <v>0</v>
          </cell>
          <cell r="N53">
            <v>143722</v>
          </cell>
          <cell r="O53">
            <v>51</v>
          </cell>
        </row>
        <row r="54">
          <cell r="D54" t="str">
            <v>흄관접합 및 부설D300m/m</v>
          </cell>
          <cell r="E54">
            <v>1</v>
          </cell>
          <cell r="F54" t="str">
            <v>본</v>
          </cell>
          <cell r="H54">
            <v>0</v>
          </cell>
          <cell r="J54">
            <v>47356</v>
          </cell>
          <cell r="L54">
            <v>0</v>
          </cell>
          <cell r="N54">
            <v>47356</v>
          </cell>
          <cell r="O54">
            <v>52</v>
          </cell>
        </row>
        <row r="55">
          <cell r="D55" t="str">
            <v>흄관접합 및 부설D450m/m</v>
          </cell>
          <cell r="E55">
            <v>1</v>
          </cell>
          <cell r="F55" t="str">
            <v>본</v>
          </cell>
          <cell r="H55">
            <v>2222</v>
          </cell>
          <cell r="J55">
            <v>47877</v>
          </cell>
          <cell r="L55">
            <v>10605</v>
          </cell>
          <cell r="N55">
            <v>60704</v>
          </cell>
          <cell r="O55">
            <v>53</v>
          </cell>
        </row>
        <row r="56">
          <cell r="D56" t="str">
            <v>집수정900x900</v>
          </cell>
          <cell r="E56">
            <v>1</v>
          </cell>
          <cell r="F56" t="str">
            <v>EA</v>
          </cell>
          <cell r="H56">
            <v>179399</v>
          </cell>
          <cell r="J56">
            <v>333928</v>
          </cell>
          <cell r="L56">
            <v>0</v>
          </cell>
          <cell r="N56">
            <v>513327</v>
          </cell>
          <cell r="O56">
            <v>54</v>
          </cell>
        </row>
        <row r="57">
          <cell r="D57" t="str">
            <v>집수정600x600</v>
          </cell>
          <cell r="E57">
            <v>1</v>
          </cell>
          <cell r="F57" t="str">
            <v>EA</v>
          </cell>
          <cell r="H57">
            <v>99850</v>
          </cell>
          <cell r="J57">
            <v>204377</v>
          </cell>
          <cell r="L57">
            <v>0</v>
          </cell>
          <cell r="N57">
            <v>304227</v>
          </cell>
          <cell r="O57">
            <v>55</v>
          </cell>
        </row>
        <row r="58">
          <cell r="D58" t="str">
            <v>U형측구200x200</v>
          </cell>
          <cell r="E58">
            <v>1</v>
          </cell>
          <cell r="F58" t="str">
            <v>m</v>
          </cell>
          <cell r="H58">
            <v>31540</v>
          </cell>
          <cell r="J58">
            <v>20242</v>
          </cell>
          <cell r="L58">
            <v>0</v>
          </cell>
          <cell r="N58">
            <v>51782</v>
          </cell>
          <cell r="O58">
            <v>56</v>
          </cell>
        </row>
        <row r="59">
          <cell r="D59" t="str">
            <v>U형측구200x500</v>
          </cell>
          <cell r="E59">
            <v>1</v>
          </cell>
          <cell r="F59" t="str">
            <v>m</v>
          </cell>
          <cell r="H59">
            <v>36157</v>
          </cell>
          <cell r="J59">
            <v>37498</v>
          </cell>
          <cell r="L59">
            <v>0</v>
          </cell>
          <cell r="N59">
            <v>73655</v>
          </cell>
          <cell r="O59">
            <v>57</v>
          </cell>
        </row>
        <row r="60">
          <cell r="D60" t="str">
            <v>벤치플륨관D300</v>
          </cell>
          <cell r="E60">
            <v>1</v>
          </cell>
          <cell r="F60" t="str">
            <v>m</v>
          </cell>
          <cell r="H60">
            <v>8185</v>
          </cell>
          <cell r="J60">
            <v>6090</v>
          </cell>
          <cell r="L60">
            <v>2757</v>
          </cell>
          <cell r="N60">
            <v>17032</v>
          </cell>
          <cell r="O60">
            <v>58</v>
          </cell>
        </row>
        <row r="61">
          <cell r="D61" t="str">
            <v xml:space="preserve">침사지집수정 </v>
          </cell>
          <cell r="E61">
            <v>1</v>
          </cell>
          <cell r="F61" t="str">
            <v>개소</v>
          </cell>
          <cell r="H61">
            <v>178809</v>
          </cell>
          <cell r="J61">
            <v>346018</v>
          </cell>
          <cell r="L61">
            <v>0</v>
          </cell>
          <cell r="N61">
            <v>524827</v>
          </cell>
          <cell r="O61">
            <v>59</v>
          </cell>
        </row>
        <row r="62">
          <cell r="D62" t="str">
            <v xml:space="preserve">침사지보호벽 </v>
          </cell>
          <cell r="E62">
            <v>1</v>
          </cell>
          <cell r="F62" t="str">
            <v>개소</v>
          </cell>
          <cell r="H62">
            <v>51044</v>
          </cell>
          <cell r="J62">
            <v>286893</v>
          </cell>
          <cell r="L62">
            <v>0</v>
          </cell>
          <cell r="N62">
            <v>337937</v>
          </cell>
          <cell r="O62">
            <v>60</v>
          </cell>
        </row>
        <row r="63">
          <cell r="D63" t="str">
            <v xml:space="preserve">침사지 </v>
          </cell>
          <cell r="E63">
            <v>1</v>
          </cell>
          <cell r="F63" t="str">
            <v>개소</v>
          </cell>
          <cell r="H63">
            <v>229853</v>
          </cell>
          <cell r="J63">
            <v>632911</v>
          </cell>
          <cell r="L63">
            <v>0</v>
          </cell>
          <cell r="N63">
            <v>862764</v>
          </cell>
          <cell r="O63">
            <v>61</v>
          </cell>
        </row>
        <row r="64">
          <cell r="D64" t="str">
            <v>L형측구설치B=50cm</v>
          </cell>
          <cell r="E64">
            <v>1</v>
          </cell>
          <cell r="F64" t="str">
            <v>m</v>
          </cell>
          <cell r="H64">
            <v>665</v>
          </cell>
          <cell r="J64">
            <v>5051</v>
          </cell>
          <cell r="L64">
            <v>0</v>
          </cell>
          <cell r="N64">
            <v>5716</v>
          </cell>
          <cell r="O64">
            <v>62</v>
          </cell>
        </row>
        <row r="65">
          <cell r="D65" t="str">
            <v>소형고압블럭포장T60</v>
          </cell>
          <cell r="E65">
            <v>1</v>
          </cell>
          <cell r="F65" t="str">
            <v>m2</v>
          </cell>
          <cell r="H65">
            <v>4841</v>
          </cell>
          <cell r="J65">
            <v>7853</v>
          </cell>
          <cell r="L65">
            <v>131</v>
          </cell>
          <cell r="N65">
            <v>12825</v>
          </cell>
          <cell r="O65">
            <v>63</v>
          </cell>
        </row>
        <row r="66">
          <cell r="D66" t="str">
            <v xml:space="preserve">노면다짐 </v>
          </cell>
          <cell r="E66">
            <v>1</v>
          </cell>
          <cell r="F66" t="str">
            <v>m2</v>
          </cell>
          <cell r="H66">
            <v>10</v>
          </cell>
          <cell r="J66">
            <v>79</v>
          </cell>
          <cell r="L66">
            <v>12</v>
          </cell>
          <cell r="N66">
            <v>101</v>
          </cell>
          <cell r="O66">
            <v>64</v>
          </cell>
        </row>
        <row r="67">
          <cell r="D67" t="str">
            <v>점토벽돌포장"A"T50</v>
          </cell>
          <cell r="E67">
            <v>1</v>
          </cell>
          <cell r="F67" t="str">
            <v>m2</v>
          </cell>
          <cell r="H67">
            <v>91</v>
          </cell>
          <cell r="J67">
            <v>7853</v>
          </cell>
          <cell r="L67">
            <v>131</v>
          </cell>
          <cell r="N67">
            <v>8075</v>
          </cell>
          <cell r="O67">
            <v>65</v>
          </cell>
        </row>
        <row r="68">
          <cell r="D68" t="str">
            <v>점토벽돌포장"B"T50</v>
          </cell>
          <cell r="E68">
            <v>1</v>
          </cell>
          <cell r="F68" t="str">
            <v>m2</v>
          </cell>
          <cell r="H68">
            <v>91</v>
          </cell>
          <cell r="J68">
            <v>7853</v>
          </cell>
          <cell r="L68">
            <v>131</v>
          </cell>
          <cell r="N68">
            <v>8075</v>
          </cell>
          <cell r="O68">
            <v>66</v>
          </cell>
        </row>
        <row r="69">
          <cell r="D69" t="str">
            <v>점토벽돌포장"C"T50</v>
          </cell>
          <cell r="E69">
            <v>1</v>
          </cell>
          <cell r="F69" t="str">
            <v>m2</v>
          </cell>
          <cell r="H69">
            <v>91</v>
          </cell>
          <cell r="J69">
            <v>7853</v>
          </cell>
          <cell r="L69">
            <v>131</v>
          </cell>
          <cell r="N69">
            <v>8075</v>
          </cell>
          <cell r="O69">
            <v>67</v>
          </cell>
        </row>
        <row r="70">
          <cell r="D70" t="str">
            <v>점토벽돌포장"D"T50</v>
          </cell>
          <cell r="E70">
            <v>1</v>
          </cell>
          <cell r="F70" t="str">
            <v>m2</v>
          </cell>
          <cell r="H70">
            <v>91</v>
          </cell>
          <cell r="J70">
            <v>7853</v>
          </cell>
          <cell r="L70">
            <v>131</v>
          </cell>
          <cell r="N70">
            <v>8075</v>
          </cell>
          <cell r="O70">
            <v>68</v>
          </cell>
        </row>
        <row r="71">
          <cell r="D71" t="str">
            <v>점토벽돌포장"E"T50</v>
          </cell>
          <cell r="E71">
            <v>1</v>
          </cell>
          <cell r="F71" t="str">
            <v>m2</v>
          </cell>
          <cell r="H71">
            <v>91</v>
          </cell>
          <cell r="J71">
            <v>7853</v>
          </cell>
          <cell r="L71">
            <v>131</v>
          </cell>
          <cell r="N71">
            <v>8075</v>
          </cell>
          <cell r="O71">
            <v>69</v>
          </cell>
        </row>
        <row r="72">
          <cell r="D72" t="str">
            <v>고무블럭포장T50</v>
          </cell>
          <cell r="E72">
            <v>1</v>
          </cell>
          <cell r="F72" t="str">
            <v>m2</v>
          </cell>
          <cell r="H72">
            <v>28801</v>
          </cell>
          <cell r="J72">
            <v>7853</v>
          </cell>
          <cell r="L72">
            <v>131</v>
          </cell>
          <cell r="N72">
            <v>36785</v>
          </cell>
          <cell r="O72">
            <v>70</v>
          </cell>
        </row>
        <row r="73">
          <cell r="D73" t="str">
            <v>화강석판석포장"A"T30</v>
          </cell>
          <cell r="E73">
            <v>1</v>
          </cell>
          <cell r="F73" t="str">
            <v>m2</v>
          </cell>
          <cell r="H73">
            <v>706</v>
          </cell>
          <cell r="J73">
            <v>52268</v>
          </cell>
          <cell r="L73">
            <v>160</v>
          </cell>
          <cell r="N73">
            <v>53134</v>
          </cell>
          <cell r="O73">
            <v>71</v>
          </cell>
        </row>
        <row r="74">
          <cell r="D74" t="str">
            <v>화강석판석포장"B"T30</v>
          </cell>
          <cell r="E74">
            <v>1</v>
          </cell>
          <cell r="F74" t="str">
            <v>m2</v>
          </cell>
          <cell r="H74">
            <v>706</v>
          </cell>
          <cell r="J74">
            <v>52268</v>
          </cell>
          <cell r="L74">
            <v>160</v>
          </cell>
          <cell r="N74">
            <v>53134</v>
          </cell>
          <cell r="O74">
            <v>72</v>
          </cell>
        </row>
        <row r="75">
          <cell r="D75" t="str">
            <v>화강석판석포장"C"T30</v>
          </cell>
          <cell r="E75">
            <v>1</v>
          </cell>
          <cell r="F75" t="str">
            <v>m2</v>
          </cell>
          <cell r="H75">
            <v>706</v>
          </cell>
          <cell r="J75">
            <v>52268</v>
          </cell>
          <cell r="L75">
            <v>160</v>
          </cell>
          <cell r="N75">
            <v>53134</v>
          </cell>
          <cell r="O75">
            <v>73</v>
          </cell>
        </row>
        <row r="76">
          <cell r="D76" t="str">
            <v>자연석판석포장T50-80</v>
          </cell>
          <cell r="E76">
            <v>1</v>
          </cell>
          <cell r="F76" t="str">
            <v>m2</v>
          </cell>
          <cell r="H76">
            <v>25417</v>
          </cell>
          <cell r="J76">
            <v>912</v>
          </cell>
          <cell r="L76">
            <v>0</v>
          </cell>
          <cell r="N76">
            <v>26329</v>
          </cell>
          <cell r="O76">
            <v>74</v>
          </cell>
        </row>
        <row r="77">
          <cell r="D77" t="str">
            <v>황토포장T100</v>
          </cell>
          <cell r="E77">
            <v>1</v>
          </cell>
          <cell r="F77" t="str">
            <v>m2</v>
          </cell>
          <cell r="H77">
            <v>33136</v>
          </cell>
          <cell r="J77">
            <v>2437</v>
          </cell>
          <cell r="L77">
            <v>125</v>
          </cell>
          <cell r="N77">
            <v>35698</v>
          </cell>
          <cell r="O77">
            <v>75</v>
          </cell>
        </row>
        <row r="78">
          <cell r="D78" t="str">
            <v xml:space="preserve">침목깔기포장 </v>
          </cell>
          <cell r="E78">
            <v>1</v>
          </cell>
          <cell r="F78" t="str">
            <v>m2</v>
          </cell>
          <cell r="H78">
            <v>108150</v>
          </cell>
          <cell r="J78">
            <v>11757</v>
          </cell>
          <cell r="L78">
            <v>62</v>
          </cell>
          <cell r="N78">
            <v>119969</v>
          </cell>
          <cell r="O78">
            <v>76</v>
          </cell>
        </row>
        <row r="79">
          <cell r="D79" t="str">
            <v>통나무박기D300-400</v>
          </cell>
          <cell r="E79">
            <v>1</v>
          </cell>
          <cell r="F79" t="str">
            <v>m2</v>
          </cell>
          <cell r="H79">
            <v>40006</v>
          </cell>
          <cell r="J79">
            <v>21186</v>
          </cell>
          <cell r="L79">
            <v>0</v>
          </cell>
          <cell r="N79">
            <v>61192</v>
          </cell>
          <cell r="O79">
            <v>77</v>
          </cell>
        </row>
        <row r="80">
          <cell r="D80" t="str">
            <v>녹지경계석 "A"180x200x1000,직선</v>
          </cell>
          <cell r="E80">
            <v>1</v>
          </cell>
          <cell r="F80" t="str">
            <v>m</v>
          </cell>
          <cell r="H80">
            <v>861</v>
          </cell>
          <cell r="J80">
            <v>11129</v>
          </cell>
          <cell r="L80">
            <v>57</v>
          </cell>
          <cell r="N80">
            <v>12047</v>
          </cell>
          <cell r="O80">
            <v>78</v>
          </cell>
        </row>
        <row r="81">
          <cell r="D81" t="str">
            <v>녹지경계석 "B"180x200x1000,곡선</v>
          </cell>
          <cell r="E81">
            <v>1</v>
          </cell>
          <cell r="F81" t="str">
            <v>m</v>
          </cell>
          <cell r="H81">
            <v>861</v>
          </cell>
          <cell r="J81">
            <v>10923</v>
          </cell>
          <cell r="L81">
            <v>57</v>
          </cell>
          <cell r="N81">
            <v>11841</v>
          </cell>
          <cell r="O81">
            <v>79</v>
          </cell>
        </row>
        <row r="82">
          <cell r="D82" t="str">
            <v>포장구분경계석 "A"150x150x1000,직선</v>
          </cell>
          <cell r="E82">
            <v>1</v>
          </cell>
          <cell r="F82" t="str">
            <v>m</v>
          </cell>
          <cell r="H82">
            <v>1023</v>
          </cell>
          <cell r="J82">
            <v>9695</v>
          </cell>
          <cell r="L82">
            <v>51</v>
          </cell>
          <cell r="N82">
            <v>10769</v>
          </cell>
          <cell r="O82">
            <v>80</v>
          </cell>
        </row>
        <row r="83">
          <cell r="D83" t="str">
            <v>포장구분경계석 "B"150x150x1000,곡선</v>
          </cell>
          <cell r="E83">
            <v>1</v>
          </cell>
          <cell r="F83" t="str">
            <v>m</v>
          </cell>
          <cell r="H83">
            <v>1023</v>
          </cell>
          <cell r="J83">
            <v>9695</v>
          </cell>
          <cell r="L83">
            <v>51</v>
          </cell>
          <cell r="N83">
            <v>10769</v>
          </cell>
          <cell r="O83">
            <v>81</v>
          </cell>
        </row>
        <row r="84">
          <cell r="D84" t="str">
            <v>보차도경계석200x300x1000,직선</v>
          </cell>
          <cell r="E84">
            <v>1</v>
          </cell>
          <cell r="F84" t="str">
            <v>m</v>
          </cell>
          <cell r="H84">
            <v>1171</v>
          </cell>
          <cell r="J84">
            <v>22218</v>
          </cell>
          <cell r="L84">
            <v>78</v>
          </cell>
          <cell r="N84">
            <v>23467</v>
          </cell>
          <cell r="O84">
            <v>82</v>
          </cell>
        </row>
        <row r="85">
          <cell r="D85" t="str">
            <v>녹지경계목D100xH400x1000</v>
          </cell>
          <cell r="E85">
            <v>1</v>
          </cell>
          <cell r="F85" t="str">
            <v>m</v>
          </cell>
          <cell r="H85">
            <v>105763</v>
          </cell>
          <cell r="J85">
            <v>10037</v>
          </cell>
          <cell r="L85">
            <v>63</v>
          </cell>
          <cell r="N85">
            <v>115863</v>
          </cell>
          <cell r="O85">
            <v>83</v>
          </cell>
        </row>
        <row r="86">
          <cell r="D86" t="str">
            <v>계단 "A"H150xW2000x24단</v>
          </cell>
          <cell r="E86">
            <v>1</v>
          </cell>
          <cell r="F86" t="str">
            <v>개소</v>
          </cell>
          <cell r="H86">
            <v>1647636</v>
          </cell>
          <cell r="J86">
            <v>1987763</v>
          </cell>
          <cell r="L86">
            <v>4722</v>
          </cell>
          <cell r="N86">
            <v>3640121</v>
          </cell>
          <cell r="O86">
            <v>84</v>
          </cell>
        </row>
        <row r="87">
          <cell r="D87" t="str">
            <v>계단 "B"H150xW2000x12단</v>
          </cell>
          <cell r="E87">
            <v>1</v>
          </cell>
          <cell r="F87" t="str">
            <v>개소</v>
          </cell>
          <cell r="H87">
            <v>816399</v>
          </cell>
          <cell r="J87">
            <v>1042546</v>
          </cell>
          <cell r="L87">
            <v>3019</v>
          </cell>
          <cell r="N87">
            <v>1861964</v>
          </cell>
          <cell r="O87">
            <v>85</v>
          </cell>
        </row>
        <row r="88">
          <cell r="D88" t="str">
            <v>계단 "C"H150xW1500x12단</v>
          </cell>
          <cell r="E88">
            <v>1</v>
          </cell>
          <cell r="F88" t="str">
            <v>개소</v>
          </cell>
          <cell r="H88">
            <v>1256728</v>
          </cell>
          <cell r="J88">
            <v>1166151</v>
          </cell>
          <cell r="L88">
            <v>4584</v>
          </cell>
          <cell r="N88">
            <v>2427463</v>
          </cell>
          <cell r="O88">
            <v>86</v>
          </cell>
        </row>
        <row r="89">
          <cell r="D89" t="str">
            <v>계단 "D"H200x9단</v>
          </cell>
          <cell r="E89">
            <v>1</v>
          </cell>
          <cell r="F89" t="str">
            <v>개소</v>
          </cell>
          <cell r="H89">
            <v>102172</v>
          </cell>
          <cell r="J89">
            <v>930625</v>
          </cell>
          <cell r="L89">
            <v>8171</v>
          </cell>
          <cell r="N89">
            <v>1040968</v>
          </cell>
          <cell r="O89">
            <v>87</v>
          </cell>
        </row>
        <row r="90">
          <cell r="D90" t="str">
            <v>계단 "E"H200x16단</v>
          </cell>
          <cell r="E90">
            <v>1</v>
          </cell>
          <cell r="F90" t="str">
            <v>개소</v>
          </cell>
          <cell r="H90">
            <v>134495</v>
          </cell>
          <cell r="J90">
            <v>1750442</v>
          </cell>
          <cell r="L90">
            <v>16498</v>
          </cell>
          <cell r="N90">
            <v>1901435</v>
          </cell>
          <cell r="O90">
            <v>88</v>
          </cell>
        </row>
        <row r="91">
          <cell r="D91" t="str">
            <v>계단 "F"H200xW3000x7단</v>
          </cell>
          <cell r="E91">
            <v>1</v>
          </cell>
          <cell r="F91" t="str">
            <v>개소</v>
          </cell>
          <cell r="H91">
            <v>231428</v>
          </cell>
          <cell r="J91">
            <v>1192649</v>
          </cell>
          <cell r="L91">
            <v>5639</v>
          </cell>
          <cell r="N91">
            <v>1429716</v>
          </cell>
          <cell r="O91">
            <v>89</v>
          </cell>
        </row>
        <row r="92">
          <cell r="D92" t="str">
            <v>계단 "G"H150xW2000x24단</v>
          </cell>
          <cell r="E92">
            <v>1</v>
          </cell>
          <cell r="F92" t="str">
            <v>개소</v>
          </cell>
          <cell r="H92">
            <v>3869253</v>
          </cell>
          <cell r="J92">
            <v>3220631</v>
          </cell>
          <cell r="L92">
            <v>9565</v>
          </cell>
          <cell r="N92">
            <v>7099449</v>
          </cell>
          <cell r="O92">
            <v>90</v>
          </cell>
        </row>
        <row r="93">
          <cell r="D93" t="str">
            <v>계단 "H"H200xW300x2단</v>
          </cell>
          <cell r="E93">
            <v>1</v>
          </cell>
          <cell r="F93" t="str">
            <v>m</v>
          </cell>
          <cell r="H93">
            <v>114120</v>
          </cell>
          <cell r="J93">
            <v>62876</v>
          </cell>
          <cell r="L93">
            <v>0</v>
          </cell>
          <cell r="N93">
            <v>176996</v>
          </cell>
          <cell r="O93">
            <v>91</v>
          </cell>
        </row>
        <row r="94">
          <cell r="D94" t="str">
            <v>목계단 "A""B"H200xL1500</v>
          </cell>
          <cell r="E94">
            <v>1</v>
          </cell>
          <cell r="F94" t="str">
            <v>단</v>
          </cell>
          <cell r="H94">
            <v>50460</v>
          </cell>
          <cell r="J94">
            <v>3478</v>
          </cell>
          <cell r="L94">
            <v>0</v>
          </cell>
          <cell r="N94">
            <v>53938</v>
          </cell>
          <cell r="O94">
            <v>92</v>
          </cell>
        </row>
        <row r="95">
          <cell r="D95" t="str">
            <v>목계단 "C""D"H150xL2000</v>
          </cell>
          <cell r="E95">
            <v>1</v>
          </cell>
          <cell r="F95" t="str">
            <v>단</v>
          </cell>
          <cell r="H95">
            <v>51330</v>
          </cell>
          <cell r="J95">
            <v>3478</v>
          </cell>
          <cell r="L95">
            <v>0</v>
          </cell>
          <cell r="N95">
            <v>54808</v>
          </cell>
          <cell r="O95">
            <v>93</v>
          </cell>
        </row>
        <row r="96">
          <cell r="D96" t="str">
            <v>목계단 "E"H150xL1500</v>
          </cell>
          <cell r="E96">
            <v>1</v>
          </cell>
          <cell r="F96" t="str">
            <v>단</v>
          </cell>
          <cell r="H96">
            <v>47850</v>
          </cell>
          <cell r="J96">
            <v>3291</v>
          </cell>
          <cell r="L96">
            <v>0</v>
          </cell>
          <cell r="N96">
            <v>51141</v>
          </cell>
          <cell r="O96">
            <v>94</v>
          </cell>
        </row>
        <row r="97">
          <cell r="D97" t="str">
            <v>목계단 "F"H200xL2000</v>
          </cell>
          <cell r="E97">
            <v>1</v>
          </cell>
          <cell r="F97" t="str">
            <v>단</v>
          </cell>
          <cell r="H97">
            <v>60030</v>
          </cell>
          <cell r="J97">
            <v>3728</v>
          </cell>
          <cell r="L97">
            <v>0</v>
          </cell>
          <cell r="N97">
            <v>63758</v>
          </cell>
          <cell r="O97">
            <v>95</v>
          </cell>
        </row>
        <row r="98">
          <cell r="D98" t="str">
            <v>목계단 "G""H"H150xL3000</v>
          </cell>
          <cell r="E98">
            <v>1</v>
          </cell>
          <cell r="F98" t="str">
            <v>단</v>
          </cell>
          <cell r="H98">
            <v>83520</v>
          </cell>
          <cell r="J98">
            <v>3853</v>
          </cell>
          <cell r="L98">
            <v>0</v>
          </cell>
          <cell r="N98">
            <v>87373</v>
          </cell>
          <cell r="O98">
            <v>96</v>
          </cell>
        </row>
        <row r="99">
          <cell r="D99" t="str">
            <v>목계단 "I"H150xL3000</v>
          </cell>
          <cell r="E99">
            <v>1</v>
          </cell>
          <cell r="F99" t="str">
            <v>단</v>
          </cell>
          <cell r="H99">
            <v>83520</v>
          </cell>
          <cell r="J99">
            <v>4227</v>
          </cell>
          <cell r="L99">
            <v>0</v>
          </cell>
          <cell r="N99">
            <v>87747</v>
          </cell>
          <cell r="O99">
            <v>97</v>
          </cell>
        </row>
        <row r="100">
          <cell r="D100" t="str">
            <v>장식벽 "A"H1500xW500</v>
          </cell>
          <cell r="E100">
            <v>1</v>
          </cell>
          <cell r="F100" t="str">
            <v>m</v>
          </cell>
          <cell r="H100">
            <v>49062</v>
          </cell>
          <cell r="J100">
            <v>202920</v>
          </cell>
          <cell r="L100">
            <v>769</v>
          </cell>
          <cell r="N100">
            <v>252751</v>
          </cell>
          <cell r="O100">
            <v>98</v>
          </cell>
        </row>
        <row r="101">
          <cell r="D101" t="str">
            <v>장식벽 "B"H1200xW500</v>
          </cell>
          <cell r="E101">
            <v>1</v>
          </cell>
          <cell r="F101" t="str">
            <v>개소</v>
          </cell>
          <cell r="H101">
            <v>679535</v>
          </cell>
          <cell r="J101">
            <v>2714692</v>
          </cell>
          <cell r="L101">
            <v>8867</v>
          </cell>
          <cell r="N101">
            <v>3403094</v>
          </cell>
          <cell r="O101">
            <v>99</v>
          </cell>
        </row>
        <row r="102">
          <cell r="D102" t="str">
            <v>장식벽 "C"H1500xW500</v>
          </cell>
          <cell r="E102">
            <v>1</v>
          </cell>
          <cell r="F102" t="str">
            <v>개소</v>
          </cell>
          <cell r="H102">
            <v>1564948</v>
          </cell>
          <cell r="J102">
            <v>10131950</v>
          </cell>
          <cell r="L102">
            <v>0</v>
          </cell>
          <cell r="N102">
            <v>11696898</v>
          </cell>
          <cell r="O102">
            <v>100</v>
          </cell>
        </row>
        <row r="103">
          <cell r="D103" t="str">
            <v>장식벽 "D"H1200xW300</v>
          </cell>
          <cell r="E103">
            <v>1</v>
          </cell>
          <cell r="F103" t="str">
            <v>개소</v>
          </cell>
          <cell r="H103">
            <v>527809</v>
          </cell>
          <cell r="J103">
            <v>1416772</v>
          </cell>
          <cell r="L103">
            <v>0</v>
          </cell>
          <cell r="N103">
            <v>1944581</v>
          </cell>
          <cell r="O103">
            <v>101</v>
          </cell>
        </row>
        <row r="104">
          <cell r="D104" t="str">
            <v>장식벽 "E"H1500xW500</v>
          </cell>
          <cell r="E104">
            <v>1</v>
          </cell>
          <cell r="F104" t="str">
            <v>m</v>
          </cell>
          <cell r="H104">
            <v>48583</v>
          </cell>
          <cell r="J104">
            <v>279965</v>
          </cell>
          <cell r="L104">
            <v>0</v>
          </cell>
          <cell r="N104">
            <v>328548</v>
          </cell>
          <cell r="O104">
            <v>102</v>
          </cell>
        </row>
        <row r="105">
          <cell r="D105" t="str">
            <v>장식벽 "F"H500-2000xW500</v>
          </cell>
          <cell r="E105">
            <v>1</v>
          </cell>
          <cell r="F105" t="str">
            <v>개소</v>
          </cell>
          <cell r="H105">
            <v>1488326</v>
          </cell>
          <cell r="J105">
            <v>6282014</v>
          </cell>
          <cell r="L105">
            <v>29159</v>
          </cell>
          <cell r="N105">
            <v>7799499</v>
          </cell>
          <cell r="O105">
            <v>103</v>
          </cell>
        </row>
        <row r="106">
          <cell r="D106" t="str">
            <v>장식벽 "G"H400-2000xW500</v>
          </cell>
          <cell r="E106">
            <v>1</v>
          </cell>
          <cell r="F106" t="str">
            <v>개소</v>
          </cell>
          <cell r="H106">
            <v>3418596</v>
          </cell>
          <cell r="J106">
            <v>14001597</v>
          </cell>
          <cell r="L106">
            <v>50427</v>
          </cell>
          <cell r="N106">
            <v>17470620</v>
          </cell>
          <cell r="O106">
            <v>104</v>
          </cell>
        </row>
        <row r="107">
          <cell r="D107" t="str">
            <v>첩석쌓기가벽"A"H1200</v>
          </cell>
          <cell r="E107">
            <v>1</v>
          </cell>
          <cell r="F107" t="str">
            <v>개소</v>
          </cell>
          <cell r="H107">
            <v>4317617</v>
          </cell>
          <cell r="J107">
            <v>3174784</v>
          </cell>
          <cell r="L107">
            <v>0</v>
          </cell>
          <cell r="N107">
            <v>7492401</v>
          </cell>
          <cell r="O107">
            <v>105</v>
          </cell>
        </row>
        <row r="108">
          <cell r="D108" t="str">
            <v>첩석쌓기가벽"B"H300-1700</v>
          </cell>
          <cell r="E108">
            <v>1</v>
          </cell>
          <cell r="F108" t="str">
            <v>개소</v>
          </cell>
          <cell r="H108">
            <v>3538560</v>
          </cell>
          <cell r="J108">
            <v>2064515</v>
          </cell>
          <cell r="L108">
            <v>0</v>
          </cell>
          <cell r="N108">
            <v>5603075</v>
          </cell>
          <cell r="O108">
            <v>106</v>
          </cell>
        </row>
        <row r="109">
          <cell r="D109" t="str">
            <v>플랜터 "A"H400xW500</v>
          </cell>
          <cell r="E109">
            <v>1</v>
          </cell>
          <cell r="F109" t="str">
            <v>m</v>
          </cell>
          <cell r="H109">
            <v>104463</v>
          </cell>
          <cell r="J109">
            <v>57789</v>
          </cell>
          <cell r="L109">
            <v>322</v>
          </cell>
          <cell r="N109">
            <v>162574</v>
          </cell>
          <cell r="O109">
            <v>107</v>
          </cell>
        </row>
        <row r="110">
          <cell r="D110" t="str">
            <v>플랜터 "B"H450</v>
          </cell>
          <cell r="E110">
            <v>1</v>
          </cell>
          <cell r="F110" t="str">
            <v>m</v>
          </cell>
          <cell r="H110">
            <v>25842</v>
          </cell>
          <cell r="J110">
            <v>104850</v>
          </cell>
          <cell r="L110">
            <v>382</v>
          </cell>
          <cell r="N110">
            <v>131074</v>
          </cell>
          <cell r="O110">
            <v>108</v>
          </cell>
        </row>
        <row r="111">
          <cell r="D111" t="str">
            <v>줄기초 "A"H450xW500</v>
          </cell>
          <cell r="E111">
            <v>1</v>
          </cell>
          <cell r="F111" t="str">
            <v>m</v>
          </cell>
          <cell r="H111">
            <v>25664</v>
          </cell>
          <cell r="J111">
            <v>109640</v>
          </cell>
          <cell r="L111">
            <v>576</v>
          </cell>
          <cell r="N111">
            <v>135880</v>
          </cell>
          <cell r="O111">
            <v>109</v>
          </cell>
        </row>
        <row r="112">
          <cell r="D112" t="str">
            <v>줄기초 "B"H450xW500</v>
          </cell>
          <cell r="E112">
            <v>1</v>
          </cell>
          <cell r="F112" t="str">
            <v>m</v>
          </cell>
          <cell r="H112">
            <v>34712</v>
          </cell>
          <cell r="J112">
            <v>143471</v>
          </cell>
          <cell r="L112">
            <v>576</v>
          </cell>
          <cell r="N112">
            <v>178759</v>
          </cell>
          <cell r="O112">
            <v>110</v>
          </cell>
        </row>
        <row r="113">
          <cell r="D113" t="str">
            <v xml:space="preserve">데크 "1" </v>
          </cell>
          <cell r="E113">
            <v>1</v>
          </cell>
          <cell r="F113" t="str">
            <v>개소</v>
          </cell>
          <cell r="H113">
            <v>1433100</v>
          </cell>
          <cell r="J113">
            <v>10920344</v>
          </cell>
          <cell r="L113">
            <v>202448</v>
          </cell>
          <cell r="N113">
            <v>12555892</v>
          </cell>
          <cell r="O113">
            <v>111</v>
          </cell>
        </row>
        <row r="114">
          <cell r="D114" t="str">
            <v xml:space="preserve">데크 "2" </v>
          </cell>
          <cell r="E114">
            <v>1</v>
          </cell>
          <cell r="F114" t="str">
            <v>개소</v>
          </cell>
          <cell r="H114">
            <v>1097162</v>
          </cell>
          <cell r="J114">
            <v>8019395</v>
          </cell>
          <cell r="L114">
            <v>154049</v>
          </cell>
          <cell r="N114">
            <v>9270606</v>
          </cell>
          <cell r="O114">
            <v>112</v>
          </cell>
        </row>
        <row r="115">
          <cell r="D115" t="str">
            <v>목교W2000xL4090</v>
          </cell>
          <cell r="E115">
            <v>1</v>
          </cell>
          <cell r="F115" t="str">
            <v>개소</v>
          </cell>
          <cell r="H115">
            <v>7880</v>
          </cell>
          <cell r="J115">
            <v>59736</v>
          </cell>
          <cell r="L115">
            <v>0</v>
          </cell>
          <cell r="N115">
            <v>67616</v>
          </cell>
          <cell r="O115">
            <v>113</v>
          </cell>
        </row>
        <row r="116">
          <cell r="D116" t="str">
            <v>성벽H900xW500</v>
          </cell>
          <cell r="E116">
            <v>1</v>
          </cell>
          <cell r="F116" t="str">
            <v>개소</v>
          </cell>
          <cell r="H116">
            <v>994149</v>
          </cell>
          <cell r="J116">
            <v>621140</v>
          </cell>
          <cell r="L116">
            <v>0</v>
          </cell>
          <cell r="N116">
            <v>1615289</v>
          </cell>
          <cell r="O116">
            <v>114</v>
          </cell>
        </row>
        <row r="117">
          <cell r="D117" t="str">
            <v>팔각정자6600x6600xH7250</v>
          </cell>
          <cell r="E117">
            <v>1</v>
          </cell>
          <cell r="F117" t="str">
            <v>개소</v>
          </cell>
          <cell r="H117">
            <v>44688</v>
          </cell>
          <cell r="J117">
            <v>429862</v>
          </cell>
          <cell r="L117">
            <v>0</v>
          </cell>
          <cell r="N117">
            <v>474550</v>
          </cell>
          <cell r="O117">
            <v>115</v>
          </cell>
        </row>
        <row r="118">
          <cell r="D118" t="str">
            <v>사각파고라"A"4500x4500xH3600</v>
          </cell>
          <cell r="E118">
            <v>1</v>
          </cell>
          <cell r="F118" t="str">
            <v>개소</v>
          </cell>
          <cell r="H118">
            <v>11040</v>
          </cell>
          <cell r="J118">
            <v>94510</v>
          </cell>
          <cell r="L118">
            <v>314</v>
          </cell>
          <cell r="N118">
            <v>105864</v>
          </cell>
          <cell r="O118">
            <v>116</v>
          </cell>
        </row>
        <row r="119">
          <cell r="D119" t="str">
            <v>사각파고라"B"4500x4500xH3500</v>
          </cell>
          <cell r="E119">
            <v>1</v>
          </cell>
          <cell r="F119" t="str">
            <v>개소</v>
          </cell>
          <cell r="H119">
            <v>11040</v>
          </cell>
          <cell r="J119">
            <v>94510</v>
          </cell>
          <cell r="L119">
            <v>314</v>
          </cell>
          <cell r="N119">
            <v>105864</v>
          </cell>
          <cell r="O119">
            <v>117</v>
          </cell>
        </row>
        <row r="120">
          <cell r="D120" t="str">
            <v>원형파고라R22000xH2600</v>
          </cell>
          <cell r="E120">
            <v>1</v>
          </cell>
          <cell r="F120" t="str">
            <v>개소</v>
          </cell>
          <cell r="H120">
            <v>27628</v>
          </cell>
          <cell r="J120">
            <v>237403</v>
          </cell>
          <cell r="L120">
            <v>818</v>
          </cell>
          <cell r="N120">
            <v>265849</v>
          </cell>
          <cell r="O120">
            <v>118</v>
          </cell>
        </row>
        <row r="121">
          <cell r="D121" t="str">
            <v>평상2000x2000xH400</v>
          </cell>
          <cell r="E121">
            <v>1</v>
          </cell>
          <cell r="F121" t="str">
            <v>개소</v>
          </cell>
          <cell r="H121">
            <v>463</v>
          </cell>
          <cell r="J121">
            <v>35504</v>
          </cell>
          <cell r="L121">
            <v>295</v>
          </cell>
          <cell r="N121">
            <v>36262</v>
          </cell>
          <cell r="O121">
            <v>119</v>
          </cell>
        </row>
        <row r="122">
          <cell r="D122" t="str">
            <v>평의자H400x430x1500</v>
          </cell>
          <cell r="E122">
            <v>1</v>
          </cell>
          <cell r="F122" t="str">
            <v>개소</v>
          </cell>
          <cell r="H122">
            <v>2128</v>
          </cell>
          <cell r="J122">
            <v>12635</v>
          </cell>
          <cell r="L122">
            <v>0</v>
          </cell>
          <cell r="N122">
            <v>14763</v>
          </cell>
          <cell r="O122">
            <v>120</v>
          </cell>
        </row>
        <row r="123">
          <cell r="D123" t="str">
            <v>등의자H810x600x1500</v>
          </cell>
          <cell r="E123">
            <v>1</v>
          </cell>
          <cell r="F123" t="str">
            <v>개소</v>
          </cell>
          <cell r="H123">
            <v>2128</v>
          </cell>
          <cell r="J123">
            <v>12635</v>
          </cell>
          <cell r="L123">
            <v>0</v>
          </cell>
          <cell r="N123">
            <v>14763</v>
          </cell>
          <cell r="O123">
            <v>121</v>
          </cell>
        </row>
        <row r="124">
          <cell r="D124" t="str">
            <v>통석의자H450xD400</v>
          </cell>
          <cell r="E124">
            <v>1</v>
          </cell>
          <cell r="F124" t="str">
            <v>개소</v>
          </cell>
          <cell r="H124">
            <v>2394</v>
          </cell>
          <cell r="J124">
            <v>20404</v>
          </cell>
          <cell r="L124">
            <v>0</v>
          </cell>
          <cell r="N124">
            <v>22798</v>
          </cell>
          <cell r="O124">
            <v>122</v>
          </cell>
        </row>
        <row r="125">
          <cell r="D125" t="str">
            <v>원목의자H400xD300-350</v>
          </cell>
          <cell r="E125">
            <v>1</v>
          </cell>
          <cell r="F125" t="str">
            <v>개소</v>
          </cell>
          <cell r="H125">
            <v>1662</v>
          </cell>
          <cell r="J125">
            <v>12020</v>
          </cell>
          <cell r="L125">
            <v>0</v>
          </cell>
          <cell r="N125">
            <v>13682</v>
          </cell>
          <cell r="O125">
            <v>123</v>
          </cell>
        </row>
        <row r="126">
          <cell r="D126" t="str">
            <v>연식의자"A"H450xW500</v>
          </cell>
          <cell r="E126">
            <v>1</v>
          </cell>
          <cell r="F126" t="str">
            <v>m</v>
          </cell>
          <cell r="H126">
            <v>115097</v>
          </cell>
          <cell r="J126">
            <v>53530</v>
          </cell>
          <cell r="L126">
            <v>133</v>
          </cell>
          <cell r="N126">
            <v>168760</v>
          </cell>
          <cell r="O126">
            <v>124</v>
          </cell>
        </row>
        <row r="127">
          <cell r="D127" t="str">
            <v>연식의자"B"H450xW400</v>
          </cell>
          <cell r="E127">
            <v>1</v>
          </cell>
          <cell r="F127" t="str">
            <v>m</v>
          </cell>
          <cell r="H127">
            <v>128949</v>
          </cell>
          <cell r="J127">
            <v>87645</v>
          </cell>
          <cell r="L127">
            <v>0</v>
          </cell>
          <cell r="N127">
            <v>216594</v>
          </cell>
          <cell r="O127">
            <v>125</v>
          </cell>
        </row>
        <row r="128">
          <cell r="D128" t="str">
            <v>연식의자"C"H450xW400</v>
          </cell>
          <cell r="E128">
            <v>1</v>
          </cell>
          <cell r="F128" t="str">
            <v>m</v>
          </cell>
          <cell r="H128">
            <v>116805</v>
          </cell>
          <cell r="J128">
            <v>79029</v>
          </cell>
          <cell r="L128">
            <v>0</v>
          </cell>
          <cell r="N128">
            <v>195834</v>
          </cell>
          <cell r="O128">
            <v>126</v>
          </cell>
        </row>
        <row r="129">
          <cell r="D129" t="str">
            <v>연식의자"D"H400xW500</v>
          </cell>
          <cell r="E129">
            <v>1</v>
          </cell>
          <cell r="F129" t="str">
            <v>m</v>
          </cell>
          <cell r="H129">
            <v>41996</v>
          </cell>
          <cell r="J129">
            <v>90980</v>
          </cell>
          <cell r="L129">
            <v>398</v>
          </cell>
          <cell r="N129">
            <v>133374</v>
          </cell>
          <cell r="O129">
            <v>127</v>
          </cell>
        </row>
        <row r="130">
          <cell r="D130" t="str">
            <v>하체들어올리기H1500x3640x1200</v>
          </cell>
          <cell r="E130">
            <v>1</v>
          </cell>
          <cell r="F130" t="str">
            <v>개소</v>
          </cell>
          <cell r="H130">
            <v>8938</v>
          </cell>
          <cell r="J130">
            <v>72110</v>
          </cell>
          <cell r="L130">
            <v>188</v>
          </cell>
          <cell r="N130">
            <v>81236</v>
          </cell>
          <cell r="O130">
            <v>128</v>
          </cell>
        </row>
        <row r="131">
          <cell r="D131" t="str">
            <v>윗몸일으키기H400x1830x2200</v>
          </cell>
          <cell r="E131">
            <v>1</v>
          </cell>
          <cell r="F131" t="str">
            <v>개소</v>
          </cell>
          <cell r="H131">
            <v>12583</v>
          </cell>
          <cell r="J131">
            <v>98217</v>
          </cell>
          <cell r="L131">
            <v>251</v>
          </cell>
          <cell r="N131">
            <v>111051</v>
          </cell>
          <cell r="O131">
            <v>129</v>
          </cell>
        </row>
        <row r="132">
          <cell r="D132" t="str">
            <v>온몸펴기H660x2880x1200</v>
          </cell>
          <cell r="E132">
            <v>1</v>
          </cell>
          <cell r="F132" t="str">
            <v>개소</v>
          </cell>
          <cell r="H132">
            <v>9843</v>
          </cell>
          <cell r="J132">
            <v>79686</v>
          </cell>
          <cell r="L132">
            <v>314</v>
          </cell>
          <cell r="N132">
            <v>89843</v>
          </cell>
          <cell r="O132">
            <v>130</v>
          </cell>
        </row>
        <row r="133">
          <cell r="D133" t="str">
            <v>매달려건너기H2700x2850x1640</v>
          </cell>
          <cell r="E133">
            <v>1</v>
          </cell>
          <cell r="F133" t="str">
            <v>개소</v>
          </cell>
          <cell r="H133">
            <v>13514</v>
          </cell>
          <cell r="J133">
            <v>108861</v>
          </cell>
          <cell r="L133">
            <v>251</v>
          </cell>
          <cell r="N133">
            <v>122626</v>
          </cell>
          <cell r="O133">
            <v>131</v>
          </cell>
        </row>
        <row r="134">
          <cell r="D134" t="str">
            <v>허리돌리기H1500x1700x500</v>
          </cell>
          <cell r="E134">
            <v>1</v>
          </cell>
          <cell r="F134" t="str">
            <v>개소</v>
          </cell>
          <cell r="H134">
            <v>1383</v>
          </cell>
          <cell r="J134">
            <v>11265</v>
          </cell>
          <cell r="L134">
            <v>62</v>
          </cell>
          <cell r="N134">
            <v>12710</v>
          </cell>
          <cell r="O134">
            <v>132</v>
          </cell>
        </row>
        <row r="135">
          <cell r="D135" t="str">
            <v>평행봉H1650x3500x500</v>
          </cell>
          <cell r="E135">
            <v>1</v>
          </cell>
          <cell r="F135" t="str">
            <v>개소</v>
          </cell>
          <cell r="H135">
            <v>8805</v>
          </cell>
          <cell r="J135">
            <v>77551</v>
          </cell>
          <cell r="L135">
            <v>188</v>
          </cell>
          <cell r="N135">
            <v>86544</v>
          </cell>
          <cell r="O135">
            <v>133</v>
          </cell>
        </row>
        <row r="136">
          <cell r="D136" t="str">
            <v>오금펴기H1250</v>
          </cell>
          <cell r="E136">
            <v>1</v>
          </cell>
          <cell r="F136" t="str">
            <v>개소</v>
          </cell>
          <cell r="H136">
            <v>2181</v>
          </cell>
          <cell r="J136">
            <v>17415</v>
          </cell>
          <cell r="L136">
            <v>62</v>
          </cell>
          <cell r="N136">
            <v>19658</v>
          </cell>
          <cell r="O136">
            <v>134</v>
          </cell>
        </row>
        <row r="137">
          <cell r="D137" t="str">
            <v>철봉H2100x4500</v>
          </cell>
          <cell r="E137">
            <v>1</v>
          </cell>
          <cell r="F137" t="str">
            <v>개소</v>
          </cell>
          <cell r="H137">
            <v>10747</v>
          </cell>
          <cell r="J137">
            <v>80358</v>
          </cell>
          <cell r="L137">
            <v>125</v>
          </cell>
          <cell r="N137">
            <v>91230</v>
          </cell>
          <cell r="O137">
            <v>135</v>
          </cell>
        </row>
        <row r="138">
          <cell r="D138" t="str">
            <v>출렁다리건너기H2100x2780x9400</v>
          </cell>
          <cell r="E138">
            <v>1</v>
          </cell>
          <cell r="F138" t="str">
            <v>개소</v>
          </cell>
          <cell r="H138">
            <v>34422</v>
          </cell>
          <cell r="J138">
            <v>287353</v>
          </cell>
          <cell r="L138">
            <v>440</v>
          </cell>
          <cell r="N138">
            <v>322215</v>
          </cell>
          <cell r="O138">
            <v>136</v>
          </cell>
        </row>
        <row r="139">
          <cell r="D139" t="str">
            <v>조합놀이대"A"15366x8475xH4700</v>
          </cell>
          <cell r="E139">
            <v>1</v>
          </cell>
          <cell r="F139" t="str">
            <v>개소</v>
          </cell>
          <cell r="H139">
            <v>46636</v>
          </cell>
          <cell r="J139">
            <v>430062</v>
          </cell>
          <cell r="L139">
            <v>2330</v>
          </cell>
          <cell r="N139">
            <v>479028</v>
          </cell>
          <cell r="O139">
            <v>137</v>
          </cell>
        </row>
        <row r="140">
          <cell r="D140" t="str">
            <v>조합놀이대"B"11840x13830xH4700</v>
          </cell>
          <cell r="E140">
            <v>1</v>
          </cell>
          <cell r="F140" t="str">
            <v>개소</v>
          </cell>
          <cell r="H140">
            <v>72235</v>
          </cell>
          <cell r="J140">
            <v>640605</v>
          </cell>
          <cell r="L140">
            <v>2833</v>
          </cell>
          <cell r="N140">
            <v>715673</v>
          </cell>
          <cell r="O140">
            <v>138</v>
          </cell>
        </row>
        <row r="141">
          <cell r="D141" t="str">
            <v>종합안내판"A"H2610x420x2700</v>
          </cell>
          <cell r="E141">
            <v>1</v>
          </cell>
          <cell r="F141" t="str">
            <v>개소</v>
          </cell>
          <cell r="H141">
            <v>8752</v>
          </cell>
          <cell r="J141">
            <v>60507</v>
          </cell>
          <cell r="L141">
            <v>1044125</v>
          </cell>
          <cell r="N141">
            <v>1113384</v>
          </cell>
          <cell r="O141">
            <v>139</v>
          </cell>
        </row>
        <row r="142">
          <cell r="D142" t="str">
            <v xml:space="preserve">종합안내판"B" </v>
          </cell>
          <cell r="E142">
            <v>1</v>
          </cell>
          <cell r="F142" t="str">
            <v>개소</v>
          </cell>
          <cell r="H142">
            <v>38766</v>
          </cell>
          <cell r="J142">
            <v>28699</v>
          </cell>
          <cell r="L142">
            <v>1044881</v>
          </cell>
          <cell r="N142">
            <v>1112346</v>
          </cell>
          <cell r="O142">
            <v>140</v>
          </cell>
        </row>
        <row r="143">
          <cell r="D143" t="str">
            <v>방향표지판H3500x2200</v>
          </cell>
          <cell r="E143">
            <v>1</v>
          </cell>
          <cell r="F143" t="str">
            <v>개소</v>
          </cell>
          <cell r="H143">
            <v>5639</v>
          </cell>
          <cell r="J143">
            <v>49654</v>
          </cell>
          <cell r="L143">
            <v>62</v>
          </cell>
          <cell r="N143">
            <v>55355</v>
          </cell>
          <cell r="O143">
            <v>141</v>
          </cell>
        </row>
        <row r="144">
          <cell r="D144" t="str">
            <v>축대목H1000xD160xL980</v>
          </cell>
          <cell r="E144">
            <v>1</v>
          </cell>
          <cell r="F144" t="str">
            <v>m</v>
          </cell>
          <cell r="H144">
            <v>1995</v>
          </cell>
          <cell r="J144">
            <v>20349</v>
          </cell>
          <cell r="L144">
            <v>0</v>
          </cell>
          <cell r="N144">
            <v>22344</v>
          </cell>
          <cell r="O144">
            <v>142</v>
          </cell>
        </row>
        <row r="145">
          <cell r="D145" t="str">
            <v>목재난간 "A"H1200xW1500</v>
          </cell>
          <cell r="E145">
            <v>1</v>
          </cell>
          <cell r="F145" t="str">
            <v>경간</v>
          </cell>
          <cell r="H145">
            <v>1217</v>
          </cell>
          <cell r="J145">
            <v>8961</v>
          </cell>
          <cell r="L145">
            <v>24</v>
          </cell>
          <cell r="N145">
            <v>10202</v>
          </cell>
          <cell r="O145">
            <v>143</v>
          </cell>
        </row>
        <row r="146">
          <cell r="D146" t="str">
            <v>목재난간 "B"H800xW2000</v>
          </cell>
          <cell r="E146">
            <v>1</v>
          </cell>
          <cell r="F146" t="str">
            <v>경간</v>
          </cell>
          <cell r="H146">
            <v>2159</v>
          </cell>
          <cell r="J146">
            <v>16459</v>
          </cell>
          <cell r="L146">
            <v>37</v>
          </cell>
          <cell r="N146">
            <v>18655</v>
          </cell>
          <cell r="O146">
            <v>144</v>
          </cell>
        </row>
        <row r="147">
          <cell r="D147" t="str">
            <v>산책로경계목H300-1300xW1500</v>
          </cell>
          <cell r="E147">
            <v>1</v>
          </cell>
          <cell r="F147" t="str">
            <v>경간</v>
          </cell>
          <cell r="H147">
            <v>195392</v>
          </cell>
          <cell r="J147">
            <v>99724</v>
          </cell>
          <cell r="L147">
            <v>0</v>
          </cell>
          <cell r="N147">
            <v>295116</v>
          </cell>
          <cell r="O147">
            <v>145</v>
          </cell>
        </row>
        <row r="148">
          <cell r="D148" t="str">
            <v xml:space="preserve">옹벽마감 </v>
          </cell>
          <cell r="E148">
            <v>1</v>
          </cell>
          <cell r="F148" t="str">
            <v>m2</v>
          </cell>
          <cell r="H148">
            <v>15312</v>
          </cell>
          <cell r="J148">
            <v>60930</v>
          </cell>
          <cell r="L148">
            <v>0</v>
          </cell>
          <cell r="N148">
            <v>76242</v>
          </cell>
          <cell r="O148">
            <v>146</v>
          </cell>
        </row>
        <row r="149">
          <cell r="D149" t="str">
            <v xml:space="preserve">자연수로 </v>
          </cell>
          <cell r="E149">
            <v>1</v>
          </cell>
          <cell r="F149" t="str">
            <v>m</v>
          </cell>
          <cell r="H149">
            <v>134896</v>
          </cell>
          <cell r="J149">
            <v>129707</v>
          </cell>
          <cell r="L149">
            <v>491</v>
          </cell>
          <cell r="N149">
            <v>265094</v>
          </cell>
          <cell r="O149">
            <v>147</v>
          </cell>
        </row>
        <row r="150">
          <cell r="D150" t="str">
            <v>소나무(조형)H5.0xW2.5xR30</v>
          </cell>
          <cell r="E150">
            <v>1</v>
          </cell>
          <cell r="F150" t="str">
            <v>주</v>
          </cell>
          <cell r="H150">
            <v>3817648</v>
          </cell>
          <cell r="J150">
            <v>105070</v>
          </cell>
          <cell r="L150">
            <v>12990</v>
          </cell>
          <cell r="N150">
            <v>3935708</v>
          </cell>
          <cell r="O150">
            <v>148</v>
          </cell>
        </row>
        <row r="151">
          <cell r="D151" t="str">
            <v>소나무(조형)H4.5xW2.0xR25</v>
          </cell>
          <cell r="E151">
            <v>1</v>
          </cell>
          <cell r="F151" t="str">
            <v>주</v>
          </cell>
          <cell r="H151">
            <v>2865770</v>
          </cell>
          <cell r="J151">
            <v>89696</v>
          </cell>
          <cell r="L151">
            <v>11158</v>
          </cell>
          <cell r="N151">
            <v>2966624</v>
          </cell>
          <cell r="O151">
            <v>149</v>
          </cell>
        </row>
        <row r="152">
          <cell r="D152" t="str">
            <v>소나무(조형)H4.0xW1.8xR20</v>
          </cell>
          <cell r="E152">
            <v>1</v>
          </cell>
          <cell r="F152" t="str">
            <v>주</v>
          </cell>
          <cell r="H152">
            <v>2161722</v>
          </cell>
          <cell r="J152">
            <v>69214</v>
          </cell>
          <cell r="L152">
            <v>6562</v>
          </cell>
          <cell r="N152">
            <v>2237498</v>
          </cell>
          <cell r="O152">
            <v>150</v>
          </cell>
        </row>
        <row r="153">
          <cell r="D153" t="str">
            <v>소나무H3.0xW1.5xR10</v>
          </cell>
          <cell r="E153">
            <v>1</v>
          </cell>
          <cell r="F153" t="str">
            <v>주</v>
          </cell>
          <cell r="H153">
            <v>184105</v>
          </cell>
          <cell r="J153">
            <v>28159</v>
          </cell>
          <cell r="L153">
            <v>2625</v>
          </cell>
          <cell r="N153">
            <v>214889</v>
          </cell>
          <cell r="O153">
            <v>151</v>
          </cell>
        </row>
        <row r="154">
          <cell r="D154" t="str">
            <v>소나무H4.0xW2.0xR15</v>
          </cell>
          <cell r="E154">
            <v>1</v>
          </cell>
          <cell r="F154" t="str">
            <v>주</v>
          </cell>
          <cell r="H154">
            <v>301283</v>
          </cell>
          <cell r="J154">
            <v>47777</v>
          </cell>
          <cell r="L154">
            <v>4484</v>
          </cell>
          <cell r="N154">
            <v>353544</v>
          </cell>
          <cell r="O154">
            <v>152</v>
          </cell>
        </row>
        <row r="155">
          <cell r="D155" t="str">
            <v>서양측백H2.0xW0.6</v>
          </cell>
          <cell r="E155">
            <v>1</v>
          </cell>
          <cell r="F155" t="str">
            <v>주</v>
          </cell>
          <cell r="H155">
            <v>32018</v>
          </cell>
          <cell r="J155">
            <v>9340</v>
          </cell>
          <cell r="L155">
            <v>0</v>
          </cell>
          <cell r="N155">
            <v>41358</v>
          </cell>
          <cell r="O155">
            <v>153</v>
          </cell>
        </row>
        <row r="156">
          <cell r="D156" t="str">
            <v>느티나무H4.5xR20</v>
          </cell>
          <cell r="E156">
            <v>1</v>
          </cell>
          <cell r="F156" t="str">
            <v>주</v>
          </cell>
          <cell r="H156">
            <v>641832</v>
          </cell>
          <cell r="J156">
            <v>69214</v>
          </cell>
          <cell r="L156">
            <v>6562</v>
          </cell>
          <cell r="N156">
            <v>717608</v>
          </cell>
          <cell r="O156">
            <v>154</v>
          </cell>
        </row>
        <row r="157">
          <cell r="D157" t="str">
            <v>느티나무H4.5xR25</v>
          </cell>
          <cell r="E157">
            <v>1</v>
          </cell>
          <cell r="F157" t="str">
            <v>주</v>
          </cell>
          <cell r="H157">
            <v>871971</v>
          </cell>
          <cell r="J157">
            <v>87906</v>
          </cell>
          <cell r="L157">
            <v>7328</v>
          </cell>
          <cell r="N157">
            <v>967205</v>
          </cell>
          <cell r="O157">
            <v>155</v>
          </cell>
        </row>
        <row r="158">
          <cell r="D158" t="str">
            <v>복자기H3.0xR8</v>
          </cell>
          <cell r="E158">
            <v>1</v>
          </cell>
          <cell r="F158" t="str">
            <v>주</v>
          </cell>
          <cell r="H158">
            <v>88308</v>
          </cell>
          <cell r="J158">
            <v>28190</v>
          </cell>
          <cell r="L158">
            <v>0</v>
          </cell>
          <cell r="N158">
            <v>116498</v>
          </cell>
          <cell r="O158">
            <v>156</v>
          </cell>
        </row>
        <row r="159">
          <cell r="D159" t="str">
            <v>산사나무H3.0xR8</v>
          </cell>
          <cell r="E159">
            <v>1</v>
          </cell>
          <cell r="F159" t="str">
            <v>주</v>
          </cell>
          <cell r="H159">
            <v>93267</v>
          </cell>
          <cell r="J159">
            <v>28190</v>
          </cell>
          <cell r="L159">
            <v>0</v>
          </cell>
          <cell r="N159">
            <v>121457</v>
          </cell>
          <cell r="O159">
            <v>157</v>
          </cell>
        </row>
        <row r="160">
          <cell r="D160" t="str">
            <v>산수유H3.0xW1.5xR10</v>
          </cell>
          <cell r="E160">
            <v>1</v>
          </cell>
          <cell r="F160" t="str">
            <v>주</v>
          </cell>
          <cell r="H160">
            <v>134515</v>
          </cell>
          <cell r="J160">
            <v>28159</v>
          </cell>
          <cell r="L160">
            <v>2625</v>
          </cell>
          <cell r="N160">
            <v>165299</v>
          </cell>
          <cell r="O160">
            <v>158</v>
          </cell>
        </row>
        <row r="161">
          <cell r="D161" t="str">
            <v>서어나무H3.5xR10</v>
          </cell>
          <cell r="E161">
            <v>1</v>
          </cell>
          <cell r="F161" t="str">
            <v>주</v>
          </cell>
          <cell r="H161">
            <v>121378</v>
          </cell>
          <cell r="J161">
            <v>28159</v>
          </cell>
          <cell r="L161">
            <v>2625</v>
          </cell>
          <cell r="N161">
            <v>152162</v>
          </cell>
          <cell r="O161">
            <v>159</v>
          </cell>
        </row>
        <row r="162">
          <cell r="D162" t="str">
            <v>왕벚나무H4.0xB10</v>
          </cell>
          <cell r="E162">
            <v>1</v>
          </cell>
          <cell r="F162" t="str">
            <v>주</v>
          </cell>
          <cell r="H162">
            <v>151052</v>
          </cell>
          <cell r="J162">
            <v>36886</v>
          </cell>
          <cell r="L162">
            <v>3500</v>
          </cell>
          <cell r="N162">
            <v>191438</v>
          </cell>
          <cell r="O162">
            <v>160</v>
          </cell>
        </row>
        <row r="163">
          <cell r="D163" t="str">
            <v>이팝나무H3.5xR10</v>
          </cell>
          <cell r="E163">
            <v>1</v>
          </cell>
          <cell r="F163" t="str">
            <v>주</v>
          </cell>
          <cell r="H163">
            <v>115288</v>
          </cell>
          <cell r="J163">
            <v>28159</v>
          </cell>
          <cell r="L163">
            <v>2625</v>
          </cell>
          <cell r="N163">
            <v>146072</v>
          </cell>
          <cell r="O163">
            <v>161</v>
          </cell>
        </row>
        <row r="164">
          <cell r="D164" t="str">
            <v>청단풍H3.0xR10</v>
          </cell>
          <cell r="E164">
            <v>1</v>
          </cell>
          <cell r="F164" t="str">
            <v>주</v>
          </cell>
          <cell r="H164">
            <v>123205</v>
          </cell>
          <cell r="J164">
            <v>28159</v>
          </cell>
          <cell r="L164">
            <v>2625</v>
          </cell>
          <cell r="N164">
            <v>153989</v>
          </cell>
          <cell r="O164">
            <v>162</v>
          </cell>
        </row>
        <row r="165">
          <cell r="D165" t="str">
            <v>둥근주목H0.4xW0.4</v>
          </cell>
          <cell r="E165">
            <v>1</v>
          </cell>
          <cell r="F165" t="str">
            <v>주</v>
          </cell>
          <cell r="H165">
            <v>11528</v>
          </cell>
          <cell r="J165">
            <v>962</v>
          </cell>
          <cell r="L165">
            <v>0</v>
          </cell>
          <cell r="N165">
            <v>12490</v>
          </cell>
          <cell r="O165">
            <v>163</v>
          </cell>
        </row>
        <row r="166">
          <cell r="D166" t="str">
            <v>회양목H0.3xW0.3</v>
          </cell>
          <cell r="E166">
            <v>1</v>
          </cell>
          <cell r="F166" t="str">
            <v>주</v>
          </cell>
          <cell r="H166">
            <v>2567</v>
          </cell>
          <cell r="J166">
            <v>962</v>
          </cell>
          <cell r="L166">
            <v>0</v>
          </cell>
          <cell r="N166">
            <v>3529</v>
          </cell>
          <cell r="O166">
            <v>164</v>
          </cell>
        </row>
        <row r="167">
          <cell r="D167" t="str">
            <v>개나리H1.0x3가지</v>
          </cell>
          <cell r="E167">
            <v>1</v>
          </cell>
          <cell r="F167" t="str">
            <v>주</v>
          </cell>
          <cell r="H167">
            <v>827</v>
          </cell>
          <cell r="J167">
            <v>1489</v>
          </cell>
          <cell r="L167">
            <v>0</v>
          </cell>
          <cell r="N167">
            <v>2316</v>
          </cell>
          <cell r="O167">
            <v>165</v>
          </cell>
        </row>
        <row r="168">
          <cell r="D168" t="str">
            <v>산철쭉H0.3xW0.4</v>
          </cell>
          <cell r="E168">
            <v>1</v>
          </cell>
          <cell r="F168" t="str">
            <v>주</v>
          </cell>
          <cell r="H168">
            <v>1610</v>
          </cell>
          <cell r="J168">
            <v>962</v>
          </cell>
          <cell r="L168">
            <v>0</v>
          </cell>
          <cell r="N168">
            <v>2572</v>
          </cell>
          <cell r="O168">
            <v>166</v>
          </cell>
        </row>
        <row r="169">
          <cell r="D169" t="str">
            <v>수수꽃다리H1.2xW0.5</v>
          </cell>
          <cell r="E169">
            <v>1</v>
          </cell>
          <cell r="F169" t="str">
            <v>주</v>
          </cell>
          <cell r="H169">
            <v>3002</v>
          </cell>
          <cell r="J169">
            <v>2398</v>
          </cell>
          <cell r="L169">
            <v>0</v>
          </cell>
          <cell r="N169">
            <v>5400</v>
          </cell>
          <cell r="O169">
            <v>167</v>
          </cell>
        </row>
        <row r="170">
          <cell r="D170" t="str">
            <v>영산홍H0.3xW0.3</v>
          </cell>
          <cell r="E170">
            <v>1</v>
          </cell>
          <cell r="F170" t="str">
            <v>주</v>
          </cell>
          <cell r="H170">
            <v>1436</v>
          </cell>
          <cell r="J170">
            <v>962</v>
          </cell>
          <cell r="L170">
            <v>0</v>
          </cell>
          <cell r="N170">
            <v>2398</v>
          </cell>
          <cell r="O170">
            <v>168</v>
          </cell>
        </row>
        <row r="171">
          <cell r="D171" t="str">
            <v>조팝나무H0.6xW0.3</v>
          </cell>
          <cell r="E171">
            <v>1</v>
          </cell>
          <cell r="F171" t="str">
            <v>주</v>
          </cell>
          <cell r="H171">
            <v>1088</v>
          </cell>
          <cell r="J171">
            <v>962</v>
          </cell>
          <cell r="L171">
            <v>0</v>
          </cell>
          <cell r="N171">
            <v>2050</v>
          </cell>
          <cell r="O171">
            <v>169</v>
          </cell>
        </row>
        <row r="172">
          <cell r="D172" t="str">
            <v>쥐똥나무H1.0xW0.3</v>
          </cell>
          <cell r="E172">
            <v>1</v>
          </cell>
          <cell r="F172" t="str">
            <v>주</v>
          </cell>
          <cell r="H172">
            <v>923</v>
          </cell>
          <cell r="J172">
            <v>1489</v>
          </cell>
          <cell r="L172">
            <v>0</v>
          </cell>
          <cell r="N172">
            <v>2412</v>
          </cell>
          <cell r="O172">
            <v>170</v>
          </cell>
        </row>
        <row r="173">
          <cell r="D173" t="str">
            <v>진달래H0.4xW0.3</v>
          </cell>
          <cell r="E173">
            <v>1</v>
          </cell>
          <cell r="F173" t="str">
            <v>주</v>
          </cell>
          <cell r="H173">
            <v>1088</v>
          </cell>
          <cell r="J173">
            <v>962</v>
          </cell>
          <cell r="L173">
            <v>0</v>
          </cell>
          <cell r="N173">
            <v>2050</v>
          </cell>
          <cell r="O173">
            <v>171</v>
          </cell>
        </row>
        <row r="174">
          <cell r="D174" t="str">
            <v>구절초3"POT</v>
          </cell>
          <cell r="E174">
            <v>1</v>
          </cell>
          <cell r="F174" t="str">
            <v>본</v>
          </cell>
          <cell r="H174">
            <v>1239.8</v>
          </cell>
          <cell r="J174">
            <v>148</v>
          </cell>
          <cell r="L174">
            <v>0</v>
          </cell>
          <cell r="N174">
            <v>1387.8</v>
          </cell>
          <cell r="O174">
            <v>172</v>
          </cell>
        </row>
        <row r="175">
          <cell r="D175" t="str">
            <v>기린초3"POT</v>
          </cell>
          <cell r="E175">
            <v>1</v>
          </cell>
          <cell r="F175" t="str">
            <v>본</v>
          </cell>
          <cell r="H175">
            <v>2022.8</v>
          </cell>
          <cell r="J175">
            <v>148</v>
          </cell>
          <cell r="L175">
            <v>0</v>
          </cell>
          <cell r="N175">
            <v>2170.8000000000002</v>
          </cell>
          <cell r="O175">
            <v>173</v>
          </cell>
        </row>
        <row r="176">
          <cell r="D176" t="str">
            <v>매발톱꽃4"POT</v>
          </cell>
          <cell r="E176">
            <v>1</v>
          </cell>
          <cell r="F176" t="str">
            <v>본</v>
          </cell>
          <cell r="H176">
            <v>1848.8</v>
          </cell>
          <cell r="J176">
            <v>148</v>
          </cell>
          <cell r="L176">
            <v>0</v>
          </cell>
          <cell r="N176">
            <v>1996.8</v>
          </cell>
          <cell r="O176">
            <v>174</v>
          </cell>
        </row>
        <row r="177">
          <cell r="D177" t="str">
            <v>맥문동3-5분얼</v>
          </cell>
          <cell r="E177">
            <v>1</v>
          </cell>
          <cell r="F177" t="str">
            <v>본</v>
          </cell>
          <cell r="H177">
            <v>404.8</v>
          </cell>
          <cell r="J177">
            <v>148</v>
          </cell>
          <cell r="L177">
            <v>0</v>
          </cell>
          <cell r="N177">
            <v>552.79999999999995</v>
          </cell>
          <cell r="O177">
            <v>175</v>
          </cell>
        </row>
        <row r="178">
          <cell r="D178" t="str">
            <v>비비추4-5분얼</v>
          </cell>
          <cell r="E178">
            <v>1</v>
          </cell>
          <cell r="F178" t="str">
            <v>본</v>
          </cell>
          <cell r="H178">
            <v>2370.8000000000002</v>
          </cell>
          <cell r="J178">
            <v>148</v>
          </cell>
          <cell r="L178">
            <v>0</v>
          </cell>
          <cell r="N178">
            <v>2518.8000000000002</v>
          </cell>
          <cell r="O178">
            <v>176</v>
          </cell>
        </row>
        <row r="179">
          <cell r="D179" t="str">
            <v>사사조릿대4"POT</v>
          </cell>
          <cell r="E179">
            <v>1</v>
          </cell>
          <cell r="F179" t="str">
            <v>본</v>
          </cell>
          <cell r="H179">
            <v>2196.8000000000002</v>
          </cell>
          <cell r="J179">
            <v>148</v>
          </cell>
          <cell r="L179">
            <v>0</v>
          </cell>
          <cell r="N179">
            <v>2344.8000000000002</v>
          </cell>
          <cell r="O179">
            <v>177</v>
          </cell>
        </row>
        <row r="180">
          <cell r="D180" t="str">
            <v>수호초4"POT</v>
          </cell>
          <cell r="E180">
            <v>1</v>
          </cell>
          <cell r="F180" t="str">
            <v>본</v>
          </cell>
          <cell r="H180">
            <v>2196.8000000000002</v>
          </cell>
          <cell r="J180">
            <v>148</v>
          </cell>
          <cell r="L180">
            <v>0</v>
          </cell>
          <cell r="N180">
            <v>2344.8000000000002</v>
          </cell>
          <cell r="O180">
            <v>178</v>
          </cell>
        </row>
        <row r="181">
          <cell r="D181" t="str">
            <v>쑥부쟁이4"POT</v>
          </cell>
          <cell r="E181">
            <v>1</v>
          </cell>
          <cell r="F181" t="str">
            <v>본</v>
          </cell>
          <cell r="H181">
            <v>1761.8</v>
          </cell>
          <cell r="J181">
            <v>148</v>
          </cell>
          <cell r="L181">
            <v>0</v>
          </cell>
          <cell r="N181">
            <v>1909.8</v>
          </cell>
          <cell r="O181">
            <v>179</v>
          </cell>
        </row>
        <row r="182">
          <cell r="D182" t="str">
            <v>원추리2-3분얼</v>
          </cell>
          <cell r="E182">
            <v>1</v>
          </cell>
          <cell r="F182" t="str">
            <v>본</v>
          </cell>
          <cell r="H182">
            <v>1848.8</v>
          </cell>
          <cell r="J182">
            <v>148</v>
          </cell>
          <cell r="L182">
            <v>0</v>
          </cell>
          <cell r="N182">
            <v>1996.8</v>
          </cell>
          <cell r="O182">
            <v>180</v>
          </cell>
        </row>
        <row r="183">
          <cell r="D183" t="str">
            <v>은방울꽃4"POT</v>
          </cell>
          <cell r="E183">
            <v>1</v>
          </cell>
          <cell r="F183" t="str">
            <v>본</v>
          </cell>
          <cell r="H183">
            <v>1761.8</v>
          </cell>
          <cell r="J183">
            <v>148</v>
          </cell>
          <cell r="L183">
            <v>0</v>
          </cell>
          <cell r="N183">
            <v>1909.8</v>
          </cell>
          <cell r="O183">
            <v>181</v>
          </cell>
        </row>
        <row r="184">
          <cell r="D184" t="str">
            <v>패랭이꽃3"POT</v>
          </cell>
          <cell r="E184">
            <v>1</v>
          </cell>
          <cell r="F184" t="str">
            <v>본</v>
          </cell>
          <cell r="H184">
            <v>1587.8</v>
          </cell>
          <cell r="J184">
            <v>148</v>
          </cell>
          <cell r="L184">
            <v>0</v>
          </cell>
          <cell r="N184">
            <v>1735.8</v>
          </cell>
          <cell r="O184">
            <v>182</v>
          </cell>
        </row>
        <row r="185">
          <cell r="D185" t="str">
            <v>잔디(평떼)0.3x0.3x0.03</v>
          </cell>
          <cell r="E185">
            <v>1</v>
          </cell>
          <cell r="F185" t="str">
            <v>m2</v>
          </cell>
          <cell r="H185">
            <v>2708.4</v>
          </cell>
          <cell r="J185">
            <v>2691</v>
          </cell>
          <cell r="L185">
            <v>0</v>
          </cell>
          <cell r="N185">
            <v>5399.4</v>
          </cell>
          <cell r="O185">
            <v>183</v>
          </cell>
        </row>
        <row r="186">
          <cell r="D186" t="str">
            <v>잔디(줄떼)0.3x0.3x0.03</v>
          </cell>
          <cell r="E186">
            <v>1</v>
          </cell>
          <cell r="F186" t="str">
            <v>m2</v>
          </cell>
          <cell r="H186">
            <v>1354.2</v>
          </cell>
          <cell r="J186">
            <v>2691</v>
          </cell>
          <cell r="L186">
            <v>0</v>
          </cell>
          <cell r="N186">
            <v>4045.2</v>
          </cell>
          <cell r="O186">
            <v>184</v>
          </cell>
        </row>
        <row r="187">
          <cell r="D187" t="str">
            <v>수목이식R6</v>
          </cell>
          <cell r="E187">
            <v>1</v>
          </cell>
          <cell r="F187" t="str">
            <v>주</v>
          </cell>
          <cell r="H187">
            <v>10859</v>
          </cell>
          <cell r="J187">
            <v>28500</v>
          </cell>
          <cell r="L187">
            <v>0</v>
          </cell>
          <cell r="N187">
            <v>39359</v>
          </cell>
          <cell r="O187">
            <v>185</v>
          </cell>
        </row>
        <row r="188">
          <cell r="D188" t="str">
            <v>수목이식R8</v>
          </cell>
          <cell r="E188">
            <v>1</v>
          </cell>
          <cell r="F188" t="str">
            <v>주</v>
          </cell>
          <cell r="H188">
            <v>10978.6</v>
          </cell>
          <cell r="J188">
            <v>47240</v>
          </cell>
          <cell r="L188">
            <v>0</v>
          </cell>
          <cell r="N188">
            <v>58218.6</v>
          </cell>
          <cell r="O188">
            <v>186</v>
          </cell>
        </row>
        <row r="189">
          <cell r="D189" t="str">
            <v>수목이식R10</v>
          </cell>
          <cell r="E189">
            <v>1</v>
          </cell>
          <cell r="F189" t="str">
            <v>주</v>
          </cell>
          <cell r="H189">
            <v>20212</v>
          </cell>
          <cell r="J189">
            <v>55409</v>
          </cell>
          <cell r="L189">
            <v>2625</v>
          </cell>
          <cell r="N189">
            <v>78246</v>
          </cell>
          <cell r="O189">
            <v>187</v>
          </cell>
        </row>
        <row r="190">
          <cell r="D190" t="str">
            <v>수목이식R12</v>
          </cell>
          <cell r="E190">
            <v>1</v>
          </cell>
          <cell r="F190" t="str">
            <v>주</v>
          </cell>
          <cell r="H190">
            <v>22609.200000000001</v>
          </cell>
          <cell r="J190">
            <v>73071</v>
          </cell>
          <cell r="L190">
            <v>3390</v>
          </cell>
          <cell r="N190">
            <v>99070.2</v>
          </cell>
          <cell r="O190">
            <v>188</v>
          </cell>
        </row>
        <row r="191">
          <cell r="D191" t="str">
            <v>수목이식R15</v>
          </cell>
          <cell r="E191">
            <v>1</v>
          </cell>
          <cell r="F191" t="str">
            <v>주</v>
          </cell>
          <cell r="H191">
            <v>24238.6</v>
          </cell>
          <cell r="J191">
            <v>99097</v>
          </cell>
          <cell r="L191">
            <v>4484</v>
          </cell>
          <cell r="N191">
            <v>127819.6</v>
          </cell>
          <cell r="O191">
            <v>189</v>
          </cell>
        </row>
        <row r="192">
          <cell r="D192" t="str">
            <v>수목이식R18</v>
          </cell>
          <cell r="E192">
            <v>1</v>
          </cell>
          <cell r="F192" t="str">
            <v>주</v>
          </cell>
          <cell r="H192">
            <v>26963.599999999999</v>
          </cell>
          <cell r="J192">
            <v>126757</v>
          </cell>
          <cell r="L192">
            <v>5687</v>
          </cell>
          <cell r="N192">
            <v>159407.6</v>
          </cell>
          <cell r="O192">
            <v>190</v>
          </cell>
        </row>
        <row r="193">
          <cell r="D193" t="str">
            <v>수목이식R20</v>
          </cell>
          <cell r="E193">
            <v>1</v>
          </cell>
          <cell r="F193" t="str">
            <v>주</v>
          </cell>
          <cell r="H193">
            <v>28977.8</v>
          </cell>
          <cell r="J193">
            <v>143217</v>
          </cell>
          <cell r="L193">
            <v>4484</v>
          </cell>
          <cell r="N193">
            <v>176678.8</v>
          </cell>
          <cell r="O193">
            <v>191</v>
          </cell>
        </row>
        <row r="194">
          <cell r="D194" t="str">
            <v>수목이식B20</v>
          </cell>
          <cell r="E194">
            <v>1</v>
          </cell>
          <cell r="F194" t="str">
            <v>주</v>
          </cell>
          <cell r="H194">
            <v>33017</v>
          </cell>
          <cell r="J194">
            <v>182582</v>
          </cell>
          <cell r="L194">
            <v>10658</v>
          </cell>
          <cell r="N194">
            <v>226257</v>
          </cell>
          <cell r="O194">
            <v>192</v>
          </cell>
        </row>
        <row r="195">
          <cell r="D195" t="str">
            <v>수목이식H1.0-2.0</v>
          </cell>
          <cell r="E195">
            <v>1</v>
          </cell>
          <cell r="F195" t="str">
            <v>주</v>
          </cell>
          <cell r="H195">
            <v>10770.6</v>
          </cell>
          <cell r="J195">
            <v>13970</v>
          </cell>
          <cell r="L195">
            <v>0</v>
          </cell>
          <cell r="N195">
            <v>24740.6</v>
          </cell>
          <cell r="O195">
            <v>193</v>
          </cell>
        </row>
        <row r="196">
          <cell r="D196" t="str">
            <v>수목이식H2.5</v>
          </cell>
          <cell r="E196">
            <v>1</v>
          </cell>
          <cell r="F196" t="str">
            <v>주</v>
          </cell>
          <cell r="H196">
            <v>10807</v>
          </cell>
          <cell r="J196">
            <v>18710</v>
          </cell>
          <cell r="L196">
            <v>0</v>
          </cell>
          <cell r="N196">
            <v>29517</v>
          </cell>
          <cell r="O196">
            <v>194</v>
          </cell>
        </row>
        <row r="197">
          <cell r="D197" t="str">
            <v>수목이식H3.0</v>
          </cell>
          <cell r="E197">
            <v>1</v>
          </cell>
          <cell r="F197" t="str">
            <v>주</v>
          </cell>
          <cell r="H197">
            <v>11295</v>
          </cell>
          <cell r="J197">
            <v>22670</v>
          </cell>
          <cell r="N197">
            <v>33965</v>
          </cell>
          <cell r="O197">
            <v>195</v>
          </cell>
        </row>
        <row r="198">
          <cell r="D198" t="str">
            <v>수목이식H3.5</v>
          </cell>
          <cell r="E198">
            <v>1</v>
          </cell>
          <cell r="F198" t="str">
            <v>주</v>
          </cell>
          <cell r="H198">
            <v>19013.2</v>
          </cell>
          <cell r="J198">
            <v>22934</v>
          </cell>
          <cell r="L198">
            <v>1312</v>
          </cell>
          <cell r="N198">
            <v>43259.199999999997</v>
          </cell>
          <cell r="O198">
            <v>196</v>
          </cell>
        </row>
        <row r="199">
          <cell r="D199" t="str">
            <v>유로폼벽체</v>
          </cell>
          <cell r="E199">
            <v>1</v>
          </cell>
          <cell r="F199" t="str">
            <v>m2</v>
          </cell>
          <cell r="H199">
            <v>1464.8913300000004</v>
          </cell>
          <cell r="J199">
            <v>12209</v>
          </cell>
          <cell r="L199">
            <v>0</v>
          </cell>
          <cell r="N199">
            <v>13673.89133</v>
          </cell>
          <cell r="O199">
            <v>197</v>
          </cell>
        </row>
        <row r="200">
          <cell r="D200" t="str">
            <v>벌개제근인력</v>
          </cell>
          <cell r="E200">
            <v>1</v>
          </cell>
          <cell r="F200" t="str">
            <v>m2</v>
          </cell>
          <cell r="H200">
            <v>0</v>
          </cell>
          <cell r="J200">
            <v>339</v>
          </cell>
          <cell r="L200">
            <v>0</v>
          </cell>
          <cell r="N200">
            <v>339</v>
          </cell>
          <cell r="O200">
            <v>198</v>
          </cell>
        </row>
        <row r="201">
          <cell r="D201" t="e">
            <v>#VALUE!</v>
          </cell>
          <cell r="O201">
            <v>0</v>
          </cell>
        </row>
        <row r="202">
          <cell r="D202" t="str">
            <v>점토벽돌운반거리 450m</v>
          </cell>
          <cell r="E202">
            <v>1</v>
          </cell>
          <cell r="F202" t="str">
            <v>m2</v>
          </cell>
          <cell r="H202">
            <v>67.844695869837295</v>
          </cell>
          <cell r="J202">
            <v>552.38378973717147</v>
          </cell>
          <cell r="L202">
            <v>52.684836045056322</v>
          </cell>
          <cell r="N202">
            <v>672.91332165206506</v>
          </cell>
          <cell r="O202">
            <v>1</v>
          </cell>
        </row>
        <row r="203">
          <cell r="D203" t="str">
            <v>포장구분경계석A운반거리 450m</v>
          </cell>
          <cell r="E203">
            <v>1</v>
          </cell>
          <cell r="F203" t="str">
            <v>m</v>
          </cell>
          <cell r="H203">
            <v>47.875469336670832</v>
          </cell>
          <cell r="J203">
            <v>389.79662077596993</v>
          </cell>
          <cell r="L203">
            <v>37.177722152690862</v>
          </cell>
          <cell r="N203">
            <v>474.84981226533165</v>
          </cell>
          <cell r="O203">
            <v>2</v>
          </cell>
        </row>
        <row r="204">
          <cell r="D204" t="str">
            <v>산석운반거리 450m</v>
          </cell>
          <cell r="E204">
            <v>1</v>
          </cell>
          <cell r="F204" t="str">
            <v>TON</v>
          </cell>
          <cell r="H204">
            <v>736.54568210262823</v>
          </cell>
          <cell r="J204">
            <v>5996.8710888610767</v>
          </cell>
          <cell r="L204">
            <v>571.9649561952441</v>
          </cell>
          <cell r="N204">
            <v>7305.3817271589487</v>
          </cell>
          <cell r="O204">
            <v>3</v>
          </cell>
        </row>
        <row r="205">
          <cell r="D205" t="str">
            <v>목계단"C"운반거리 450m</v>
          </cell>
          <cell r="E205">
            <v>1</v>
          </cell>
          <cell r="F205" t="str">
            <v>단</v>
          </cell>
          <cell r="H205">
            <v>16.793241551939925</v>
          </cell>
          <cell r="J205">
            <v>136.72866082603255</v>
          </cell>
          <cell r="L205">
            <v>13.040801001251566</v>
          </cell>
          <cell r="N205">
            <v>166.56270337922405</v>
          </cell>
          <cell r="O205">
            <v>4</v>
          </cell>
        </row>
        <row r="206">
          <cell r="D206" t="str">
            <v>목계단"D"운반거리 450m</v>
          </cell>
          <cell r="E206">
            <v>1</v>
          </cell>
          <cell r="F206" t="str">
            <v>단</v>
          </cell>
          <cell r="H206">
            <v>16.793241551939925</v>
          </cell>
          <cell r="J206">
            <v>136.72866082603255</v>
          </cell>
          <cell r="L206">
            <v>13.040801001251566</v>
          </cell>
          <cell r="N206">
            <v>166.56270337922405</v>
          </cell>
          <cell r="O206">
            <v>5</v>
          </cell>
        </row>
        <row r="207">
          <cell r="D207" t="str">
            <v>목계단"H"운반거리 450m</v>
          </cell>
          <cell r="E207">
            <v>1</v>
          </cell>
          <cell r="F207" t="str">
            <v>단</v>
          </cell>
          <cell r="H207">
            <v>26.07371714643304</v>
          </cell>
          <cell r="J207">
            <v>212.28923654568212</v>
          </cell>
          <cell r="L207">
            <v>20.247559449311641</v>
          </cell>
          <cell r="N207">
            <v>258.61051314142679</v>
          </cell>
          <cell r="O207">
            <v>6</v>
          </cell>
        </row>
        <row r="208">
          <cell r="D208" t="str">
            <v>목계단"G"운반거리 450m</v>
          </cell>
          <cell r="E208">
            <v>1</v>
          </cell>
          <cell r="F208" t="str">
            <v>단</v>
          </cell>
          <cell r="H208">
            <v>26.07371714643304</v>
          </cell>
          <cell r="J208">
            <v>212.28923654568212</v>
          </cell>
          <cell r="L208">
            <v>20.247559449311641</v>
          </cell>
          <cell r="N208">
            <v>258.61051314142679</v>
          </cell>
          <cell r="O208">
            <v>7</v>
          </cell>
        </row>
        <row r="209">
          <cell r="D209" t="str">
            <v>시멘트운반거리 320m</v>
          </cell>
          <cell r="E209">
            <v>1</v>
          </cell>
          <cell r="F209" t="str">
            <v>TON</v>
          </cell>
          <cell r="H209">
            <v>562.35069278547542</v>
          </cell>
          <cell r="J209">
            <v>4578.5953177257525</v>
          </cell>
          <cell r="L209">
            <v>436.69374104156708</v>
          </cell>
          <cell r="N209">
            <v>5577.6397515527942</v>
          </cell>
          <cell r="O209">
            <v>8</v>
          </cell>
        </row>
        <row r="210">
          <cell r="D210" t="str">
            <v>시멘트운반거리 450m</v>
          </cell>
          <cell r="E210">
            <v>1</v>
          </cell>
          <cell r="F210" t="str">
            <v>TON</v>
          </cell>
          <cell r="H210">
            <v>693.16843345111897</v>
          </cell>
          <cell r="J210">
            <v>5643.698468786808</v>
          </cell>
          <cell r="L210">
            <v>538.28032979976444</v>
          </cell>
          <cell r="N210">
            <v>6875.1472320376915</v>
          </cell>
          <cell r="O210">
            <v>9</v>
          </cell>
        </row>
        <row r="211">
          <cell r="D211" t="str">
            <v>모래운반거리 320m</v>
          </cell>
          <cell r="E211">
            <v>1</v>
          </cell>
          <cell r="F211" t="str">
            <v>m3</v>
          </cell>
          <cell r="H211">
            <v>899.76110845676067</v>
          </cell>
          <cell r="J211">
            <v>7325.7525083612036</v>
          </cell>
          <cell r="L211">
            <v>698.70998566650735</v>
          </cell>
          <cell r="N211">
            <v>8924.2236024844715</v>
          </cell>
          <cell r="O211">
            <v>10</v>
          </cell>
        </row>
        <row r="212">
          <cell r="D212" t="str">
            <v>모래운반거리 450m</v>
          </cell>
          <cell r="E212">
            <v>1</v>
          </cell>
          <cell r="F212" t="str">
            <v>m3</v>
          </cell>
          <cell r="H212">
            <v>1109.0694935217905</v>
          </cell>
          <cell r="J212">
            <v>9029.9175500588935</v>
          </cell>
          <cell r="L212">
            <v>861.24852767962307</v>
          </cell>
          <cell r="N212">
            <v>11000.235571260308</v>
          </cell>
          <cell r="O212">
            <v>11</v>
          </cell>
        </row>
        <row r="213">
          <cell r="D213" t="str">
            <v>자갈운반거리 320m</v>
          </cell>
          <cell r="E213">
            <v>1</v>
          </cell>
          <cell r="F213" t="str">
            <v>m3</v>
          </cell>
          <cell r="H213">
            <v>1030.3295571575695</v>
          </cell>
          <cell r="J213">
            <v>8388.8259526261591</v>
          </cell>
          <cell r="L213">
            <v>800.10298661174045</v>
          </cell>
          <cell r="N213">
            <v>10219.258496395469</v>
          </cell>
          <cell r="O213">
            <v>12</v>
          </cell>
        </row>
        <row r="214">
          <cell r="D214" t="str">
            <v>자갈운반거리 450m</v>
          </cell>
          <cell r="E214">
            <v>1</v>
          </cell>
          <cell r="F214" t="str">
            <v>m3</v>
          </cell>
          <cell r="H214">
            <v>1252.127659574468</v>
          </cell>
          <cell r="J214">
            <v>10194.680851063829</v>
          </cell>
          <cell r="L214">
            <v>972.34042553191489</v>
          </cell>
          <cell r="N214">
            <v>12419.148936170212</v>
          </cell>
          <cell r="O214">
            <v>13</v>
          </cell>
        </row>
        <row r="215">
          <cell r="D215" t="str">
            <v>잡석운반거리 320m</v>
          </cell>
          <cell r="E215">
            <v>1</v>
          </cell>
          <cell r="F215" t="str">
            <v>m3</v>
          </cell>
          <cell r="H215">
            <v>1212.1524201853761</v>
          </cell>
          <cell r="J215">
            <v>9869.2070030895993</v>
          </cell>
          <cell r="L215">
            <v>941.29763130793003</v>
          </cell>
          <cell r="N215">
            <v>12022.657054582905</v>
          </cell>
          <cell r="O215">
            <v>14</v>
          </cell>
        </row>
        <row r="216">
          <cell r="D216" t="str">
            <v>잡석운반거리 450m</v>
          </cell>
          <cell r="E216">
            <v>1</v>
          </cell>
          <cell r="F216" t="str">
            <v>m3</v>
          </cell>
          <cell r="H216">
            <v>1473.0913642052565</v>
          </cell>
          <cell r="J216">
            <v>11993.742177722153</v>
          </cell>
          <cell r="L216">
            <v>1143.9299123904882</v>
          </cell>
          <cell r="N216">
            <v>14610.763454317897</v>
          </cell>
          <cell r="O216">
            <v>15</v>
          </cell>
        </row>
        <row r="217">
          <cell r="D217" t="str">
            <v>보조기층운반거리 320m</v>
          </cell>
          <cell r="E217">
            <v>1</v>
          </cell>
          <cell r="F217" t="str">
            <v>m3</v>
          </cell>
          <cell r="H217">
            <v>1212.1524201853761</v>
          </cell>
          <cell r="J217">
            <v>9869.2070030895993</v>
          </cell>
          <cell r="L217">
            <v>941.29763130793003</v>
          </cell>
          <cell r="N217">
            <v>12022.657054582905</v>
          </cell>
          <cell r="O217">
            <v>16</v>
          </cell>
        </row>
        <row r="218">
          <cell r="D218" t="str">
            <v>보조기층운반거리 450m</v>
          </cell>
          <cell r="E218">
            <v>1</v>
          </cell>
          <cell r="F218" t="str">
            <v>m3</v>
          </cell>
          <cell r="H218">
            <v>1473.0913642052565</v>
          </cell>
          <cell r="J218">
            <v>11993.742177722153</v>
          </cell>
          <cell r="L218">
            <v>1143.9299123904882</v>
          </cell>
          <cell r="N218">
            <v>14610.763454317897</v>
          </cell>
          <cell r="O218">
            <v>17</v>
          </cell>
        </row>
        <row r="219">
          <cell r="D219" t="str">
            <v>철근운반거리 320m</v>
          </cell>
          <cell r="E219">
            <v>1</v>
          </cell>
          <cell r="F219" t="str">
            <v>TON</v>
          </cell>
          <cell r="H219">
            <v>606.07621009268803</v>
          </cell>
          <cell r="J219">
            <v>4934.6035015447997</v>
          </cell>
          <cell r="L219">
            <v>470.64881565396502</v>
          </cell>
          <cell r="N219">
            <v>6011.3285272914527</v>
          </cell>
          <cell r="O219">
            <v>18</v>
          </cell>
        </row>
        <row r="220">
          <cell r="D220" t="str">
            <v>철근운반거리 450m</v>
          </cell>
          <cell r="E220">
            <v>1</v>
          </cell>
          <cell r="F220" t="str">
            <v>TON</v>
          </cell>
          <cell r="H220">
            <v>736.54568210262823</v>
          </cell>
          <cell r="J220">
            <v>5996.8710888610767</v>
          </cell>
          <cell r="L220">
            <v>571.9649561952441</v>
          </cell>
          <cell r="N220">
            <v>7305.3817271589487</v>
          </cell>
          <cell r="O220">
            <v>19</v>
          </cell>
        </row>
        <row r="221">
          <cell r="D221" t="str">
            <v>소나무(R10)운반거리 320m</v>
          </cell>
          <cell r="E221">
            <v>1</v>
          </cell>
          <cell r="F221" t="str">
            <v>주</v>
          </cell>
          <cell r="H221">
            <v>63.638002059732237</v>
          </cell>
          <cell r="J221">
            <v>518.13336766220391</v>
          </cell>
          <cell r="L221">
            <v>49.418125643666329</v>
          </cell>
          <cell r="N221">
            <v>631.18949536560251</v>
          </cell>
          <cell r="O221">
            <v>20</v>
          </cell>
        </row>
        <row r="222">
          <cell r="D222" t="str">
            <v>소나무(R10)운반거리 450m</v>
          </cell>
          <cell r="E222">
            <v>1</v>
          </cell>
          <cell r="F222" t="str">
            <v>주</v>
          </cell>
          <cell r="H222">
            <v>77.337296620775973</v>
          </cell>
          <cell r="J222">
            <v>629.67146433041296</v>
          </cell>
          <cell r="L222">
            <v>60.056320400500624</v>
          </cell>
          <cell r="N222">
            <v>767.06508135168951</v>
          </cell>
          <cell r="O222">
            <v>21</v>
          </cell>
        </row>
        <row r="223">
          <cell r="D223" t="str">
            <v>소나무(R15)운반거리 320m</v>
          </cell>
          <cell r="E223">
            <v>1</v>
          </cell>
          <cell r="F223" t="str">
            <v>주</v>
          </cell>
          <cell r="H223">
            <v>252.73377960865088</v>
          </cell>
          <cell r="J223">
            <v>2057.7296601441813</v>
          </cell>
          <cell r="L223">
            <v>196.26055612770341</v>
          </cell>
          <cell r="N223">
            <v>2506.7239958805353</v>
          </cell>
          <cell r="O223">
            <v>22</v>
          </cell>
        </row>
        <row r="224">
          <cell r="D224" t="str">
            <v>소나무(R15)운반거리 450m</v>
          </cell>
          <cell r="E224">
            <v>1</v>
          </cell>
          <cell r="F224" t="str">
            <v>주</v>
          </cell>
          <cell r="H224">
            <v>307.13954943679602</v>
          </cell>
          <cell r="J224">
            <v>2500.695244055069</v>
          </cell>
          <cell r="L224">
            <v>238.50938673341679</v>
          </cell>
          <cell r="N224">
            <v>3046.3441802252819</v>
          </cell>
          <cell r="O224">
            <v>23</v>
          </cell>
        </row>
        <row r="225">
          <cell r="D225" t="str">
            <v>느티나무(R20)운반거리 450m</v>
          </cell>
          <cell r="E225">
            <v>1</v>
          </cell>
          <cell r="F225" t="str">
            <v>주</v>
          </cell>
          <cell r="H225">
            <v>570.82290362953688</v>
          </cell>
          <cell r="J225">
            <v>4647.5750938673336</v>
          </cell>
          <cell r="L225">
            <v>443.27284105131412</v>
          </cell>
          <cell r="N225">
            <v>5661.6708385481852</v>
          </cell>
          <cell r="O225">
            <v>24</v>
          </cell>
        </row>
        <row r="226">
          <cell r="D226" t="str">
            <v>복자기(R8)운반거리 320m</v>
          </cell>
          <cell r="E226">
            <v>1</v>
          </cell>
          <cell r="F226" t="str">
            <v>주</v>
          </cell>
          <cell r="H226">
            <v>31.515962924819775</v>
          </cell>
          <cell r="J226">
            <v>256.59938208032958</v>
          </cell>
          <cell r="L226">
            <v>24.473738414006178</v>
          </cell>
          <cell r="N226">
            <v>312.58908341915554</v>
          </cell>
          <cell r="O226">
            <v>25</v>
          </cell>
        </row>
        <row r="227">
          <cell r="D227" t="str">
            <v>산사나무(R8)운반거리 320m</v>
          </cell>
          <cell r="E227">
            <v>1</v>
          </cell>
          <cell r="F227" t="str">
            <v>주</v>
          </cell>
          <cell r="H227">
            <v>31.515962924819775</v>
          </cell>
          <cell r="J227">
            <v>256.59938208032958</v>
          </cell>
          <cell r="L227">
            <v>24.473738414006178</v>
          </cell>
          <cell r="N227">
            <v>312.58908341915554</v>
          </cell>
          <cell r="O227">
            <v>26</v>
          </cell>
        </row>
        <row r="228">
          <cell r="D228" t="str">
            <v>서어나무(R10)운반거리 320m</v>
          </cell>
          <cell r="E228">
            <v>1</v>
          </cell>
          <cell r="F228" t="str">
            <v>주</v>
          </cell>
          <cell r="H228">
            <v>63.638002059732237</v>
          </cell>
          <cell r="J228">
            <v>518.13336766220391</v>
          </cell>
          <cell r="L228">
            <v>49.418125643666329</v>
          </cell>
          <cell r="N228">
            <v>631.18949536560251</v>
          </cell>
          <cell r="O228">
            <v>27</v>
          </cell>
        </row>
        <row r="229">
          <cell r="D229" t="str">
            <v>산철쭉(H0.3*W0.4)운반거리 320m</v>
          </cell>
          <cell r="E229">
            <v>1</v>
          </cell>
          <cell r="F229" t="str">
            <v>주</v>
          </cell>
          <cell r="H229">
            <v>3.0303810504634399</v>
          </cell>
          <cell r="J229">
            <v>24.673017507723998</v>
          </cell>
          <cell r="L229">
            <v>2.353244078269825</v>
          </cell>
          <cell r="N229">
            <v>30.056642636457262</v>
          </cell>
          <cell r="O229">
            <v>28</v>
          </cell>
        </row>
        <row r="230">
          <cell r="D230" t="str">
            <v>산철쭉(H0.3*W0.4)운반거리 450m</v>
          </cell>
          <cell r="E230">
            <v>1</v>
          </cell>
          <cell r="F230" t="str">
            <v>주</v>
          </cell>
          <cell r="H230">
            <v>3.6827284105131413</v>
          </cell>
          <cell r="J230">
            <v>29.984355444305383</v>
          </cell>
          <cell r="L230">
            <v>2.8598247809762203</v>
          </cell>
          <cell r="N230">
            <v>36.52690863579474</v>
          </cell>
          <cell r="O230">
            <v>29</v>
          </cell>
        </row>
        <row r="231">
          <cell r="D231" t="str">
            <v>영산홍(H0.3*W0.3)운반거리 320m</v>
          </cell>
          <cell r="E231">
            <v>1</v>
          </cell>
          <cell r="F231" t="str">
            <v>주</v>
          </cell>
          <cell r="H231">
            <v>3.0303810504634399</v>
          </cell>
          <cell r="J231">
            <v>24.673017507723998</v>
          </cell>
          <cell r="L231">
            <v>2.353244078269825</v>
          </cell>
          <cell r="N231">
            <v>30.056642636457262</v>
          </cell>
          <cell r="O231">
            <v>30</v>
          </cell>
        </row>
        <row r="232">
          <cell r="D232" t="str">
            <v>진달래(H0.4*W0.3)운반거리 320m</v>
          </cell>
          <cell r="E232">
            <v>1</v>
          </cell>
          <cell r="F232" t="str">
            <v>주</v>
          </cell>
          <cell r="H232">
            <v>3.0303810504634399</v>
          </cell>
          <cell r="J232">
            <v>24.673017507723998</v>
          </cell>
          <cell r="L232">
            <v>2.353244078269825</v>
          </cell>
          <cell r="N232">
            <v>30.056642636457262</v>
          </cell>
          <cell r="O232">
            <v>31</v>
          </cell>
        </row>
        <row r="233">
          <cell r="D233" t="str">
            <v>개나리(H1.0*3가지)운반거리 450m</v>
          </cell>
          <cell r="E233">
            <v>1</v>
          </cell>
          <cell r="F233" t="str">
            <v>주</v>
          </cell>
          <cell r="H233">
            <v>3.6827284105131413</v>
          </cell>
          <cell r="J233">
            <v>29.984355444305383</v>
          </cell>
          <cell r="L233">
            <v>2.8598247809762203</v>
          </cell>
          <cell r="N233">
            <v>36.52690863579474</v>
          </cell>
          <cell r="O233">
            <v>32</v>
          </cell>
        </row>
        <row r="234">
          <cell r="D234" t="e">
            <v>#VALUE!</v>
          </cell>
          <cell r="H234" t="str">
            <v/>
          </cell>
          <cell r="J234" t="str">
            <v/>
          </cell>
          <cell r="L234" t="str">
            <v/>
          </cell>
          <cell r="N234">
            <v>0</v>
          </cell>
        </row>
        <row r="235">
          <cell r="D235" t="e">
            <v>#VALUE!</v>
          </cell>
        </row>
        <row r="236">
          <cell r="D236" t="e">
            <v>#VALUE!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수지예산"/>
      <sheetName val="공감산출"/>
      <sheetName val="공사비총"/>
      <sheetName val="기계공사"/>
      <sheetName val="토목공사"/>
      <sheetName val="토목공사(3)"/>
      <sheetName val="문비홈공사"/>
      <sheetName val="전기공사"/>
      <sheetName val="전기노무비산출내역"/>
      <sheetName val="자재55"/>
      <sheetName val="토공-1"/>
      <sheetName val="ILDEGA"/>
      <sheetName val="DOJANGB"/>
      <sheetName val="GYUNGBI"/>
      <sheetName val="INGEONB"/>
      <sheetName val="JAJEBI"/>
      <sheetName val="JANGBI"/>
      <sheetName val="JANGBIC"/>
      <sheetName val="SANCHUL"/>
      <sheetName val="SOMOJAJ"/>
      <sheetName val="직노"/>
      <sheetName val="단가"/>
      <sheetName val="V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날개벽(시점좌측)"/>
      <sheetName val="INPUT(덕도방향-시점)"/>
      <sheetName val="계림수량"/>
      <sheetName val="을지"/>
      <sheetName val="조명설비 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기계경비_시간당_"/>
      <sheetName val="일위대가"/>
      <sheetName val="경산"/>
      <sheetName val="청천내"/>
      <sheetName val="설계예산서"/>
      <sheetName val="총괄내역서"/>
      <sheetName val="동원인원"/>
      <sheetName val="데이타"/>
      <sheetName val="식재인부"/>
      <sheetName val="평가데이터"/>
      <sheetName val="기초자료입력"/>
      <sheetName val="구천"/>
      <sheetName val="요율"/>
      <sheetName val="자재대"/>
      <sheetName val="작성"/>
      <sheetName val="방배동내역(리라)"/>
      <sheetName val="현장경비"/>
      <sheetName val="건축공사집계표"/>
      <sheetName val="방배동내역 (총괄)"/>
      <sheetName val="부대공사총괄"/>
      <sheetName val="예산내~1"/>
      <sheetName val="2공구하도급내역서"/>
      <sheetName val="내역서"/>
      <sheetName val="Sheet1"/>
      <sheetName val="내역"/>
      <sheetName val="내역(토목)"/>
      <sheetName val="변수값"/>
      <sheetName val="중기상차"/>
      <sheetName val="AS복구"/>
      <sheetName val="중기터파기"/>
      <sheetName val="원가계산서"/>
      <sheetName val="2000년1차"/>
      <sheetName val="산출물량"/>
      <sheetName val="일위대가표"/>
      <sheetName val="산출"/>
      <sheetName val="노임"/>
      <sheetName val="산출서"/>
      <sheetName val="일위대가 "/>
      <sheetName val="03전반노무비"/>
      <sheetName val="계양가시설"/>
      <sheetName val="설명"/>
      <sheetName val="70%"/>
      <sheetName val="04노무비"/>
      <sheetName val="공사개요"/>
      <sheetName val="DATE"/>
      <sheetName val="현장경상비"/>
      <sheetName val="DATA98"/>
      <sheetName val="전기일위대가"/>
      <sheetName val="집계표"/>
      <sheetName val="하수급견적대비"/>
      <sheetName val="DATA1"/>
      <sheetName val="CABLE SIZE-1"/>
      <sheetName val="노무비"/>
      <sheetName val="배수공"/>
      <sheetName val="부대공"/>
      <sheetName val="업무처리전"/>
      <sheetName val="Sheet5"/>
      <sheetName val="아파트 내역"/>
      <sheetName val="조경내역서"/>
      <sheetName val="단가"/>
      <sheetName val="기본자료"/>
      <sheetName val="단가산출"/>
      <sheetName val="공사원가계산서"/>
      <sheetName val="도급예산내역서총괄표"/>
      <sheetName val="수주추정"/>
      <sheetName val="99총공사내역서"/>
      <sheetName val="토공"/>
      <sheetName val="포장공"/>
      <sheetName val="초기화면"/>
      <sheetName val="관급자재"/>
      <sheetName val="1차 내역서"/>
      <sheetName val="공사비_NDE"/>
      <sheetName val="계림(함평)"/>
      <sheetName val="계림(장성)"/>
      <sheetName val="단면가정"/>
      <sheetName val="설계조건"/>
      <sheetName val="투찰가"/>
      <sheetName val="Total"/>
      <sheetName val="설계내역서"/>
      <sheetName val="가격조사서"/>
      <sheetName val="고유코드_설계"/>
      <sheetName val="토목내역"/>
      <sheetName val="견적대비"/>
      <sheetName val="#REF"/>
      <sheetName val="단면 (2)"/>
      <sheetName val="TYPE A"/>
      <sheetName val="참조"/>
      <sheetName val="도급예산내역서봉투"/>
      <sheetName val="설계산출표지"/>
      <sheetName val="을부담운반비"/>
      <sheetName val="운반비산출"/>
      <sheetName val="L_RPTB02_01"/>
      <sheetName val="Mc1"/>
      <sheetName val="VII-2현장경비"/>
      <sheetName val="Ⅴ-2.공종별내역"/>
      <sheetName val="102역사"/>
      <sheetName val="서울대규장각(가시설흙막이)"/>
      <sheetName val="전동기 특성표"/>
      <sheetName val="케이블단면적"/>
      <sheetName val="Sheet2"/>
      <sheetName val="허용전류-IEC DATA"/>
      <sheetName val="FOB발"/>
      <sheetName val="기초입력 DATA"/>
      <sheetName val="공사원가계산서 "/>
      <sheetName val="공사관리대장"/>
      <sheetName val="data"/>
      <sheetName val="직접경비"/>
      <sheetName val="직접인건비"/>
      <sheetName val="내역총괄"/>
      <sheetName val="2.고용보험료산출근거"/>
      <sheetName val="내역서1"/>
      <sheetName val="물량산출"/>
      <sheetName val="전기"/>
      <sheetName val="Baby일위대가"/>
      <sheetName val="물가대비표"/>
      <sheetName val="일위대가목록"/>
      <sheetName val="중강당 내역"/>
      <sheetName val="총괄표"/>
      <sheetName val="산출1-수변전"/>
      <sheetName val="수량산출"/>
      <sheetName val="준공정산"/>
      <sheetName val="일위"/>
      <sheetName val="공사착공계"/>
      <sheetName val="현장대리인위임장"/>
      <sheetName val="예산내역서"/>
      <sheetName val="연결임시"/>
      <sheetName val="일반공사"/>
      <sheetName val="전선 및 전선관"/>
      <sheetName val="계정"/>
      <sheetName val="MCC제원"/>
      <sheetName val="설계명세서"/>
      <sheetName val="프랜트면허"/>
      <sheetName val="노무비지급명세"/>
      <sheetName val="노무"/>
      <sheetName val="Sheet2 (2)"/>
      <sheetName val="용역비내역-진짜"/>
      <sheetName val="견적단가"/>
      <sheetName val="노임단가"/>
      <sheetName val="자재단가"/>
      <sheetName val="품셈 "/>
      <sheetName val="PAINT"/>
      <sheetName val="방화도료"/>
      <sheetName val="원가계산서 "/>
      <sheetName val="수량집계"/>
      <sheetName val="총괄집계표"/>
      <sheetName val="설계산출기초"/>
      <sheetName val="C1.공사개요"/>
      <sheetName val="40총괄"/>
      <sheetName val="40집계"/>
      <sheetName val="인건비"/>
      <sheetName val="총괄"/>
      <sheetName val="토공사(흙막이)"/>
      <sheetName val="실행견적"/>
      <sheetName val="공사기본내용입력"/>
      <sheetName val="2003 일위대가"/>
      <sheetName val="Y-WORK"/>
      <sheetName val="출자한도"/>
      <sheetName val="1공구계약서"/>
      <sheetName val="대상공사(조달청)"/>
      <sheetName val="자료(통합)"/>
      <sheetName val="예산M11A"/>
      <sheetName val="양수장(기계)"/>
      <sheetName val="NO.1-NO12(설계예산서)"/>
      <sheetName val="입력"/>
      <sheetName val="FB25JN"/>
      <sheetName val="준검 내역서"/>
      <sheetName val="단가산출서"/>
      <sheetName val="수배전반"/>
      <sheetName val="해평견적"/>
      <sheetName val="공종별 집계"/>
      <sheetName val="06 일위대가목록"/>
      <sheetName val="토목공사"/>
      <sheetName val="명세서"/>
      <sheetName val="상촌터널실행"/>
      <sheetName val="물가"/>
      <sheetName val="서대문대장"/>
      <sheetName val="직재"/>
      <sheetName val="공사설계"/>
      <sheetName val="설계명세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갑지"/>
      <sheetName val="공구"/>
      <sheetName val="대비"/>
      <sheetName val="분석"/>
      <sheetName val="원형1호맨홀토공수량"/>
      <sheetName val="Macro1"/>
      <sheetName val="제조노임"/>
      <sheetName val="터파기및재료"/>
      <sheetName val="제잡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배수장토목공사비"/>
      <sheetName val="우수공"/>
      <sheetName val="금액내역서"/>
      <sheetName val="사통"/>
      <sheetName val="조경"/>
      <sheetName val="견적"/>
      <sheetName val="매입세"/>
      <sheetName val="방배동내역_(총괄)"/>
      <sheetName val="공통가설"/>
      <sheetName val="잡비계산"/>
      <sheetName val="입찰안"/>
      <sheetName val="을지"/>
      <sheetName val="단가조사서"/>
      <sheetName val="일집"/>
      <sheetName val="날개벽(시점좌측)"/>
      <sheetName val="적점"/>
      <sheetName val="수로현황"/>
      <sheetName val="상호참고자료"/>
      <sheetName val="발주처자료입력"/>
      <sheetName val="회사기본자료"/>
      <sheetName val="하자보증자료"/>
      <sheetName val="기술자관련자료"/>
      <sheetName val="배관내역"/>
      <sheetName val="내역(원안-대안)"/>
      <sheetName val="산출2-기기동력"/>
      <sheetName val="3.공통공사대비"/>
      <sheetName val="전체공내역서"/>
      <sheetName val="내역서적용수량"/>
      <sheetName val="간접"/>
      <sheetName val="계약현황"/>
      <sheetName val="부동산"/>
      <sheetName val="직원"/>
      <sheetName val="세대별"/>
      <sheetName val="R&amp;D"/>
      <sheetName val="1구간내역서"/>
      <sheetName val="단가및재료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매채조회"/>
      <sheetName val="시산표"/>
      <sheetName val="투자비"/>
      <sheetName val="조성원가DATA"/>
      <sheetName val="사업비"/>
      <sheetName val="현장"/>
      <sheetName val="본사공가현황"/>
      <sheetName val="일위_파일"/>
      <sheetName val="설계명세서(선로)"/>
      <sheetName val="A"/>
      <sheetName val="W-현원가"/>
      <sheetName val="공사비예산서(토목분)"/>
      <sheetName val=" 갑  지 "/>
      <sheetName val="자료입력"/>
      <sheetName val="예산명세서"/>
      <sheetName val="산출2-전력"/>
      <sheetName val="산출3-동력"/>
      <sheetName val="산출4-전등"/>
      <sheetName val="산출9-TRAY"/>
      <sheetName val="평내중"/>
      <sheetName val="database"/>
      <sheetName val="개요"/>
      <sheetName val="총괄내역"/>
      <sheetName val="외삼초"/>
      <sheetName val="금액"/>
      <sheetName val="유수전환공사"/>
      <sheetName val="실행대비"/>
      <sheetName val="총계"/>
      <sheetName val="산출내역(K2)"/>
      <sheetName val="공사현황"/>
      <sheetName val="이름정의"/>
      <sheetName val="집계"/>
      <sheetName val="직노"/>
      <sheetName val="기본일위"/>
      <sheetName val="패널"/>
      <sheetName val="내역서2안"/>
      <sheetName val="실행내역"/>
      <sheetName val="토목"/>
      <sheetName val="중기사용료산출근거"/>
      <sheetName val="단가 및 재료비"/>
      <sheetName val="단가산출1"/>
      <sheetName val="단가산출2"/>
      <sheetName val="단가 (2)"/>
      <sheetName val="공사원가계산"/>
      <sheetName val="EP0618"/>
      <sheetName val="ELECTRIC"/>
      <sheetName val="주방환기"/>
      <sheetName val="간접비"/>
      <sheetName val="경영상태"/>
      <sheetName val="D-3109"/>
      <sheetName val="A-4"/>
      <sheetName val="예산내역"/>
      <sheetName val="원가+내역"/>
      <sheetName val="공통비(전체)"/>
      <sheetName val="설계서(본관)"/>
      <sheetName val="bid"/>
      <sheetName val="S0"/>
      <sheetName val="도급"/>
      <sheetName val="현황산출서"/>
      <sheetName val="식재"/>
      <sheetName val="시설물"/>
      <sheetName val="식재출력용"/>
      <sheetName val="유지관리"/>
      <sheetName val="옹벽기초자료"/>
      <sheetName val="단가조사"/>
      <sheetName val="부대집계"/>
      <sheetName val="단가일람"/>
      <sheetName val="공사품의서"/>
      <sheetName val="공사원가"/>
      <sheetName val="내역(신례)"/>
      <sheetName val="소요자재"/>
      <sheetName val="9GNG운반"/>
      <sheetName val="2003상반기노임기준"/>
      <sheetName val="가로등내역서"/>
      <sheetName val="세금자료"/>
      <sheetName val="하부철근수량"/>
      <sheetName val="퇴직금(울산천상)"/>
      <sheetName val="아파트 "/>
      <sheetName val="252K444"/>
      <sheetName val="일위대가(건축)"/>
      <sheetName val="차액보증"/>
      <sheetName val="Data&amp;Result"/>
      <sheetName val="단위수량"/>
      <sheetName val="건축내역"/>
      <sheetName val="Sheet1 (2)"/>
      <sheetName val="설계서"/>
      <sheetName val="효성CB 1P기초"/>
      <sheetName val="노무비 근거"/>
      <sheetName val="약품공급2"/>
      <sheetName val="순공사비"/>
      <sheetName val="수량이동"/>
      <sheetName val="가설"/>
      <sheetName val="N賃率-職"/>
      <sheetName val="정산서 "/>
      <sheetName val="견적을지"/>
      <sheetName val="저압_허용전류요약"/>
      <sheetName val="숫자변환"/>
      <sheetName val="전등"/>
      <sheetName val="을"/>
      <sheetName val="시공자검사조서"/>
      <sheetName val="2순기"/>
      <sheetName val="설비"/>
      <sheetName val="관접합및부설"/>
      <sheetName val="전기내역1"/>
      <sheetName val="정부노임단가"/>
      <sheetName val="ESC (공정표기준)"/>
      <sheetName val="기초단가"/>
      <sheetName val="3련 BOX"/>
      <sheetName val="총괄서"/>
      <sheetName val="건축내역서"/>
      <sheetName val="설비내역서"/>
      <sheetName val="전기내역서"/>
      <sheetName val="용수량(생활용수)"/>
      <sheetName val="단위단가"/>
      <sheetName val="조명시설"/>
      <sheetName val="산출내역서"/>
      <sheetName val="결재갑지"/>
      <sheetName val="한강운반비"/>
      <sheetName val="광장"/>
      <sheetName val="MW-S"/>
      <sheetName val="빙장비사양"/>
      <sheetName val="장비사양"/>
      <sheetName val="WORK"/>
      <sheetName val="조건"/>
      <sheetName val="간지"/>
      <sheetName val="공사요율"/>
      <sheetName val="부속동"/>
      <sheetName val="공내역서"/>
      <sheetName val="적용단가"/>
      <sheetName val="진주방향"/>
      <sheetName val="마산방향철근집계"/>
      <sheetName val="마산방향"/>
      <sheetName val="기본DATA"/>
      <sheetName val="TITLE"/>
      <sheetName val="1.1 부하집계표"/>
      <sheetName val="7. Cable(설명)-IEC"/>
      <sheetName val="내역서1999.8최종"/>
      <sheetName val="계산서(곡선부)"/>
      <sheetName val="포장재료집계표"/>
      <sheetName val="표지세로"/>
      <sheetName val="업체명"/>
      <sheetName val="관리"/>
      <sheetName val="FA설치명세"/>
      <sheetName val="ENE-CAL 1"/>
      <sheetName val="INPUT"/>
      <sheetName val="수량산출1"/>
      <sheetName val="자재단가표"/>
      <sheetName val="산출근거"/>
      <sheetName val="특수선일위대가"/>
      <sheetName val="본사업"/>
      <sheetName val="변압기 및 발전기 용량"/>
      <sheetName val="원가계산"/>
      <sheetName val="내역서(건설사무소)"/>
      <sheetName val="인건비 "/>
      <sheetName val="토적표"/>
      <sheetName val="말뚝물량"/>
      <sheetName val="분전반계산서(석관)"/>
      <sheetName val="기계설비-물가변동"/>
      <sheetName val="106C0300"/>
      <sheetName val="8노임율표"/>
      <sheetName val="중(토)"/>
      <sheetName val="집계(일반)"/>
      <sheetName val="측량요율"/>
      <sheetName val="CON'C"/>
      <sheetName val="1)설계내역서(토목)"/>
      <sheetName val="대치판정"/>
      <sheetName val="2공구산출내역"/>
      <sheetName val="간이공사지시서"/>
      <sheetName val="기별명세"/>
      <sheetName val="6.송금의뢰내역서"/>
      <sheetName val="기본설정"/>
      <sheetName val="투입비"/>
      <sheetName val="기본단가"/>
      <sheetName val="ABUT수량-A1"/>
      <sheetName val="부대내역"/>
      <sheetName val="조명율표"/>
      <sheetName val="SG"/>
      <sheetName val="Pier 3"/>
      <sheetName val="관급자재 예산서"/>
      <sheetName val="단가비교표"/>
      <sheetName val="예산서"/>
      <sheetName val="관급일위대가"/>
      <sheetName val="단가 "/>
      <sheetName val="101동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가설대가"/>
      <sheetName val="토공대가"/>
      <sheetName val="구조대가"/>
      <sheetName val="포설대가1"/>
      <sheetName val="부대대가"/>
      <sheetName val="국별인원"/>
      <sheetName val="동원(3)"/>
      <sheetName val="예정(3)"/>
      <sheetName val="투찰"/>
      <sheetName val="49"/>
      <sheetName val="화성태안9공구내역(실행)"/>
      <sheetName val="단가대비표"/>
      <sheetName val="36신설수량"/>
      <sheetName val="말뚝지지력산정"/>
      <sheetName val="내역서(기계)"/>
      <sheetName val="백(수량이동)"/>
      <sheetName val="노무비단가"/>
      <sheetName val="지주토목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노임"/>
      <sheetName val="자재단가"/>
      <sheetName val="계림(함평)"/>
      <sheetName val="계림(장성)"/>
    </sheetNames>
    <sheetDataSet>
      <sheetData sheetId="0"/>
      <sheetData sheetId="1">
        <row r="3">
          <cell r="B3">
            <v>70616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단가결정"/>
      <sheetName val="단가조사"/>
      <sheetName val="수목일위"/>
      <sheetName val="수목집계"/>
      <sheetName val="내역서토탈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대가목록"/>
      <sheetName val="노무비"/>
      <sheetName val="계수시트"/>
      <sheetName val="단위단가"/>
      <sheetName val="굴착현장"/>
      <sheetName val="원가계산서"/>
      <sheetName val="실행대비"/>
      <sheetName val="계림(함평)"/>
      <sheetName val="계림(장성)"/>
      <sheetName val="inputdata"/>
      <sheetName val="단면설계"/>
      <sheetName val="안정검토"/>
      <sheetName val="단가목록"/>
      <sheetName val="일위대가목록"/>
      <sheetName val="기초일위대가"/>
      <sheetName val="식재일위대가"/>
      <sheetName val="단가대비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시설물일위"/>
      <sheetName val="단위단가"/>
      <sheetName val="산출내역서"/>
      <sheetName val="화해(함평)"/>
      <sheetName val="화해(장성)"/>
      <sheetName val="노무비"/>
      <sheetName val="자재단가비교표"/>
      <sheetName val="SP-B1"/>
      <sheetName val="충주"/>
      <sheetName val="Sheet2"/>
      <sheetName val="1차설계변경내역"/>
      <sheetName val="대구안동"/>
      <sheetName val="새공통"/>
      <sheetName val="unit 4"/>
      <sheetName val="데이타"/>
      <sheetName val="식재인부"/>
      <sheetName val="노임단가"/>
      <sheetName val="내역서"/>
      <sheetName val="2공구산출내역"/>
      <sheetName val="토공"/>
      <sheetName val="대림경상68억"/>
      <sheetName val="기초일위대가"/>
      <sheetName val="식재일위대가"/>
      <sheetName val="단가대비표"/>
      <sheetName val="0000000"/>
      <sheetName val="지주목,시비기준"/>
      <sheetName val="버팀목산출"/>
      <sheetName val="I一般比"/>
      <sheetName val="EACT10"/>
      <sheetName val="골재산출"/>
      <sheetName val="공구원가계산"/>
      <sheetName val="총괄집계표"/>
      <sheetName val="실행대비"/>
      <sheetName val="장비가동"/>
      <sheetName val="골조시행"/>
      <sheetName val="공통가설"/>
      <sheetName val="현금"/>
      <sheetName val="DATE"/>
      <sheetName val="B1(반포1차)"/>
      <sheetName val="참고"/>
      <sheetName val="대가목록"/>
      <sheetName val="이토변실"/>
      <sheetName val="20관리비율"/>
      <sheetName val="산출근거"/>
      <sheetName val="Baby일위대가"/>
      <sheetName val="b_balju_cho"/>
      <sheetName val="지급자재"/>
      <sheetName val="현장별계약현황('98.10.31)"/>
      <sheetName val="CTEMCOST"/>
      <sheetName val="신천3호용수로"/>
      <sheetName val="부대내역"/>
      <sheetName val="가설건물"/>
      <sheetName val="원가계산서"/>
      <sheetName val="5Strand-장기처짐PCI"/>
      <sheetName val="unit_4"/>
      <sheetName val="49단가"/>
      <sheetName val="재료"/>
      <sheetName val="설치자재"/>
      <sheetName val="삭제금지단가"/>
      <sheetName val="#2_일위대가목록"/>
      <sheetName val="계양가시설"/>
      <sheetName val="ⴭⴭⴭⴭⴭ"/>
      <sheetName val="철콘"/>
      <sheetName val="터파기및재료"/>
      <sheetName val="설계총괄표"/>
      <sheetName val="준검 내역서"/>
      <sheetName val="자재단가"/>
      <sheetName val="플랜트 설치"/>
      <sheetName val="노무비단가"/>
      <sheetName val="계림(함평)"/>
      <sheetName val="계림(장성)"/>
      <sheetName val="Macro(차단기)"/>
      <sheetName val="경비"/>
      <sheetName val="직노"/>
      <sheetName val="안양동교 1안"/>
      <sheetName val="건축공사"/>
      <sheetName val="운동장 (2)"/>
      <sheetName val="을지"/>
      <sheetName val="철거산출근거"/>
      <sheetName val="투찰가"/>
      <sheetName val="시운전연료비"/>
      <sheetName val="97 사업추정(WEKI)"/>
      <sheetName val="#REF"/>
      <sheetName val="BOM"/>
      <sheetName val="굴착현장"/>
      <sheetName val="일위대가목록"/>
      <sheetName val="산출중량"/>
      <sheetName val="수목중량"/>
      <sheetName val="시설물중량"/>
      <sheetName val="Sheet3"/>
      <sheetName val="중량산출"/>
      <sheetName val="식재-1"/>
      <sheetName val="식재-2"/>
      <sheetName val="식재-3"/>
      <sheetName val="식재-4"/>
      <sheetName val="수목 "/>
      <sheetName val="시설수량산출"/>
      <sheetName val="포장수량산출"/>
      <sheetName val="시설물포장수량"/>
      <sheetName val="시설물포장집계"/>
      <sheetName val="수목(임시)"/>
      <sheetName val="목록1"/>
      <sheetName val="목록2"/>
      <sheetName val="2000년1차"/>
      <sheetName val="2000전체분"/>
      <sheetName val="토사(PE)"/>
      <sheetName val="마감LIST-1"/>
      <sheetName val="코드표"/>
      <sheetName val="용산3(영광)"/>
      <sheetName val="요율"/>
      <sheetName val="하수급견적대비"/>
      <sheetName val="LAB"/>
      <sheetName val="Macro1"/>
      <sheetName val="을-ATYPE"/>
      <sheetName val="정부노임단가"/>
      <sheetName val="단위수량"/>
      <sheetName val="내역(대광)"/>
      <sheetName val="SULKEA"/>
      <sheetName val="세부내역서"/>
      <sheetName val="단가조사"/>
      <sheetName val="일위대가표"/>
      <sheetName val="토적계산"/>
      <sheetName val="목차"/>
      <sheetName val="MOKDONG(1)"/>
      <sheetName val="담장산출"/>
      <sheetName val="단가(1)"/>
      <sheetName val="건축"/>
      <sheetName val="단가"/>
      <sheetName val="집계표"/>
      <sheetName val="단면설계"/>
      <sheetName val="안정검토"/>
      <sheetName val="변수값"/>
      <sheetName val="중기상차"/>
      <sheetName val="AS복구"/>
      <sheetName val="중기터파기"/>
      <sheetName val="관람석제출"/>
      <sheetName val="한강운반비"/>
      <sheetName val="순공사비"/>
      <sheetName val="교대(A1-A2)"/>
      <sheetName val="실행철강하도"/>
      <sheetName val="인건비"/>
      <sheetName val="유림골조"/>
      <sheetName val="공주-교대(A1)"/>
      <sheetName val="아파트_9"/>
      <sheetName val="공사예산하조서(O.K)"/>
      <sheetName val="실행내역"/>
      <sheetName val="공사개요"/>
      <sheetName val="도급내역"/>
      <sheetName val="중기사용료"/>
      <sheetName val="danga"/>
      <sheetName val="ilch"/>
      <sheetName val="품셈TABLE"/>
      <sheetName val="제출문"/>
      <sheetName val="1공구산출내역서"/>
      <sheetName val="Sheet1"/>
      <sheetName val="BOQ"/>
      <sheetName val="총공사내역서"/>
      <sheetName val="내역표지"/>
      <sheetName val="토 적 표"/>
      <sheetName val="배수내역"/>
      <sheetName val="물가"/>
      <sheetName val="투찰내역"/>
      <sheetName val="날개벽(시점좌측)"/>
      <sheetName val="입찰안"/>
      <sheetName val="내역서적용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노무비단가"/>
      <sheetName val="일위대가"/>
      <sheetName val="밸브설치"/>
      <sheetName val="효명0010"/>
      <sheetName val="계수시트"/>
      <sheetName val="규격"/>
      <sheetName val="수종"/>
      <sheetName val="중기조종사 단위단가"/>
      <sheetName val="노임단가"/>
      <sheetName val="내역서01"/>
      <sheetName val="원가계산서"/>
      <sheetName val="토사(PE)"/>
      <sheetName val="터파기및재료"/>
      <sheetName val="DATE"/>
      <sheetName val="99노임기준"/>
      <sheetName val="설비"/>
    </sheetNames>
    <sheetDataSet>
      <sheetData sheetId="0" refreshError="1"/>
      <sheetData sheetId="1" refreshError="1">
        <row r="2">
          <cell r="B2">
            <v>49667</v>
          </cell>
        </row>
        <row r="72">
          <cell r="B72">
            <v>100</v>
          </cell>
        </row>
        <row r="73">
          <cell r="B73">
            <v>390000</v>
          </cell>
        </row>
        <row r="74">
          <cell r="B74">
            <v>109000</v>
          </cell>
        </row>
        <row r="75">
          <cell r="B75">
            <v>26000</v>
          </cell>
        </row>
        <row r="76">
          <cell r="B76">
            <v>42000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</row>
        <row r="67">
          <cell r="C67">
            <v>2</v>
          </cell>
          <cell r="D67">
            <v>26</v>
          </cell>
        </row>
        <row r="68">
          <cell r="C68">
            <v>3</v>
          </cell>
          <cell r="D68">
            <v>73</v>
          </cell>
        </row>
        <row r="69">
          <cell r="C69">
            <v>5</v>
          </cell>
          <cell r="D69">
            <v>83</v>
          </cell>
        </row>
        <row r="70">
          <cell r="C70">
            <v>7.5</v>
          </cell>
          <cell r="D70">
            <v>91</v>
          </cell>
        </row>
        <row r="71">
          <cell r="C71">
            <v>10</v>
          </cell>
          <cell r="D71">
            <v>104</v>
          </cell>
        </row>
        <row r="72">
          <cell r="C72">
            <v>15</v>
          </cell>
          <cell r="D72">
            <v>118</v>
          </cell>
        </row>
        <row r="73">
          <cell r="C73">
            <v>20</v>
          </cell>
          <cell r="D73">
            <v>136</v>
          </cell>
        </row>
        <row r="74">
          <cell r="C74">
            <v>25</v>
          </cell>
          <cell r="D74">
            <v>149</v>
          </cell>
        </row>
        <row r="75">
          <cell r="C75">
            <v>30</v>
          </cell>
          <cell r="D75">
            <v>177</v>
          </cell>
        </row>
        <row r="76">
          <cell r="C76">
            <v>40</v>
          </cell>
          <cell r="D76">
            <v>200</v>
          </cell>
        </row>
        <row r="77">
          <cell r="C77">
            <v>50</v>
          </cell>
          <cell r="D77">
            <v>240</v>
          </cell>
        </row>
      </sheetData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교대집계"/>
      <sheetName val="철근집계"/>
      <sheetName val="APP수량집계"/>
      <sheetName val="APP철근집계"/>
      <sheetName val="교대토공집계"/>
      <sheetName val="시점교대"/>
      <sheetName val="종점교대"/>
      <sheetName val="시점교대시점토공"/>
      <sheetName val="시점교대종점토공"/>
      <sheetName val="접속슬래브)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69">
          <cell r="AG69">
            <v>77.28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시점교대"/>
      <sheetName val="을지"/>
      <sheetName val="수량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조사-2"/>
      <sheetName val="자재단가"/>
      <sheetName val="부하계산"/>
      <sheetName val="전력설계"/>
      <sheetName val="Sheet6"/>
      <sheetName val="노무비"/>
      <sheetName val="빗물받이(910-510-410)"/>
      <sheetName val="시중노임"/>
      <sheetName val="조명율"/>
      <sheetName val="설계산출기초"/>
      <sheetName val="수량산출"/>
      <sheetName val="가격조사서"/>
      <sheetName val="Sheet1 (2)"/>
      <sheetName val="중기사용료산출근거"/>
      <sheetName val="TIE-IN"/>
      <sheetName val="노임단가"/>
      <sheetName val="시점교대"/>
      <sheetName val="Macro(차단기)"/>
      <sheetName val="data"/>
      <sheetName val="9GNG운반"/>
      <sheetName val="일위대가"/>
      <sheetName val="노임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수시트"/>
      <sheetName val="산출내역서"/>
      <sheetName val="기초일위"/>
      <sheetName val="백호우계수"/>
      <sheetName val="토공산근"/>
      <sheetName val="2002하반기노임기준"/>
      <sheetName val="단위중량"/>
      <sheetName val="원가서"/>
      <sheetName val="일위대가"/>
      <sheetName val="본공사"/>
      <sheetName val="단가"/>
      <sheetName val="노무비단가"/>
      <sheetName val="자재단가"/>
      <sheetName val="내역서"/>
      <sheetName val="분전함신설"/>
      <sheetName val="접지1종"/>
      <sheetName val="빗물받이(910-510-410)"/>
      <sheetName val="설계예산서"/>
      <sheetName val="Sheet1"/>
      <sheetName val="콘_재료분리(1)"/>
      <sheetName val="●수량(침구보관창고-21평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"/>
      <sheetName val="4차원가계산서"/>
      <sheetName val="산출내역서"/>
      <sheetName val="원가"/>
      <sheetName val="시설물일위"/>
      <sheetName val="백호우계수"/>
      <sheetName val="기초경사,전단키있음"/>
      <sheetName val="노무비"/>
    </sheetNames>
    <sheetDataSet>
      <sheetData sheetId="0"/>
      <sheetData sheetId="1" refreshError="1">
        <row r="3">
          <cell r="H3">
            <v>1528562953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집계"/>
      <sheetName val="예산서"/>
      <sheetName val="일위대가"/>
      <sheetName val="단가비교표"/>
      <sheetName val="사급자재 집계"/>
      <sheetName val="수량산출"/>
      <sheetName val="수량산출 (A3)"/>
      <sheetName val="부대공사집계"/>
      <sheetName val="단위수량"/>
      <sheetName val="단가산출-1"/>
      <sheetName val="되메우기"/>
      <sheetName val="노무비 근거"/>
      <sheetName val="예산 및 수량(관내누전)최종"/>
      <sheetName val="노임"/>
    </sheetNames>
    <sheetDataSet>
      <sheetData sheetId="0"/>
      <sheetData sheetId="1"/>
      <sheetData sheetId="2"/>
      <sheetData sheetId="3" refreshError="1">
        <row r="399">
          <cell r="B399" t="str">
            <v>산근#1</v>
          </cell>
          <cell r="C399" t="str">
            <v>크레인 트럭(3TON)</v>
          </cell>
          <cell r="E399" t="str">
            <v>시간</v>
          </cell>
          <cell r="G399">
            <v>47414</v>
          </cell>
          <cell r="I399">
            <v>32932</v>
          </cell>
          <cell r="K399">
            <v>3875</v>
          </cell>
          <cell r="M399">
            <v>10607</v>
          </cell>
        </row>
        <row r="400">
          <cell r="B400" t="str">
            <v>산근#2</v>
          </cell>
          <cell r="C400" t="str">
            <v>크레인 트럭(3TON)건주 (10~12M)</v>
          </cell>
          <cell r="E400" t="str">
            <v>본</v>
          </cell>
          <cell r="G400">
            <v>51363</v>
          </cell>
          <cell r="I400">
            <v>35676</v>
          </cell>
          <cell r="K400">
            <v>4197</v>
          </cell>
          <cell r="M400">
            <v>11490</v>
          </cell>
        </row>
        <row r="401">
          <cell r="B401" t="str">
            <v>산근#3</v>
          </cell>
          <cell r="C401" t="str">
            <v>터파기(기계80%+인력20%)</v>
          </cell>
          <cell r="E401" t="str">
            <v>㎥</v>
          </cell>
          <cell r="G401">
            <v>2995</v>
          </cell>
          <cell r="I401">
            <v>2611</v>
          </cell>
          <cell r="K401">
            <v>105</v>
          </cell>
          <cell r="M401">
            <v>279</v>
          </cell>
        </row>
        <row r="402">
          <cell r="B402" t="str">
            <v>산근#4</v>
          </cell>
          <cell r="C402" t="str">
            <v>되메우기 및 다짐(기계)</v>
          </cell>
          <cell r="E402" t="str">
            <v>㎥</v>
          </cell>
          <cell r="G402">
            <v>2472</v>
          </cell>
          <cell r="I402">
            <v>1856</v>
          </cell>
          <cell r="K402">
            <v>263</v>
          </cell>
          <cell r="M402">
            <v>353</v>
          </cell>
        </row>
        <row r="403">
          <cell r="B403" t="str">
            <v>산근#5</v>
          </cell>
          <cell r="C403" t="str">
            <v>포장절단</v>
          </cell>
          <cell r="E403" t="str">
            <v>m</v>
          </cell>
          <cell r="G403">
            <v>1138</v>
          </cell>
          <cell r="I403">
            <v>694</v>
          </cell>
          <cell r="K403">
            <v>384</v>
          </cell>
          <cell r="M403">
            <v>60</v>
          </cell>
        </row>
        <row r="404">
          <cell r="B404" t="str">
            <v>산근#6</v>
          </cell>
          <cell r="C404" t="str">
            <v>콘크리트 깨기(B.H. 0.2㎥)</v>
          </cell>
          <cell r="E404" t="str">
            <v>㎥</v>
          </cell>
          <cell r="G404">
            <v>32026</v>
          </cell>
          <cell r="I404">
            <v>19255</v>
          </cell>
          <cell r="K404">
            <v>1939</v>
          </cell>
          <cell r="M404">
            <v>10832</v>
          </cell>
        </row>
        <row r="405">
          <cell r="B405" t="str">
            <v>산근#7</v>
          </cell>
          <cell r="C405" t="str">
            <v>ASP 깨기(B.H. 0.2㎥)</v>
          </cell>
          <cell r="E405" t="str">
            <v>㎥</v>
          </cell>
          <cell r="G405">
            <v>32026</v>
          </cell>
          <cell r="I405">
            <v>19255</v>
          </cell>
          <cell r="K405">
            <v>1939</v>
          </cell>
          <cell r="M405">
            <v>10832</v>
          </cell>
        </row>
        <row r="406">
          <cell r="B406" t="str">
            <v>산근#8</v>
          </cell>
          <cell r="C406" t="str">
            <v>표층 아스콘포설 및 다짐(T=5cm)</v>
          </cell>
          <cell r="E406" t="str">
            <v>a</v>
          </cell>
          <cell r="G406">
            <v>60282</v>
          </cell>
          <cell r="I406">
            <v>36957</v>
          </cell>
          <cell r="K406">
            <v>8163</v>
          </cell>
          <cell r="M406">
            <v>15162</v>
          </cell>
        </row>
        <row r="407">
          <cell r="B407" t="str">
            <v>산근#9</v>
          </cell>
          <cell r="C407" t="str">
            <v>기층 아스콘포설 및 다짐(T=10cm)</v>
          </cell>
          <cell r="E407" t="str">
            <v>a</v>
          </cell>
          <cell r="G407">
            <v>70960</v>
          </cell>
          <cell r="I407">
            <v>41620</v>
          </cell>
          <cell r="K407">
            <v>10507</v>
          </cell>
          <cell r="M407">
            <v>18833</v>
          </cell>
        </row>
        <row r="408">
          <cell r="B408" t="str">
            <v>산근#10</v>
          </cell>
          <cell r="C408" t="str">
            <v>프라임 코팅(RCS-4, 30ℓ/a)</v>
          </cell>
          <cell r="E408" t="str">
            <v>a</v>
          </cell>
          <cell r="G408">
            <v>6712</v>
          </cell>
          <cell r="I408">
            <v>6188</v>
          </cell>
          <cell r="K408">
            <v>366</v>
          </cell>
          <cell r="M408">
            <v>158</v>
          </cell>
        </row>
        <row r="409">
          <cell r="B409" t="str">
            <v>산근#11</v>
          </cell>
          <cell r="C409" t="str">
            <v>택코팅(MC-1, 75ℓ/a)</v>
          </cell>
          <cell r="E409" t="str">
            <v>a</v>
          </cell>
          <cell r="G409">
            <v>2154</v>
          </cell>
          <cell r="I409">
            <v>2060</v>
          </cell>
          <cell r="K409">
            <v>28</v>
          </cell>
          <cell r="M409">
            <v>66</v>
          </cell>
        </row>
        <row r="410">
          <cell r="B410" t="str">
            <v>산근#12</v>
          </cell>
          <cell r="C410" t="str">
            <v>보조기층 포설 및 다짐(T=20cm)</v>
          </cell>
          <cell r="E410" t="str">
            <v>㎥</v>
          </cell>
          <cell r="G410">
            <v>2087</v>
          </cell>
          <cell r="I410">
            <v>1341</v>
          </cell>
          <cell r="K410">
            <v>289</v>
          </cell>
          <cell r="M410">
            <v>457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공량산출"/>
      <sheetName val="그러브면적"/>
      <sheetName val="중기사용료"/>
      <sheetName val="재료비"/>
      <sheetName val="노임"/>
      <sheetName val="분전함신설"/>
      <sheetName val="접지1종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근"/>
      <sheetName val="개"/>
      <sheetName val="대비표"/>
      <sheetName val="평3"/>
      <sheetName val="평"/>
      <sheetName val="예총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Q"/>
      <sheetName val="총집계표"/>
      <sheetName val="Y-WORK"/>
      <sheetName val="단가산출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대창(장성)"/>
      <sheetName val="단가산출서"/>
      <sheetName val="일반수량총괄집계"/>
      <sheetName val="내역"/>
      <sheetName val="교대(A1)"/>
      <sheetName val="조명시설"/>
      <sheetName val="DOHWA03"/>
      <sheetName val="총집계표"/>
      <sheetName val="산근(1)"/>
      <sheetName val="#REF"/>
      <sheetName val="목포방향"/>
      <sheetName val="상촌2교-일반수량집계"/>
      <sheetName val="마산방향"/>
      <sheetName val="진주방향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Sheet1 _2_"/>
      <sheetName val="INPUT"/>
      <sheetName val="슬래브수량"/>
      <sheetName val="단면(1)"/>
      <sheetName val="배수공"/>
      <sheetName val="내역(중앙)"/>
      <sheetName val="내역(창신)"/>
      <sheetName val="투찰"/>
      <sheetName val="DATE"/>
      <sheetName val="투찰추정"/>
      <sheetName val="설계조건"/>
      <sheetName val="안정계산"/>
      <sheetName val="맨홀수량산출"/>
      <sheetName val="기둥(원형)"/>
      <sheetName val="단면가정"/>
      <sheetName val="TOTAL_BO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한강운반비"/>
      <sheetName val="터파기및재료"/>
      <sheetName val="입찰안"/>
      <sheetName val="운반9"/>
      <sheetName val="Sheet1"/>
      <sheetName val="다곡2교"/>
      <sheetName val="배관배선 단가조사"/>
      <sheetName val="일위대가"/>
      <sheetName val="일위대가집계"/>
      <sheetName val="내역서"/>
      <sheetName val="시운전연료"/>
      <sheetName val="1.수인터널"/>
      <sheetName val="내역서(전기)"/>
      <sheetName val="포장공"/>
      <sheetName val="별표 "/>
      <sheetName val="96보완계획7.12"/>
      <sheetName val="90.03실행 "/>
      <sheetName val="연습"/>
      <sheetName val="Sheet4"/>
      <sheetName val="대치판정"/>
      <sheetName val="#REF"/>
      <sheetName val="준검 내역서"/>
      <sheetName val="집계표"/>
      <sheetName val="가중치"/>
      <sheetName val="(A)내역서"/>
      <sheetName val="일위"/>
      <sheetName val="기계경비"/>
      <sheetName val="제-노임"/>
      <sheetName val="제직재"/>
      <sheetName val="bid"/>
      <sheetName val="철근량"/>
      <sheetName val="Baby일위대가"/>
      <sheetName val="일위대가(가설)"/>
      <sheetName val="공정코드"/>
      <sheetName val="소야공정계획표"/>
      <sheetName val="노임"/>
      <sheetName val="교통대책내역"/>
      <sheetName val="공종"/>
      <sheetName val="예정(3)"/>
      <sheetName val="포장복구집계"/>
      <sheetName val="물량표"/>
      <sheetName val="총괄"/>
      <sheetName val="조명시설"/>
      <sheetName val="포장공자재집계표"/>
      <sheetName val="설비"/>
      <sheetName val="단가"/>
      <sheetName val="자재단가"/>
      <sheetName val="DATA"/>
      <sheetName val="실행철강하도"/>
      <sheetName val="98NS-N"/>
      <sheetName val="건축공사"/>
      <sheetName val="도급b_balju"/>
      <sheetName val="하중계산"/>
      <sheetName val="wall"/>
      <sheetName val="코드표"/>
      <sheetName val="품목납기"/>
      <sheetName val="fs"/>
      <sheetName val="동원(3)"/>
      <sheetName val="토목"/>
      <sheetName val="9-1차이내역"/>
      <sheetName val="★도급내역"/>
      <sheetName val="INPUT"/>
      <sheetName val="일반수량"/>
      <sheetName val="BJJIN"/>
      <sheetName val="관일"/>
      <sheetName val="품셈TABLE"/>
      <sheetName val="산출근거"/>
      <sheetName val="일위대가(1)"/>
      <sheetName val="내역"/>
      <sheetName val="AS포장복구 "/>
      <sheetName val="실행단가철(ems코드적용)"/>
      <sheetName val="Total"/>
      <sheetName val="DATE"/>
      <sheetName val="MOTOR"/>
      <sheetName val="배수공"/>
      <sheetName val="배수공 주요자재 집계표"/>
      <sheetName val="인건비"/>
      <sheetName val="1.취수장"/>
      <sheetName val="Sheet3"/>
      <sheetName val="Sheet1 (2)"/>
      <sheetName val="실행내역서"/>
      <sheetName val="DB"/>
      <sheetName val="2"/>
      <sheetName val="내역서단가산출용"/>
      <sheetName val="토공(우물통,기타) "/>
      <sheetName val="간접경상비"/>
      <sheetName val="갑지(추정)"/>
      <sheetName val="콘크리트타설집계표"/>
      <sheetName val="현금흐름표"/>
      <sheetName val="일위대가 집계표"/>
      <sheetName val="단양 00 아파트-세부내역"/>
      <sheetName val="2000년1차"/>
      <sheetName val="ABUT수량-A1"/>
      <sheetName val="3.하중산정4.지지력"/>
      <sheetName val="비탈면보호공수량산출"/>
      <sheetName val="부대내역"/>
      <sheetName val="sw1"/>
      <sheetName val="NOMUBI"/>
      <sheetName val="COPING"/>
      <sheetName val="공통비"/>
      <sheetName val="VENDOR LIST"/>
      <sheetName val="단가산출서(기계)"/>
      <sheetName val="전기공사"/>
      <sheetName val="주차구획선수량"/>
      <sheetName val="경비"/>
      <sheetName val="을지"/>
      <sheetName val="선홈통"/>
      <sheetName val="품셈표"/>
      <sheetName val="철거산출근거"/>
      <sheetName val="SLAB&quot;1&quot;"/>
      <sheetName val="옹벽수량집계"/>
      <sheetName val="변수값"/>
      <sheetName val="공사비예산서(토목분)"/>
      <sheetName val="신공항A-9(원가수정)"/>
      <sheetName val="목차"/>
      <sheetName val="법면단"/>
      <sheetName val="하조서"/>
      <sheetName val="공사"/>
      <sheetName val="G.R300경비"/>
      <sheetName val="준공평가"/>
      <sheetName val="공사개요"/>
      <sheetName val="산출내역서집계표"/>
      <sheetName val="BOM"/>
      <sheetName val="단열-자재"/>
      <sheetName val="단"/>
      <sheetName val="소비자가"/>
      <sheetName val="수량산출"/>
      <sheetName val="도급"/>
      <sheetName val="I.설계조건"/>
      <sheetName val="화설내"/>
      <sheetName val="토사(PE)"/>
      <sheetName val="신우"/>
      <sheetName val="단면가정"/>
      <sheetName val="마산방향"/>
      <sheetName val="진주방향"/>
      <sheetName val="Front"/>
      <sheetName val="b_balju"/>
      <sheetName val="골조시행"/>
      <sheetName val="총괄표"/>
      <sheetName val="NYS"/>
      <sheetName val="T13(P68~72,78)"/>
      <sheetName val="TYPE-A"/>
      <sheetName val="평균터파기고(1-2,ASP)"/>
      <sheetName val="원하도급내역서(당초)"/>
      <sheetName val="4-10"/>
      <sheetName val="EJ"/>
      <sheetName val="변경비교-을"/>
      <sheetName val="최종견"/>
      <sheetName val="단가 및 재료비"/>
      <sheetName val="배수통관(좌)"/>
      <sheetName val="1.설계조건"/>
      <sheetName val="국내"/>
      <sheetName val="확약서"/>
      <sheetName val="점수계산1-2"/>
      <sheetName val="교량하부공"/>
      <sheetName val="품셈"/>
      <sheetName val="데리네이타현황"/>
      <sheetName val="빗물받이(910-510-410)"/>
      <sheetName val="N賃率-職"/>
      <sheetName val="지하발전소수량집계"/>
      <sheetName val="3련 BOX"/>
      <sheetName val="s"/>
      <sheetName val="실행간접비용"/>
      <sheetName val="아파트건축"/>
      <sheetName val="노임단가"/>
      <sheetName val="수량총괄"/>
      <sheetName val="재료"/>
      <sheetName val="96정변2"/>
      <sheetName val="운반비산출_(대운반)"/>
      <sheetName val="배관배선_단가조사"/>
      <sheetName val="96보완계획7_12"/>
      <sheetName val="1_수인터널"/>
      <sheetName val="90_03실행_"/>
      <sheetName val="준검_내역서"/>
      <sheetName val="별표_"/>
      <sheetName val="AS포장복구_"/>
      <sheetName val="일위대가_집계표"/>
      <sheetName val="단양_00_아파트-세부내역"/>
      <sheetName val="심사"/>
      <sheetName val="토량산출서"/>
      <sheetName val="1.설계기준"/>
      <sheetName val="자재단가비교표"/>
      <sheetName val="SP-B1"/>
      <sheetName val="시화점실행"/>
      <sheetName val="내역서 (2)"/>
      <sheetName val="설계내역서"/>
      <sheetName val="EACT10"/>
      <sheetName val="현황산출서"/>
      <sheetName val="Vari by Vendor"/>
      <sheetName val="청구집계표"/>
      <sheetName val="4)유동표"/>
      <sheetName val="우수맨홀공제단위수량"/>
      <sheetName val="품셈표-환경공사"/>
      <sheetName val="평자재단가"/>
      <sheetName val="정부노임단가"/>
      <sheetName val="A"/>
      <sheetName val="날개벽수량표"/>
      <sheetName val="2.손익계산서"/>
      <sheetName val="기계경비(시간당)"/>
      <sheetName val="단가산출"/>
      <sheetName val="경영혁신본부"/>
      <sheetName val="DATA입력"/>
      <sheetName val="신대방33(적용)"/>
      <sheetName val="여과지동"/>
      <sheetName val="기초자료"/>
      <sheetName val="산출내역서"/>
      <sheetName val="차액보증"/>
      <sheetName val="총집계표"/>
      <sheetName val="건축내역"/>
      <sheetName val="200"/>
      <sheetName val="일위대가표"/>
      <sheetName val="0Title"/>
      <sheetName val="단가표"/>
      <sheetName val="실행내역"/>
      <sheetName val="8.식재일위"/>
      <sheetName val="B시설가격"/>
      <sheetName val="입력"/>
      <sheetName val="업체별기성내역"/>
      <sheetName val="사업분석"/>
      <sheetName val="공비대비"/>
      <sheetName val="수지"/>
      <sheetName val="48평단가"/>
      <sheetName val="57단가"/>
      <sheetName val="54평단가"/>
      <sheetName val="66평단가"/>
      <sheetName val="61단가"/>
      <sheetName val="89평단가"/>
      <sheetName val="84평단가"/>
      <sheetName val="7+160암거변경"/>
      <sheetName val="세부내역서"/>
      <sheetName val="3BL공동구 수량"/>
      <sheetName val="인건-측정"/>
      <sheetName val="신당동집계표"/>
      <sheetName val="보차도경계석"/>
      <sheetName val="PIPE(UG)내역"/>
      <sheetName val="참조"/>
      <sheetName val="시중노임단가"/>
      <sheetName val="6PILE  (돌출)"/>
      <sheetName val="오억미만"/>
      <sheetName val="직재"/>
      <sheetName val="방호시설검토"/>
      <sheetName val="기성내역서"/>
      <sheetName val="cp1"/>
      <sheetName val="SANTOGO"/>
      <sheetName val="70%"/>
      <sheetName val="사다리"/>
      <sheetName val="98수문일위"/>
      <sheetName val="지급자재"/>
      <sheetName val="증감내역서"/>
      <sheetName val="공사비"/>
      <sheetName val="교대(A1)"/>
      <sheetName val="발주설계서(당초)"/>
      <sheetName val="설치공사비"/>
      <sheetName val="집계"/>
      <sheetName val="중기사용료"/>
      <sheetName val="예산"/>
      <sheetName val="날개벽"/>
      <sheetName val="수자재단위당"/>
      <sheetName val="기초코드"/>
      <sheetName val="FAB별"/>
      <sheetName val="공통가설"/>
      <sheetName val="BASE"/>
      <sheetName val="공틀공사"/>
      <sheetName val="비교표"/>
      <sheetName val="작성"/>
      <sheetName val="토공유동표"/>
      <sheetName val="원가계산서"/>
      <sheetName val="조경"/>
      <sheetName val="원형1호맨홀토공수량"/>
      <sheetName val="HRSG SMALL07220"/>
      <sheetName val="본공사"/>
      <sheetName val="1차설계변경내역"/>
      <sheetName val="설계내역"/>
      <sheetName val="하도급승인신청서-실행포함"/>
      <sheetName val="개요"/>
      <sheetName val="입적6-10"/>
      <sheetName val="(포장)BOQ-실적공사"/>
      <sheetName val="본선차로수량집계표"/>
      <sheetName val="기초단가"/>
      <sheetName val="건공요율"/>
      <sheetName val="사유서제출현황-2"/>
      <sheetName val="BASIC (2)"/>
      <sheetName val="원가"/>
      <sheetName val="PI"/>
      <sheetName val="원가계산 (2)"/>
      <sheetName val="0"/>
      <sheetName val="C.배수관공"/>
      <sheetName val="수량집계"/>
      <sheetName val="구조물터파기수량집계"/>
      <sheetName val="측구터파기공수량집계"/>
      <sheetName val="배수공 시멘트 및 골재량 산출"/>
      <sheetName val="APT"/>
      <sheetName val="SUB일위대가(이음)"/>
      <sheetName val="배수관집계"/>
      <sheetName val="출장내역"/>
      <sheetName val="견적서"/>
      <sheetName val="건축"/>
      <sheetName val="S0"/>
      <sheetName val="주상도"/>
      <sheetName val="밸브설치"/>
      <sheetName val="가계부"/>
      <sheetName val="제품목록"/>
      <sheetName val="매입매출관리"/>
      <sheetName val="Y-WORK"/>
      <sheetName val="수입"/>
      <sheetName val="WORK"/>
      <sheetName val="투입"/>
      <sheetName val="공기"/>
      <sheetName val="공종별"/>
      <sheetName val="대구칠곡5전기"/>
      <sheetName val="조경내역"/>
      <sheetName val="8.수량산출 (2)"/>
      <sheetName val="설-원가"/>
      <sheetName val="실행변경(1차)"/>
      <sheetName val="총괄-1"/>
      <sheetName val="비교1"/>
      <sheetName val="JUCKEYK"/>
      <sheetName val="기자재비"/>
      <sheetName val="주beam"/>
      <sheetName val="4. 주형설계"/>
      <sheetName val="단가(1)"/>
      <sheetName val="Sheet2"/>
      <sheetName val="06 일위대가목록"/>
      <sheetName val="가시설(TYPE-A)"/>
      <sheetName val="1-1평균터파기고(1)"/>
      <sheetName val="장비집계"/>
      <sheetName val="I一般比"/>
      <sheetName val="가도공"/>
      <sheetName val="F1"/>
      <sheetName val="제경비율"/>
      <sheetName val="맨홀수량"/>
      <sheetName val="원가계산서(변경)"/>
      <sheetName val="기계"/>
      <sheetName val="구분자"/>
      <sheetName val="도급FORM"/>
      <sheetName val="일위대가목록"/>
      <sheetName val="하도계약변경 (2)"/>
      <sheetName val="자재"/>
      <sheetName val="원본(갑지)"/>
      <sheetName val="적용(기계)"/>
      <sheetName val="인사자료총집계"/>
      <sheetName val="사지간산정"/>
      <sheetName val="남양내역"/>
      <sheetName val="B1(반포1차)"/>
      <sheetName val="수량산출내역1115"/>
      <sheetName val="건축내역서"/>
      <sheetName val="전압강하"/>
      <sheetName val="설 계"/>
      <sheetName val="건설실행"/>
      <sheetName val="2.건축"/>
      <sheetName val="실행내역서 "/>
      <sheetName val="SLAB"/>
      <sheetName val="집계표(공종별)"/>
      <sheetName val="b_balju_cho"/>
      <sheetName val="49-119"/>
      <sheetName val="구리토평1전기"/>
      <sheetName val="b_balju-단가단가단가"/>
      <sheetName val="세부내역서(소방)"/>
      <sheetName val="현황판"/>
      <sheetName val="2.대외공문"/>
      <sheetName val="총공사내역서"/>
      <sheetName val="대분류 ITEM별 분석(3월)"/>
      <sheetName val="전기"/>
      <sheetName val="유치원내역"/>
      <sheetName val="설계명세서"/>
      <sheetName val="수량산출서"/>
      <sheetName val="원가산출서"/>
      <sheetName val="식재가격"/>
      <sheetName val="식재총괄"/>
      <sheetName val="일위목록"/>
      <sheetName val="일반수량총괄집계"/>
      <sheetName val="단가목록"/>
      <sheetName val="대운반(철재)"/>
      <sheetName val="소방사항"/>
      <sheetName val="공사기본내용입력"/>
      <sheetName val="열린교실"/>
      <sheetName val="원가서"/>
      <sheetName val="단가산출서"/>
      <sheetName val="내역서(교량)전체"/>
      <sheetName val="기자재대비표"/>
      <sheetName val="설계"/>
      <sheetName val="차압계산"/>
      <sheetName val="단중표"/>
      <sheetName val="조명율표"/>
      <sheetName val="을"/>
      <sheetName val="⑻동원인원산출서⑧"/>
      <sheetName val="위치조서"/>
      <sheetName val="옹벽단면치수"/>
      <sheetName val="별표집계"/>
      <sheetName val="진입로등"/>
      <sheetName val="입력그림"/>
      <sheetName val="일위대가-1"/>
      <sheetName val="기존포장깨기"/>
      <sheetName val="석축헐기"/>
      <sheetName val="COVER"/>
      <sheetName val="자재co"/>
      <sheetName val="실행(1)"/>
      <sheetName val="총물량"/>
      <sheetName val="confirm"/>
      <sheetName val="자재단가표"/>
      <sheetName val="목창호"/>
      <sheetName val="일반부표"/>
      <sheetName val="투찰(하수)"/>
      <sheetName val="간접"/>
      <sheetName val="갑지"/>
      <sheetName val="기성갑지"/>
      <sheetName val="공업용수관로"/>
      <sheetName val="제경비"/>
      <sheetName val="투찰금액"/>
      <sheetName val="CTEMCOST"/>
      <sheetName val="단위중기"/>
      <sheetName val="횡배수관토공수량"/>
      <sheetName val="품산출서"/>
      <sheetName val="맨홀수량산출(A-LINE)"/>
      <sheetName val="접속도로"/>
      <sheetName val="전도품의"/>
      <sheetName val="코드"/>
      <sheetName val="보고"/>
      <sheetName val="설계조건"/>
      <sheetName val="투찰"/>
      <sheetName val="기본일위"/>
      <sheetName val="합천내역"/>
      <sheetName val="수량산근(출력X)"/>
      <sheetName val="표준화수량집계표(출력X)"/>
      <sheetName val="품셈총괄(출력X)"/>
      <sheetName val="7.PILE  (돌출)"/>
      <sheetName val="가로등기초"/>
      <sheetName val="대비"/>
      <sheetName val="교각1"/>
      <sheetName val="교통량"/>
      <sheetName val="Sheet22"/>
      <sheetName val="정렬"/>
      <sheetName val="J直材4"/>
      <sheetName val="20관리비율"/>
      <sheetName val="배수공_주요자재_집계표"/>
      <sheetName val="기성신청"/>
      <sheetName val="재료비"/>
      <sheetName val="건축적용원가계산"/>
      <sheetName val="CashFlow(중간집계)"/>
      <sheetName val="LoanList"/>
      <sheetName val="5"/>
      <sheetName val="품셈1-"/>
      <sheetName val="TABLE DB"/>
      <sheetName val="쌍용 data base"/>
      <sheetName val="변경후-SHEET"/>
      <sheetName val="구의33고"/>
      <sheetName val="설직재-1"/>
      <sheetName val="종배수관(신)"/>
      <sheetName val="gyun"/>
      <sheetName val="목록"/>
      <sheetName val="사통"/>
      <sheetName val="직노"/>
      <sheetName val=""/>
      <sheetName val="연장및면적(좌측)"/>
      <sheetName val="덕전리"/>
      <sheetName val="변경갑지"/>
      <sheetName val="관급"/>
      <sheetName val="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서"/>
      <sheetName val="원가계산서"/>
      <sheetName val="원가서"/>
      <sheetName val="1GONGGU"/>
      <sheetName val="일위대가(1)"/>
      <sheetName val="원가"/>
      <sheetName val="중기조종사_단위단가"/>
      <sheetName val="(A)내역서"/>
      <sheetName val="단가산출서(기계)"/>
      <sheetName val="96노임기준"/>
      <sheetName val="설계예산서"/>
      <sheetName val="노무비단가"/>
      <sheetName val="자재단가"/>
      <sheetName val="코드표"/>
      <sheetName val="일위"/>
      <sheetName val="실행내역 "/>
      <sheetName val="노임단가"/>
      <sheetName val="조명시설"/>
      <sheetName val="연장및면적(좌측)"/>
      <sheetName val="단가산출"/>
      <sheetName val="실행철강하도"/>
    </sheetNames>
    <sheetDataSet>
      <sheetData sheetId="0" refreshError="1"/>
      <sheetData sheetId="1"/>
      <sheetData sheetId="2" refreshError="1">
        <row r="4">
          <cell r="D4">
            <v>266493739</v>
          </cell>
        </row>
        <row r="8">
          <cell r="D8">
            <v>53636482</v>
          </cell>
        </row>
        <row r="9">
          <cell r="D9">
            <v>31327595</v>
          </cell>
        </row>
        <row r="10">
          <cell r="D10">
            <v>289484992</v>
          </cell>
        </row>
        <row r="11">
          <cell r="D11">
            <v>23149440</v>
          </cell>
        </row>
        <row r="12">
          <cell r="D12">
            <v>6985909</v>
          </cell>
        </row>
        <row r="15">
          <cell r="D15">
            <v>208697908</v>
          </cell>
        </row>
        <row r="17">
          <cell r="D17">
            <v>4780000000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신우"/>
      <sheetName val="일위대가(1)"/>
      <sheetName val="노임"/>
      <sheetName val="안동댐-발전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시트"/>
      <sheetName val="Module3"/>
      <sheetName val="Module1"/>
      <sheetName val="박스만들기"/>
      <sheetName val="자재추출"/>
      <sheetName val="자재리스트"/>
      <sheetName val="대-건-일"/>
      <sheetName val="Sheet1"/>
      <sheetName val="일위대가(1)"/>
      <sheetName val="약품공급2"/>
      <sheetName val="DATE"/>
      <sheetName val="원가서"/>
      <sheetName val="여과지동"/>
      <sheetName val="기초자료"/>
      <sheetName val="연장및면적(좌측)"/>
      <sheetName val="설비"/>
      <sheetName val="대건일"/>
      <sheetName val="전기단가조사서"/>
      <sheetName val="조명시설"/>
      <sheetName val="사다리"/>
      <sheetName val="급수공사"/>
      <sheetName val="자재단가"/>
      <sheetName val="기계경비"/>
      <sheetName val="일위대가(가설)"/>
      <sheetName val="新철폐복2"/>
      <sheetName val="新철폐복3"/>
      <sheetName val="일위목록"/>
      <sheetName val="집계표"/>
      <sheetName val="노임"/>
      <sheetName val="내역서"/>
      <sheetName val="(A)내역서"/>
      <sheetName val="적용기준"/>
      <sheetName val="실행철강하도"/>
      <sheetName val="남양내역"/>
      <sheetName val="Pier 3"/>
      <sheetName val="차액보증"/>
      <sheetName val="내역서(total)"/>
      <sheetName val="신공"/>
      <sheetName val="Y-WORK"/>
      <sheetName val="Sheet5"/>
      <sheetName val="대치판정"/>
      <sheetName val="갑지"/>
      <sheetName val="사업장공제"/>
      <sheetName val="정부노임단가"/>
      <sheetName val="#REF"/>
      <sheetName val="기계내역"/>
      <sheetName val="품셈"/>
      <sheetName val="SG"/>
      <sheetName val="몰탈재료산출"/>
      <sheetName val="방음벽기초"/>
      <sheetName val="물량표"/>
      <sheetName val="수량산출"/>
      <sheetName val="골재산출"/>
      <sheetName val="마산방향철근집계"/>
      <sheetName val="진주방향"/>
      <sheetName val="마산방향"/>
      <sheetName val="가중치"/>
      <sheetName val="토목"/>
      <sheetName val="금액내역서"/>
      <sheetName val="집계"/>
      <sheetName val="원가"/>
      <sheetName val="DATA"/>
      <sheetName val="내역"/>
      <sheetName val="보할공정"/>
      <sheetName val="G.R300경비"/>
      <sheetName val="기계경비(시간당)"/>
      <sheetName val="견적조건"/>
      <sheetName val="C3"/>
      <sheetName val="파이프류"/>
      <sheetName val="단가"/>
      <sheetName val="공사개요"/>
      <sheetName val="개산공사비"/>
      <sheetName val="설계내역서"/>
      <sheetName val="실행내역서 "/>
      <sheetName val="도급b_balju"/>
      <sheetName val="b_balju"/>
      <sheetName val="갑지(추정)"/>
      <sheetName val=""/>
      <sheetName val="덕전리"/>
      <sheetName val="단조-노임"/>
      <sheetName val="토공산근"/>
      <sheetName val="일위대가표"/>
      <sheetName val="보고"/>
      <sheetName val="설계명세"/>
      <sheetName val="s"/>
      <sheetName val="배수관공"/>
      <sheetName val="배수공"/>
      <sheetName val="암거"/>
      <sheetName val="포장공"/>
      <sheetName val="보집계표"/>
      <sheetName val="1차3회-개소별명세서-빨간색-인쇄용(21873)"/>
      <sheetName val="Total"/>
      <sheetName val="자재비"/>
      <sheetName val="주안3차A-A"/>
      <sheetName val="설계개요"/>
      <sheetName val="일위(토,포,부)"/>
      <sheetName val="신우"/>
      <sheetName val="투찰"/>
      <sheetName val="BID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자재단가"/>
      <sheetName val="YES"/>
    </sheetNames>
    <definedNames>
      <definedName name="Macro12"/>
    </definedNames>
    <sheetDataSet>
      <sheetData sheetId="0"/>
      <sheetData sheetId="1" refreshError="1"/>
      <sheetData sheetId="2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자료"/>
      <sheetName val="여과지동"/>
      <sheetName val="일위대가(1)"/>
      <sheetName val="자재단가"/>
      <sheetName val="원가서"/>
      <sheetName val="근거서"/>
      <sheetName val="약품공급2"/>
      <sheetName val="기기리스트"/>
      <sheetName val="사다리"/>
      <sheetName val="집계표"/>
      <sheetName val="Sheet1"/>
      <sheetName val="연습"/>
      <sheetName val="접지수량"/>
      <sheetName val="설계명세서"/>
      <sheetName val="예산명세서"/>
      <sheetName val="자료입력"/>
      <sheetName val="sh1"/>
      <sheetName val="산출내역서"/>
      <sheetName val="I一般比"/>
      <sheetName val="총괄내역서"/>
      <sheetName val="실행철강하도"/>
      <sheetName val="노임단가"/>
      <sheetName val="설비"/>
      <sheetName val="Sheet2"/>
      <sheetName val="전기단가조사서"/>
      <sheetName val="위치"/>
      <sheetName val="날개벽수량표"/>
      <sheetName val="맨홀토공(3)"/>
      <sheetName val="산출(토공)"/>
      <sheetName val="단가"/>
      <sheetName val="내역"/>
      <sheetName val="9GNG운반"/>
      <sheetName val="(A)내역서"/>
      <sheetName val="원가"/>
      <sheetName val="코드표"/>
      <sheetName val="DATE"/>
      <sheetName val="대치판정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일위대가목록"/>
      <sheetName val="일위대가"/>
      <sheetName val="산출근거목록"/>
      <sheetName val="중기사용"/>
      <sheetName val="중기목록"/>
      <sheetName val="중기단가"/>
      <sheetName val="산출근거"/>
      <sheetName val="노임단가"/>
      <sheetName val="원가서"/>
      <sheetName val="덕전리"/>
      <sheetName val="자재단가"/>
      <sheetName val="터파기및재료"/>
      <sheetName val="기초일위"/>
      <sheetName val="실행철강하도"/>
      <sheetName val="자재비"/>
      <sheetName val="횡배수관토공수량"/>
      <sheetName val="여과지동"/>
      <sheetName val="기초자료"/>
      <sheetName val="내역서01"/>
      <sheetName val="기계경비(시간당)"/>
      <sheetName val="램머"/>
      <sheetName val="(A)내역서"/>
      <sheetName val="전기단가조사서"/>
      <sheetName val="내역서(관사)"/>
      <sheetName val="토사(PE)"/>
      <sheetName val="Total"/>
      <sheetName val="주요측점"/>
      <sheetName val="유림총괄"/>
      <sheetName val="표지 (2)"/>
      <sheetName val="신우"/>
      <sheetName val="9GNG운반"/>
      <sheetName val="기계내역"/>
      <sheetName val="일위대가(1)"/>
      <sheetName val="Sheet1"/>
      <sheetName val="Y-WORK"/>
      <sheetName val="입찰안"/>
      <sheetName val="총괄내역"/>
      <sheetName val="역T형옹벽단위수량"/>
      <sheetName val="모래기초"/>
      <sheetName val="단가"/>
      <sheetName val="Sheet1 (2)"/>
      <sheetName val="이름정의"/>
      <sheetName val="초기화면"/>
      <sheetName val="상촌2교-일반수량집계"/>
      <sheetName val="식재"/>
      <sheetName val="시설물"/>
      <sheetName val="식재출력용"/>
      <sheetName val="유지관리"/>
      <sheetName val="암거"/>
      <sheetName val="포장공"/>
      <sheetName val="배수공"/>
      <sheetName val="본공사"/>
      <sheetName val="앉음벽 (2)"/>
      <sheetName val="단가표"/>
      <sheetName val="시설일위"/>
      <sheetName val="물집"/>
      <sheetName val="안양동교 1안"/>
      <sheetName val="가설공사"/>
      <sheetName val="견적정보"/>
      <sheetName val="조명일위"/>
      <sheetName val="200"/>
      <sheetName val="위치"/>
      <sheetName val="집계"/>
      <sheetName val="시점교대"/>
      <sheetName val="백호우계수"/>
      <sheetName val="일위목록"/>
      <sheetName val="집계표"/>
      <sheetName val="설계명세서"/>
      <sheetName val="자료입력"/>
      <sheetName val="실행내역(현대)"/>
      <sheetName val="총집계표"/>
      <sheetName val="단"/>
      <sheetName val="요약&amp;결과"/>
    </sheetNames>
    <sheetDataSet>
      <sheetData sheetId="0" refreshError="1">
        <row r="1">
          <cell r="A1" t="str">
            <v>공   종   명</v>
          </cell>
          <cell r="B1" t="str">
            <v>규     격</v>
          </cell>
          <cell r="C1" t="str">
            <v>단위</v>
          </cell>
          <cell r="D1" t="str">
            <v>수량</v>
          </cell>
          <cell r="E1" t="str">
            <v>재   료   비</v>
          </cell>
          <cell r="G1" t="str">
            <v>노   무   비</v>
          </cell>
          <cell r="I1" t="str">
            <v>경       비</v>
          </cell>
          <cell r="K1" t="str">
            <v>합     계</v>
          </cell>
          <cell r="M1" t="str">
            <v>비  고</v>
          </cell>
        </row>
        <row r="2">
          <cell r="E2" t="str">
            <v>단     가</v>
          </cell>
          <cell r="F2" t="str">
            <v>금     액</v>
          </cell>
          <cell r="G2" t="str">
            <v>단     가</v>
          </cell>
          <cell r="H2" t="str">
            <v>금     액</v>
          </cell>
          <cell r="I2" t="str">
            <v>단     가</v>
          </cell>
          <cell r="J2" t="str">
            <v>금     액</v>
          </cell>
          <cell r="K2" t="str">
            <v>단     가</v>
          </cell>
          <cell r="L2" t="str">
            <v>금     액</v>
          </cell>
        </row>
        <row r="3">
          <cell r="A3" t="str">
            <v>510사업교육사주거시설이전공사</v>
          </cell>
          <cell r="C3" t="str">
            <v>식</v>
          </cell>
          <cell r="D3">
            <v>1</v>
          </cell>
          <cell r="F3">
            <v>378000370</v>
          </cell>
          <cell r="H3">
            <v>136407189</v>
          </cell>
          <cell r="J3">
            <v>2856915</v>
          </cell>
          <cell r="L3">
            <v>517264474</v>
          </cell>
        </row>
        <row r="4">
          <cell r="A4" t="str">
            <v>1.조경식재공</v>
          </cell>
          <cell r="C4" t="str">
            <v>식</v>
          </cell>
          <cell r="D4">
            <v>1</v>
          </cell>
          <cell r="E4">
            <v>142524735</v>
          </cell>
          <cell r="F4">
            <v>142524735</v>
          </cell>
          <cell r="G4">
            <v>29597013</v>
          </cell>
          <cell r="H4">
            <v>29597013</v>
          </cell>
          <cell r="I4">
            <v>1246293</v>
          </cell>
          <cell r="J4">
            <v>1246293</v>
          </cell>
          <cell r="K4">
            <v>173368041</v>
          </cell>
          <cell r="L4">
            <v>173368041</v>
          </cell>
        </row>
        <row r="5">
          <cell r="A5" t="str">
            <v>2.조경시설물공</v>
          </cell>
          <cell r="C5" t="str">
            <v>식</v>
          </cell>
          <cell r="D5">
            <v>1</v>
          </cell>
          <cell r="E5">
            <v>113481570</v>
          </cell>
          <cell r="F5">
            <v>113481570</v>
          </cell>
          <cell r="G5">
            <v>42160764</v>
          </cell>
          <cell r="H5">
            <v>42160764</v>
          </cell>
          <cell r="I5">
            <v>382596</v>
          </cell>
          <cell r="J5">
            <v>382596</v>
          </cell>
          <cell r="K5">
            <v>156024930</v>
          </cell>
          <cell r="L5">
            <v>156024930</v>
          </cell>
        </row>
        <row r="6">
          <cell r="A6" t="str">
            <v>3.조경포장공</v>
          </cell>
          <cell r="C6" t="str">
            <v>식</v>
          </cell>
          <cell r="D6">
            <v>1</v>
          </cell>
          <cell r="E6">
            <v>120764109</v>
          </cell>
          <cell r="F6">
            <v>120764109</v>
          </cell>
          <cell r="G6">
            <v>63777058</v>
          </cell>
          <cell r="H6">
            <v>63777058</v>
          </cell>
          <cell r="I6">
            <v>267271</v>
          </cell>
          <cell r="J6">
            <v>267271</v>
          </cell>
          <cell r="K6">
            <v>184808438</v>
          </cell>
          <cell r="L6">
            <v>184808438</v>
          </cell>
        </row>
        <row r="7">
          <cell r="A7" t="str">
            <v>4.부 대 공</v>
          </cell>
          <cell r="C7" t="str">
            <v>식</v>
          </cell>
          <cell r="D7">
            <v>1</v>
          </cell>
          <cell r="E7">
            <v>1229956</v>
          </cell>
          <cell r="F7">
            <v>1229956</v>
          </cell>
          <cell r="G7">
            <v>872354</v>
          </cell>
          <cell r="H7">
            <v>872354</v>
          </cell>
          <cell r="I7">
            <v>960755</v>
          </cell>
          <cell r="J7">
            <v>960755</v>
          </cell>
          <cell r="K7">
            <v>3063065</v>
          </cell>
          <cell r="L7">
            <v>3063065</v>
          </cell>
        </row>
        <row r="8">
          <cell r="A8" t="str">
            <v>소   계</v>
          </cell>
          <cell r="E8">
            <v>0</v>
          </cell>
          <cell r="F8">
            <v>378000370</v>
          </cell>
          <cell r="G8">
            <v>0</v>
          </cell>
          <cell r="H8">
            <v>136407189</v>
          </cell>
          <cell r="I8">
            <v>0</v>
          </cell>
          <cell r="J8">
            <v>2856915</v>
          </cell>
          <cell r="K8">
            <v>0</v>
          </cell>
          <cell r="L8">
            <v>517264474</v>
          </cell>
        </row>
        <row r="28">
          <cell r="A28" t="str">
            <v>1.조경식재공</v>
          </cell>
          <cell r="C28" t="str">
            <v>식</v>
          </cell>
          <cell r="D28">
            <v>1</v>
          </cell>
          <cell r="F28">
            <v>142524735</v>
          </cell>
          <cell r="H28">
            <v>29597013</v>
          </cell>
          <cell r="J28">
            <v>1246293</v>
          </cell>
          <cell r="L28">
            <v>173368041</v>
          </cell>
        </row>
        <row r="29">
          <cell r="A29" t="str">
            <v>가.상록교목</v>
          </cell>
          <cell r="D29">
            <v>0</v>
          </cell>
          <cell r="E29">
            <v>0</v>
          </cell>
          <cell r="F29">
            <v>47258923</v>
          </cell>
          <cell r="G29">
            <v>0</v>
          </cell>
          <cell r="H29">
            <v>8238416</v>
          </cell>
          <cell r="I29">
            <v>0</v>
          </cell>
          <cell r="J29">
            <v>517151</v>
          </cell>
          <cell r="K29">
            <v>0</v>
          </cell>
          <cell r="L29">
            <v>56014490</v>
          </cell>
        </row>
        <row r="30">
          <cell r="A30" t="str">
            <v>스트로브잣나무</v>
          </cell>
          <cell r="B30" t="str">
            <v>H3.0XW1.5</v>
          </cell>
          <cell r="C30" t="str">
            <v>주</v>
          </cell>
          <cell r="D30">
            <v>102</v>
          </cell>
          <cell r="E30">
            <v>41700</v>
          </cell>
          <cell r="F30">
            <v>4253400</v>
          </cell>
          <cell r="G30">
            <v>17209</v>
          </cell>
          <cell r="H30">
            <v>1755318</v>
          </cell>
          <cell r="I30">
            <v>0</v>
          </cell>
          <cell r="J30">
            <v>0</v>
          </cell>
          <cell r="K30">
            <v>58909</v>
          </cell>
          <cell r="L30">
            <v>6008718</v>
          </cell>
          <cell r="M30" t="str">
            <v>No.1</v>
          </cell>
        </row>
        <row r="31">
          <cell r="A31" t="str">
            <v>전나무</v>
          </cell>
          <cell r="B31" t="str">
            <v>H3.5XW1.8</v>
          </cell>
          <cell r="C31" t="str">
            <v>주</v>
          </cell>
          <cell r="D31">
            <v>14</v>
          </cell>
          <cell r="E31">
            <v>109809</v>
          </cell>
          <cell r="F31">
            <v>1537326</v>
          </cell>
          <cell r="G31">
            <v>15247</v>
          </cell>
          <cell r="H31">
            <v>213458</v>
          </cell>
          <cell r="I31">
            <v>1312</v>
          </cell>
          <cell r="J31">
            <v>18368</v>
          </cell>
          <cell r="K31">
            <v>126368</v>
          </cell>
          <cell r="L31">
            <v>1769152</v>
          </cell>
          <cell r="M31" t="str">
            <v>No.2</v>
          </cell>
        </row>
        <row r="32">
          <cell r="A32" t="str">
            <v>소나무</v>
          </cell>
          <cell r="B32" t="str">
            <v>H4.0XW2.0XR15</v>
          </cell>
          <cell r="C32" t="str">
            <v>주</v>
          </cell>
          <cell r="D32">
            <v>30</v>
          </cell>
          <cell r="E32">
            <v>323762</v>
          </cell>
          <cell r="F32">
            <v>9712860</v>
          </cell>
          <cell r="G32">
            <v>52764</v>
          </cell>
          <cell r="H32">
            <v>1582920</v>
          </cell>
          <cell r="I32">
            <v>4485</v>
          </cell>
          <cell r="J32">
            <v>134550</v>
          </cell>
          <cell r="K32">
            <v>381011</v>
          </cell>
          <cell r="L32">
            <v>11430330</v>
          </cell>
          <cell r="M32" t="str">
            <v>No.3</v>
          </cell>
        </row>
        <row r="33">
          <cell r="A33" t="str">
            <v>소나무</v>
          </cell>
          <cell r="B33" t="str">
            <v>H5.0XW2.5XR20</v>
          </cell>
          <cell r="C33" t="str">
            <v>주</v>
          </cell>
          <cell r="D33">
            <v>36</v>
          </cell>
          <cell r="E33">
            <v>417042</v>
          </cell>
          <cell r="F33">
            <v>15013512</v>
          </cell>
          <cell r="G33">
            <v>76432</v>
          </cell>
          <cell r="H33">
            <v>2751552</v>
          </cell>
          <cell r="I33">
            <v>6563</v>
          </cell>
          <cell r="J33">
            <v>236268</v>
          </cell>
          <cell r="K33">
            <v>500037</v>
          </cell>
          <cell r="L33">
            <v>18001332</v>
          </cell>
          <cell r="M33" t="str">
            <v>No.4</v>
          </cell>
        </row>
        <row r="34">
          <cell r="A34" t="str">
            <v>소나무</v>
          </cell>
          <cell r="B34" t="str">
            <v>H5.0XW2.5XR30</v>
          </cell>
          <cell r="C34" t="str">
            <v>주</v>
          </cell>
          <cell r="D34">
            <v>15</v>
          </cell>
          <cell r="E34">
            <v>890255</v>
          </cell>
          <cell r="F34">
            <v>13353825</v>
          </cell>
          <cell r="G34">
            <v>113862</v>
          </cell>
          <cell r="H34">
            <v>1707930</v>
          </cell>
          <cell r="I34">
            <v>8531</v>
          </cell>
          <cell r="J34">
            <v>127965</v>
          </cell>
          <cell r="K34">
            <v>1012648</v>
          </cell>
          <cell r="L34">
            <v>15189720</v>
          </cell>
          <cell r="M34" t="str">
            <v>No.5</v>
          </cell>
        </row>
        <row r="35">
          <cell r="A35" t="str">
            <v>주목(선주목)</v>
          </cell>
          <cell r="B35" t="str">
            <v>H2.0XW1.0</v>
          </cell>
          <cell r="C35" t="str">
            <v>주</v>
          </cell>
          <cell r="D35">
            <v>22</v>
          </cell>
          <cell r="E35">
            <v>154000</v>
          </cell>
          <cell r="F35">
            <v>3388000</v>
          </cell>
          <cell r="G35">
            <v>10329</v>
          </cell>
          <cell r="H35">
            <v>227238</v>
          </cell>
          <cell r="I35">
            <v>0</v>
          </cell>
          <cell r="J35">
            <v>0</v>
          </cell>
          <cell r="K35">
            <v>164329</v>
          </cell>
          <cell r="L35">
            <v>3615238</v>
          </cell>
          <cell r="M35" t="str">
            <v>No.6</v>
          </cell>
        </row>
        <row r="36">
          <cell r="A36" t="str">
            <v>나.낙엽교목</v>
          </cell>
          <cell r="D36">
            <v>0</v>
          </cell>
          <cell r="E36">
            <v>0</v>
          </cell>
          <cell r="F36">
            <v>54727486</v>
          </cell>
          <cell r="G36">
            <v>0</v>
          </cell>
          <cell r="H36">
            <v>9643533</v>
          </cell>
          <cell r="I36">
            <v>0</v>
          </cell>
          <cell r="J36">
            <v>729142</v>
          </cell>
          <cell r="K36">
            <v>0</v>
          </cell>
          <cell r="L36">
            <v>65100161</v>
          </cell>
        </row>
        <row r="37">
          <cell r="A37" t="str">
            <v>감나무</v>
          </cell>
          <cell r="B37" t="str">
            <v>H4.0XR15</v>
          </cell>
          <cell r="C37" t="str">
            <v>주</v>
          </cell>
          <cell r="D37">
            <v>10</v>
          </cell>
          <cell r="E37">
            <v>165762</v>
          </cell>
          <cell r="F37">
            <v>1657620</v>
          </cell>
          <cell r="G37">
            <v>52764</v>
          </cell>
          <cell r="H37">
            <v>527640</v>
          </cell>
          <cell r="I37">
            <v>4485</v>
          </cell>
          <cell r="J37">
            <v>44850</v>
          </cell>
          <cell r="K37">
            <v>223011</v>
          </cell>
          <cell r="L37">
            <v>2230110</v>
          </cell>
          <cell r="M37" t="str">
            <v>No.7</v>
          </cell>
        </row>
        <row r="38">
          <cell r="A38" t="str">
            <v>산수유</v>
          </cell>
          <cell r="B38" t="str">
            <v>H3.0XR10</v>
          </cell>
          <cell r="C38" t="str">
            <v>주</v>
          </cell>
          <cell r="D38">
            <v>37</v>
          </cell>
          <cell r="E38">
            <v>70117</v>
          </cell>
          <cell r="F38">
            <v>2594329</v>
          </cell>
          <cell r="G38">
            <v>31098</v>
          </cell>
          <cell r="H38">
            <v>1150626</v>
          </cell>
          <cell r="I38">
            <v>2625</v>
          </cell>
          <cell r="J38">
            <v>97125</v>
          </cell>
          <cell r="K38">
            <v>103840</v>
          </cell>
          <cell r="L38">
            <v>3842080</v>
          </cell>
          <cell r="M38" t="str">
            <v>No.8</v>
          </cell>
        </row>
        <row r="39">
          <cell r="A39" t="str">
            <v>백목련</v>
          </cell>
          <cell r="B39" t="str">
            <v>H3.5XR15</v>
          </cell>
          <cell r="C39" t="str">
            <v>주</v>
          </cell>
          <cell r="D39">
            <v>23</v>
          </cell>
          <cell r="E39">
            <v>381762</v>
          </cell>
          <cell r="F39">
            <v>8780526</v>
          </cell>
          <cell r="G39">
            <v>52764</v>
          </cell>
          <cell r="H39">
            <v>1213572</v>
          </cell>
          <cell r="I39">
            <v>4485</v>
          </cell>
          <cell r="J39">
            <v>103155</v>
          </cell>
          <cell r="K39">
            <v>439011</v>
          </cell>
          <cell r="L39">
            <v>10097253</v>
          </cell>
          <cell r="M39" t="str">
            <v>No.9</v>
          </cell>
        </row>
        <row r="40">
          <cell r="A40" t="str">
            <v>배롱나무</v>
          </cell>
          <cell r="B40" t="str">
            <v>H3.0XR10</v>
          </cell>
          <cell r="C40" t="str">
            <v>주</v>
          </cell>
          <cell r="D40">
            <v>12</v>
          </cell>
          <cell r="E40">
            <v>182617</v>
          </cell>
          <cell r="F40">
            <v>2191404</v>
          </cell>
          <cell r="G40">
            <v>31098</v>
          </cell>
          <cell r="H40">
            <v>373176</v>
          </cell>
          <cell r="I40">
            <v>2625</v>
          </cell>
          <cell r="J40">
            <v>31500</v>
          </cell>
          <cell r="K40">
            <v>216340</v>
          </cell>
          <cell r="L40">
            <v>2596080</v>
          </cell>
          <cell r="M40" t="str">
            <v>No.10</v>
          </cell>
        </row>
        <row r="41">
          <cell r="A41" t="str">
            <v>홍단풍(야촌단풍)</v>
          </cell>
          <cell r="B41" t="str">
            <v>H3.5XR15</v>
          </cell>
          <cell r="C41" t="str">
            <v>주</v>
          </cell>
          <cell r="D41">
            <v>5</v>
          </cell>
          <cell r="E41">
            <v>580762</v>
          </cell>
          <cell r="F41">
            <v>2903810</v>
          </cell>
          <cell r="G41">
            <v>52764</v>
          </cell>
          <cell r="H41">
            <v>263820</v>
          </cell>
          <cell r="I41">
            <v>4485</v>
          </cell>
          <cell r="J41">
            <v>22425</v>
          </cell>
          <cell r="K41">
            <v>638011</v>
          </cell>
          <cell r="L41">
            <v>3190055</v>
          </cell>
          <cell r="M41" t="str">
            <v>No.11</v>
          </cell>
        </row>
        <row r="42">
          <cell r="A42" t="str">
            <v>청단풍</v>
          </cell>
          <cell r="B42" t="str">
            <v>H2.5XR8</v>
          </cell>
          <cell r="C42" t="str">
            <v>주</v>
          </cell>
          <cell r="D42">
            <v>8</v>
          </cell>
          <cell r="E42">
            <v>73300</v>
          </cell>
          <cell r="F42">
            <v>586400</v>
          </cell>
          <cell r="G42">
            <v>31359</v>
          </cell>
          <cell r="H42">
            <v>250872</v>
          </cell>
          <cell r="I42">
            <v>0</v>
          </cell>
          <cell r="J42">
            <v>0</v>
          </cell>
          <cell r="K42">
            <v>104659</v>
          </cell>
          <cell r="L42">
            <v>837272</v>
          </cell>
          <cell r="M42" t="str">
            <v>No.12</v>
          </cell>
        </row>
        <row r="43">
          <cell r="A43" t="str">
            <v>청단풍</v>
          </cell>
          <cell r="B43" t="str">
            <v>H3.5XR15</v>
          </cell>
          <cell r="C43" t="str">
            <v>주</v>
          </cell>
          <cell r="D43">
            <v>11</v>
          </cell>
          <cell r="E43">
            <v>265762</v>
          </cell>
          <cell r="F43">
            <v>2923382</v>
          </cell>
          <cell r="G43">
            <v>52764</v>
          </cell>
          <cell r="H43">
            <v>580404</v>
          </cell>
          <cell r="I43">
            <v>4485</v>
          </cell>
          <cell r="J43">
            <v>49335</v>
          </cell>
          <cell r="K43">
            <v>323011</v>
          </cell>
          <cell r="L43">
            <v>3553121</v>
          </cell>
          <cell r="M43" t="str">
            <v>No.13</v>
          </cell>
        </row>
        <row r="44">
          <cell r="A44" t="str">
            <v>청단풍</v>
          </cell>
          <cell r="B44" t="str">
            <v>H4.0XR20</v>
          </cell>
          <cell r="C44" t="str">
            <v>주</v>
          </cell>
          <cell r="D44">
            <v>30</v>
          </cell>
          <cell r="E44">
            <v>524042</v>
          </cell>
          <cell r="F44">
            <v>15721260</v>
          </cell>
          <cell r="G44">
            <v>76432</v>
          </cell>
          <cell r="H44">
            <v>2292960</v>
          </cell>
          <cell r="I44">
            <v>6563</v>
          </cell>
          <cell r="J44">
            <v>196890</v>
          </cell>
          <cell r="K44">
            <v>607037</v>
          </cell>
          <cell r="L44">
            <v>18211110</v>
          </cell>
          <cell r="M44" t="str">
            <v>No.14</v>
          </cell>
        </row>
        <row r="45">
          <cell r="A45" t="str">
            <v>느티나무</v>
          </cell>
          <cell r="B45" t="str">
            <v>H4.0XR15</v>
          </cell>
          <cell r="C45" t="str">
            <v>주</v>
          </cell>
          <cell r="D45">
            <v>5</v>
          </cell>
          <cell r="E45">
            <v>337762</v>
          </cell>
          <cell r="F45">
            <v>1688810</v>
          </cell>
          <cell r="G45">
            <v>52764</v>
          </cell>
          <cell r="H45">
            <v>263820</v>
          </cell>
          <cell r="I45">
            <v>4485</v>
          </cell>
          <cell r="J45">
            <v>22425</v>
          </cell>
          <cell r="K45">
            <v>395011</v>
          </cell>
          <cell r="L45">
            <v>1975055</v>
          </cell>
          <cell r="M45" t="str">
            <v>No.15</v>
          </cell>
        </row>
        <row r="46">
          <cell r="A46" t="str">
            <v>느티나무</v>
          </cell>
          <cell r="B46" t="str">
            <v>H5.0XR30</v>
          </cell>
          <cell r="C46" t="str">
            <v>주</v>
          </cell>
          <cell r="D46">
            <v>2</v>
          </cell>
          <cell r="E46">
            <v>2185255</v>
          </cell>
          <cell r="F46">
            <v>4370510</v>
          </cell>
          <cell r="G46">
            <v>113862</v>
          </cell>
          <cell r="H46">
            <v>227724</v>
          </cell>
          <cell r="I46">
            <v>8531</v>
          </cell>
          <cell r="J46">
            <v>17062</v>
          </cell>
          <cell r="K46">
            <v>2307648</v>
          </cell>
          <cell r="L46">
            <v>4615296</v>
          </cell>
          <cell r="M46" t="str">
            <v>No.16</v>
          </cell>
        </row>
        <row r="47">
          <cell r="A47" t="str">
            <v>벚나무</v>
          </cell>
          <cell r="B47" t="str">
            <v>H4.0XB12</v>
          </cell>
          <cell r="C47" t="str">
            <v>주</v>
          </cell>
          <cell r="D47">
            <v>33</v>
          </cell>
          <cell r="E47">
            <v>268695</v>
          </cell>
          <cell r="F47">
            <v>8866935</v>
          </cell>
          <cell r="G47">
            <v>51968</v>
          </cell>
          <cell r="H47">
            <v>1714944</v>
          </cell>
          <cell r="I47">
            <v>4375</v>
          </cell>
          <cell r="J47">
            <v>144375</v>
          </cell>
          <cell r="K47">
            <v>325038</v>
          </cell>
          <cell r="L47">
            <v>10726254</v>
          </cell>
          <cell r="M47" t="str">
            <v>No.17</v>
          </cell>
        </row>
        <row r="48">
          <cell r="A48" t="str">
            <v>자작나무</v>
          </cell>
          <cell r="B48" t="str">
            <v>H3.5XR8</v>
          </cell>
          <cell r="C48" t="str">
            <v>주</v>
          </cell>
          <cell r="D48">
            <v>25</v>
          </cell>
          <cell r="E48">
            <v>97700</v>
          </cell>
          <cell r="F48">
            <v>2442500</v>
          </cell>
          <cell r="G48">
            <v>31359</v>
          </cell>
          <cell r="H48">
            <v>783975</v>
          </cell>
          <cell r="I48">
            <v>0</v>
          </cell>
          <cell r="J48">
            <v>0</v>
          </cell>
          <cell r="K48">
            <v>129059</v>
          </cell>
          <cell r="L48">
            <v>3226475</v>
          </cell>
          <cell r="M48" t="str">
            <v>No.18</v>
          </cell>
        </row>
        <row r="49">
          <cell r="A49" t="str">
            <v>다.상록관목</v>
          </cell>
          <cell r="D49">
            <v>0</v>
          </cell>
          <cell r="E49">
            <v>0</v>
          </cell>
          <cell r="F49">
            <v>5724000</v>
          </cell>
          <cell r="G49">
            <v>0</v>
          </cell>
          <cell r="H49">
            <v>2270520</v>
          </cell>
          <cell r="I49">
            <v>0</v>
          </cell>
          <cell r="J49">
            <v>0</v>
          </cell>
          <cell r="K49">
            <v>0</v>
          </cell>
          <cell r="L49">
            <v>7994520</v>
          </cell>
        </row>
        <row r="50">
          <cell r="A50" t="str">
            <v>회양목</v>
          </cell>
          <cell r="B50" t="str">
            <v>H0.3XW0.3</v>
          </cell>
          <cell r="C50" t="str">
            <v>주</v>
          </cell>
          <cell r="D50">
            <v>2120</v>
          </cell>
          <cell r="E50">
            <v>2700</v>
          </cell>
          <cell r="F50">
            <v>5724000</v>
          </cell>
          <cell r="G50">
            <v>1071</v>
          </cell>
          <cell r="H50">
            <v>2270520</v>
          </cell>
          <cell r="I50">
            <v>0</v>
          </cell>
          <cell r="J50">
            <v>0</v>
          </cell>
          <cell r="K50">
            <v>3771</v>
          </cell>
          <cell r="L50">
            <v>7994520</v>
          </cell>
          <cell r="M50" t="str">
            <v>No.19</v>
          </cell>
        </row>
        <row r="51">
          <cell r="A51" t="str">
            <v>라.낙엽관목</v>
          </cell>
          <cell r="D51">
            <v>0</v>
          </cell>
          <cell r="E51">
            <v>0</v>
          </cell>
          <cell r="F51">
            <v>5242000</v>
          </cell>
          <cell r="G51">
            <v>0</v>
          </cell>
          <cell r="H51">
            <v>1974350</v>
          </cell>
          <cell r="I51">
            <v>0</v>
          </cell>
          <cell r="J51">
            <v>0</v>
          </cell>
          <cell r="K51">
            <v>0</v>
          </cell>
          <cell r="L51">
            <v>7216350</v>
          </cell>
        </row>
        <row r="52">
          <cell r="A52" t="str">
            <v>백철쭉</v>
          </cell>
          <cell r="B52" t="str">
            <v>H0.4XW0.5</v>
          </cell>
          <cell r="C52" t="str">
            <v>주</v>
          </cell>
          <cell r="D52">
            <v>530</v>
          </cell>
          <cell r="E52">
            <v>3500</v>
          </cell>
          <cell r="F52">
            <v>1855000</v>
          </cell>
          <cell r="G52">
            <v>1071</v>
          </cell>
          <cell r="H52">
            <v>567630</v>
          </cell>
          <cell r="I52">
            <v>0</v>
          </cell>
          <cell r="J52">
            <v>0</v>
          </cell>
          <cell r="K52">
            <v>4571</v>
          </cell>
          <cell r="L52">
            <v>2422630</v>
          </cell>
          <cell r="M52" t="str">
            <v>No.20</v>
          </cell>
        </row>
        <row r="53">
          <cell r="A53" t="str">
            <v>자산홍</v>
          </cell>
          <cell r="B53" t="str">
            <v>H0.4XW0.5</v>
          </cell>
          <cell r="C53" t="str">
            <v>주</v>
          </cell>
          <cell r="D53">
            <v>630</v>
          </cell>
          <cell r="E53">
            <v>4000</v>
          </cell>
          <cell r="F53">
            <v>2520000</v>
          </cell>
          <cell r="G53">
            <v>1071</v>
          </cell>
          <cell r="H53">
            <v>674730</v>
          </cell>
          <cell r="I53">
            <v>0</v>
          </cell>
          <cell r="J53">
            <v>0</v>
          </cell>
          <cell r="K53">
            <v>5071</v>
          </cell>
          <cell r="L53">
            <v>3194730</v>
          </cell>
          <cell r="M53" t="str">
            <v>No.21</v>
          </cell>
        </row>
        <row r="54">
          <cell r="A54" t="str">
            <v>진달래</v>
          </cell>
          <cell r="B54" t="str">
            <v>H0.5XW0.4</v>
          </cell>
          <cell r="C54" t="str">
            <v>주</v>
          </cell>
          <cell r="D54">
            <v>250</v>
          </cell>
          <cell r="E54">
            <v>1900</v>
          </cell>
          <cell r="F54">
            <v>475000</v>
          </cell>
          <cell r="G54">
            <v>1071</v>
          </cell>
          <cell r="H54">
            <v>267750</v>
          </cell>
          <cell r="I54">
            <v>0</v>
          </cell>
          <cell r="J54">
            <v>0</v>
          </cell>
          <cell r="K54">
            <v>2971</v>
          </cell>
          <cell r="L54">
            <v>742750</v>
          </cell>
          <cell r="M54" t="str">
            <v>No.22</v>
          </cell>
        </row>
        <row r="55">
          <cell r="A55" t="str">
            <v>흰말채나무</v>
          </cell>
          <cell r="B55" t="str">
            <v>H1.0XW0.4</v>
          </cell>
          <cell r="C55" t="str">
            <v>주</v>
          </cell>
          <cell r="D55">
            <v>280</v>
          </cell>
          <cell r="E55">
            <v>1400</v>
          </cell>
          <cell r="F55">
            <v>392000</v>
          </cell>
          <cell r="G55">
            <v>1658</v>
          </cell>
          <cell r="H55">
            <v>464240</v>
          </cell>
          <cell r="I55">
            <v>0</v>
          </cell>
          <cell r="J55">
            <v>0</v>
          </cell>
          <cell r="K55">
            <v>3058</v>
          </cell>
          <cell r="L55">
            <v>856240</v>
          </cell>
          <cell r="M55" t="str">
            <v>No.23</v>
          </cell>
        </row>
        <row r="56">
          <cell r="A56" t="str">
            <v>라.초 화 류</v>
          </cell>
          <cell r="D56">
            <v>0</v>
          </cell>
          <cell r="E56">
            <v>0</v>
          </cell>
          <cell r="F56">
            <v>12935000</v>
          </cell>
          <cell r="G56">
            <v>0</v>
          </cell>
          <cell r="H56">
            <v>1238400</v>
          </cell>
          <cell r="I56">
            <v>0</v>
          </cell>
          <cell r="J56">
            <v>0</v>
          </cell>
          <cell r="K56">
            <v>0</v>
          </cell>
          <cell r="L56">
            <v>14173400</v>
          </cell>
        </row>
        <row r="57">
          <cell r="A57" t="str">
            <v>맥문동</v>
          </cell>
          <cell r="B57" t="str">
            <v>3-5분얼</v>
          </cell>
          <cell r="C57" t="str">
            <v>본</v>
          </cell>
          <cell r="D57">
            <v>500</v>
          </cell>
          <cell r="E57">
            <v>390</v>
          </cell>
          <cell r="F57">
            <v>195000</v>
          </cell>
          <cell r="G57">
            <v>172</v>
          </cell>
          <cell r="H57">
            <v>86000</v>
          </cell>
          <cell r="I57">
            <v>0</v>
          </cell>
          <cell r="J57">
            <v>0</v>
          </cell>
          <cell r="K57">
            <v>562</v>
          </cell>
          <cell r="L57">
            <v>281000</v>
          </cell>
          <cell r="M57" t="str">
            <v>No.24</v>
          </cell>
        </row>
        <row r="58">
          <cell r="A58" t="str">
            <v>바위취</v>
          </cell>
          <cell r="B58" t="str">
            <v>3치포트</v>
          </cell>
          <cell r="C58" t="str">
            <v>본</v>
          </cell>
          <cell r="D58">
            <v>700</v>
          </cell>
          <cell r="E58">
            <v>1000</v>
          </cell>
          <cell r="F58">
            <v>700000</v>
          </cell>
          <cell r="G58">
            <v>172</v>
          </cell>
          <cell r="H58">
            <v>120400</v>
          </cell>
          <cell r="I58">
            <v>0</v>
          </cell>
          <cell r="J58">
            <v>0</v>
          </cell>
          <cell r="K58">
            <v>1172</v>
          </cell>
          <cell r="L58">
            <v>820400</v>
          </cell>
          <cell r="M58" t="str">
            <v>No.25</v>
          </cell>
        </row>
        <row r="59">
          <cell r="A59" t="str">
            <v>상록패랭이</v>
          </cell>
          <cell r="B59" t="str">
            <v>3치포트</v>
          </cell>
          <cell r="C59" t="str">
            <v>본</v>
          </cell>
          <cell r="D59">
            <v>1550</v>
          </cell>
          <cell r="E59">
            <v>2200</v>
          </cell>
          <cell r="F59">
            <v>3410000</v>
          </cell>
          <cell r="G59">
            <v>172</v>
          </cell>
          <cell r="H59">
            <v>266600</v>
          </cell>
          <cell r="I59">
            <v>0</v>
          </cell>
          <cell r="J59">
            <v>0</v>
          </cell>
          <cell r="K59">
            <v>2372</v>
          </cell>
          <cell r="L59">
            <v>3676600</v>
          </cell>
          <cell r="M59" t="str">
            <v>No.26</v>
          </cell>
        </row>
        <row r="60">
          <cell r="A60" t="str">
            <v>줄무늬사사</v>
          </cell>
          <cell r="B60" t="str">
            <v>4치포트</v>
          </cell>
          <cell r="C60" t="str">
            <v>본</v>
          </cell>
          <cell r="D60">
            <v>1500</v>
          </cell>
          <cell r="E60">
            <v>2500</v>
          </cell>
          <cell r="F60">
            <v>3750000</v>
          </cell>
          <cell r="G60">
            <v>172</v>
          </cell>
          <cell r="H60">
            <v>258000</v>
          </cell>
          <cell r="I60">
            <v>0</v>
          </cell>
          <cell r="J60">
            <v>0</v>
          </cell>
          <cell r="K60">
            <v>2672</v>
          </cell>
          <cell r="L60">
            <v>4008000</v>
          </cell>
          <cell r="M60" t="str">
            <v>No.27</v>
          </cell>
        </row>
        <row r="61">
          <cell r="A61" t="str">
            <v>원추리</v>
          </cell>
          <cell r="B61" t="str">
            <v>2-3분얼</v>
          </cell>
          <cell r="C61" t="str">
            <v>본</v>
          </cell>
          <cell r="D61">
            <v>1200</v>
          </cell>
          <cell r="E61">
            <v>2100</v>
          </cell>
          <cell r="F61">
            <v>2520000</v>
          </cell>
          <cell r="G61">
            <v>172</v>
          </cell>
          <cell r="H61">
            <v>206400</v>
          </cell>
          <cell r="I61">
            <v>0</v>
          </cell>
          <cell r="J61">
            <v>0</v>
          </cell>
          <cell r="K61">
            <v>2272</v>
          </cell>
          <cell r="L61">
            <v>2726400</v>
          </cell>
          <cell r="M61" t="str">
            <v>No.28</v>
          </cell>
        </row>
        <row r="62">
          <cell r="A62" t="str">
            <v>구절초</v>
          </cell>
          <cell r="B62" t="str">
            <v>3치포트</v>
          </cell>
          <cell r="C62" t="str">
            <v>본</v>
          </cell>
          <cell r="D62">
            <v>1300</v>
          </cell>
          <cell r="E62">
            <v>1400</v>
          </cell>
          <cell r="F62">
            <v>1820000</v>
          </cell>
          <cell r="G62">
            <v>172</v>
          </cell>
          <cell r="H62">
            <v>223600</v>
          </cell>
          <cell r="I62">
            <v>0</v>
          </cell>
          <cell r="J62">
            <v>0</v>
          </cell>
          <cell r="K62">
            <v>1572</v>
          </cell>
          <cell r="L62">
            <v>2043600</v>
          </cell>
          <cell r="M62" t="str">
            <v>No.29</v>
          </cell>
        </row>
        <row r="63">
          <cell r="A63" t="str">
            <v>허브</v>
          </cell>
          <cell r="B63" t="str">
            <v>3치포트</v>
          </cell>
          <cell r="C63" t="str">
            <v>본</v>
          </cell>
          <cell r="D63">
            <v>450</v>
          </cell>
          <cell r="E63">
            <v>1200</v>
          </cell>
          <cell r="F63">
            <v>540000</v>
          </cell>
          <cell r="G63">
            <v>172</v>
          </cell>
          <cell r="H63">
            <v>77400</v>
          </cell>
          <cell r="I63">
            <v>0</v>
          </cell>
          <cell r="J63">
            <v>0</v>
          </cell>
          <cell r="K63">
            <v>1372</v>
          </cell>
          <cell r="L63">
            <v>617400</v>
          </cell>
          <cell r="M63" t="str">
            <v>No.30</v>
          </cell>
        </row>
        <row r="64">
          <cell r="A64" t="str">
            <v>바.기    타</v>
          </cell>
          <cell r="D64">
            <v>0</v>
          </cell>
          <cell r="E64">
            <v>0</v>
          </cell>
          <cell r="F64">
            <v>16637326</v>
          </cell>
          <cell r="G64">
            <v>0</v>
          </cell>
          <cell r="H64">
            <v>6231794</v>
          </cell>
          <cell r="I64">
            <v>0</v>
          </cell>
          <cell r="J64">
            <v>0</v>
          </cell>
          <cell r="K64">
            <v>0</v>
          </cell>
          <cell r="L64">
            <v>22869120</v>
          </cell>
        </row>
        <row r="65">
          <cell r="A65" t="str">
            <v>줄떼식재(1/2떼)</v>
          </cell>
          <cell r="B65" t="str">
            <v>0.3X0.3X0.03</v>
          </cell>
          <cell r="C65" t="str">
            <v>M2</v>
          </cell>
          <cell r="D65">
            <v>2078.8200000000002</v>
          </cell>
          <cell r="E65">
            <v>1540</v>
          </cell>
          <cell r="F65">
            <v>3201383</v>
          </cell>
          <cell r="G65">
            <v>1841</v>
          </cell>
          <cell r="H65">
            <v>3827107</v>
          </cell>
          <cell r="I65">
            <v>0</v>
          </cell>
          <cell r="J65">
            <v>0</v>
          </cell>
          <cell r="K65">
            <v>3381</v>
          </cell>
          <cell r="L65">
            <v>7028490</v>
          </cell>
          <cell r="M65" t="str">
            <v>#.1</v>
          </cell>
        </row>
        <row r="66">
          <cell r="A66" t="str">
            <v>지주목</v>
          </cell>
          <cell r="B66" t="str">
            <v>삼발이(소형)</v>
          </cell>
          <cell r="C66" t="str">
            <v>조</v>
          </cell>
          <cell r="D66">
            <v>173</v>
          </cell>
          <cell r="E66">
            <v>2347</v>
          </cell>
          <cell r="F66">
            <v>406031</v>
          </cell>
          <cell r="G66">
            <v>1224</v>
          </cell>
          <cell r="H66">
            <v>211752</v>
          </cell>
          <cell r="I66">
            <v>0</v>
          </cell>
          <cell r="J66">
            <v>0</v>
          </cell>
          <cell r="K66">
            <v>3571</v>
          </cell>
          <cell r="L66">
            <v>617783</v>
          </cell>
          <cell r="M66" t="str">
            <v>No.31</v>
          </cell>
        </row>
        <row r="67">
          <cell r="A67" t="str">
            <v>지주목</v>
          </cell>
          <cell r="B67" t="str">
            <v>삼발이(대형)</v>
          </cell>
          <cell r="C67" t="str">
            <v>조</v>
          </cell>
          <cell r="D67">
            <v>225</v>
          </cell>
          <cell r="E67">
            <v>4056</v>
          </cell>
          <cell r="F67">
            <v>912600</v>
          </cell>
          <cell r="G67">
            <v>1713</v>
          </cell>
          <cell r="H67">
            <v>385425</v>
          </cell>
          <cell r="I67">
            <v>0</v>
          </cell>
          <cell r="J67">
            <v>0</v>
          </cell>
          <cell r="K67">
            <v>5769</v>
          </cell>
          <cell r="L67">
            <v>1298025</v>
          </cell>
          <cell r="M67" t="str">
            <v>No.32</v>
          </cell>
        </row>
        <row r="68">
          <cell r="A68" t="str">
            <v>부숙톱밥퇴비</v>
          </cell>
          <cell r="C68" t="str">
            <v>KG</v>
          </cell>
          <cell r="D68">
            <v>12701</v>
          </cell>
          <cell r="E68">
            <v>250</v>
          </cell>
          <cell r="F68">
            <v>3175250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250</v>
          </cell>
          <cell r="L68">
            <v>3175250</v>
          </cell>
        </row>
        <row r="69">
          <cell r="A69" t="str">
            <v>잔디</v>
          </cell>
          <cell r="B69" t="str">
            <v>평떼</v>
          </cell>
          <cell r="C69" t="str">
            <v>㎡</v>
          </cell>
          <cell r="D69">
            <v>640.28</v>
          </cell>
          <cell r="E69">
            <v>3080</v>
          </cell>
          <cell r="F69">
            <v>1972062</v>
          </cell>
          <cell r="G69">
            <v>2823</v>
          </cell>
          <cell r="H69">
            <v>1807510</v>
          </cell>
          <cell r="I69">
            <v>0</v>
          </cell>
          <cell r="J69">
            <v>0</v>
          </cell>
          <cell r="K69">
            <v>5903</v>
          </cell>
          <cell r="L69">
            <v>3779572</v>
          </cell>
          <cell r="M69" t="str">
            <v>No.33</v>
          </cell>
        </row>
        <row r="70">
          <cell r="A70" t="str">
            <v>조경용토</v>
          </cell>
          <cell r="B70" t="str">
            <v>사질양토</v>
          </cell>
          <cell r="C70" t="str">
            <v>M3</v>
          </cell>
          <cell r="D70">
            <v>1394</v>
          </cell>
          <cell r="E70">
            <v>5000</v>
          </cell>
          <cell r="F70">
            <v>6970000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5000</v>
          </cell>
          <cell r="L70">
            <v>6970000</v>
          </cell>
        </row>
        <row r="78">
          <cell r="A78" t="str">
            <v>2.조경시설물공</v>
          </cell>
          <cell r="C78" t="str">
            <v>식</v>
          </cell>
          <cell r="D78">
            <v>1</v>
          </cell>
          <cell r="F78">
            <v>113481570</v>
          </cell>
          <cell r="H78">
            <v>42160764</v>
          </cell>
          <cell r="J78">
            <v>382596</v>
          </cell>
          <cell r="K78">
            <v>0</v>
          </cell>
          <cell r="L78">
            <v>156024930</v>
          </cell>
        </row>
        <row r="79">
          <cell r="A79" t="str">
            <v>사각파고라</v>
          </cell>
          <cell r="B79" t="str">
            <v>4500X4500</v>
          </cell>
          <cell r="C79" t="str">
            <v>개소</v>
          </cell>
          <cell r="D79">
            <v>1</v>
          </cell>
          <cell r="E79">
            <v>5027867</v>
          </cell>
          <cell r="F79">
            <v>5027867</v>
          </cell>
          <cell r="G79">
            <v>52819</v>
          </cell>
          <cell r="H79">
            <v>52819</v>
          </cell>
          <cell r="I79">
            <v>0</v>
          </cell>
          <cell r="J79">
            <v>0</v>
          </cell>
          <cell r="K79">
            <v>5080686</v>
          </cell>
          <cell r="L79">
            <v>5080686</v>
          </cell>
          <cell r="M79" t="str">
            <v>No.34</v>
          </cell>
        </row>
        <row r="80">
          <cell r="A80" t="str">
            <v>평벤치</v>
          </cell>
          <cell r="B80" t="str">
            <v>1800X380</v>
          </cell>
          <cell r="C80" t="str">
            <v>개소</v>
          </cell>
          <cell r="D80">
            <v>3</v>
          </cell>
          <cell r="E80">
            <v>225000</v>
          </cell>
          <cell r="F80">
            <v>675000</v>
          </cell>
          <cell r="G80">
            <v>21484</v>
          </cell>
          <cell r="H80">
            <v>64452</v>
          </cell>
          <cell r="I80">
            <v>0</v>
          </cell>
          <cell r="J80">
            <v>0</v>
          </cell>
          <cell r="K80">
            <v>246484</v>
          </cell>
          <cell r="L80">
            <v>739452</v>
          </cell>
          <cell r="M80" t="str">
            <v>No.35</v>
          </cell>
        </row>
        <row r="81">
          <cell r="A81" t="str">
            <v>화계</v>
          </cell>
          <cell r="C81" t="str">
            <v>M</v>
          </cell>
          <cell r="D81">
            <v>63.3</v>
          </cell>
          <cell r="E81">
            <v>105597</v>
          </cell>
          <cell r="F81">
            <v>6684290</v>
          </cell>
          <cell r="G81">
            <v>223590</v>
          </cell>
          <cell r="H81">
            <v>14153247</v>
          </cell>
          <cell r="I81">
            <v>817</v>
          </cell>
          <cell r="J81">
            <v>51716</v>
          </cell>
          <cell r="K81">
            <v>330004</v>
          </cell>
          <cell r="L81">
            <v>20889253</v>
          </cell>
          <cell r="M81" t="str">
            <v>No.36</v>
          </cell>
        </row>
        <row r="82">
          <cell r="A82" t="str">
            <v>목재데크-1</v>
          </cell>
          <cell r="B82" t="str">
            <v>4600X3600</v>
          </cell>
          <cell r="C82" t="str">
            <v>개소</v>
          </cell>
          <cell r="D82">
            <v>1</v>
          </cell>
          <cell r="E82">
            <v>1248000</v>
          </cell>
          <cell r="F82">
            <v>1248000</v>
          </cell>
          <cell r="G82">
            <v>560921</v>
          </cell>
          <cell r="H82">
            <v>560921</v>
          </cell>
          <cell r="I82">
            <v>0</v>
          </cell>
          <cell r="J82">
            <v>0</v>
          </cell>
          <cell r="K82">
            <v>1808921</v>
          </cell>
          <cell r="L82">
            <v>1808921</v>
          </cell>
          <cell r="M82" t="str">
            <v>No.37</v>
          </cell>
        </row>
        <row r="83">
          <cell r="A83" t="str">
            <v>목재데크-2</v>
          </cell>
          <cell r="B83" t="str">
            <v>5800X5200</v>
          </cell>
          <cell r="C83" t="str">
            <v>개소</v>
          </cell>
          <cell r="D83">
            <v>1</v>
          </cell>
          <cell r="E83">
            <v>2177500</v>
          </cell>
          <cell r="F83">
            <v>2177500</v>
          </cell>
          <cell r="G83">
            <v>1022324</v>
          </cell>
          <cell r="H83">
            <v>1022324</v>
          </cell>
          <cell r="I83">
            <v>0</v>
          </cell>
          <cell r="J83">
            <v>0</v>
          </cell>
          <cell r="K83">
            <v>3199824</v>
          </cell>
          <cell r="L83">
            <v>3199824</v>
          </cell>
          <cell r="M83" t="str">
            <v>No.38</v>
          </cell>
        </row>
        <row r="84">
          <cell r="A84" t="str">
            <v>앉음벽1</v>
          </cell>
          <cell r="B84" t="str">
            <v>H450</v>
          </cell>
          <cell r="C84" t="str">
            <v>개소</v>
          </cell>
          <cell r="D84">
            <v>1</v>
          </cell>
          <cell r="E84">
            <v>333500</v>
          </cell>
          <cell r="F84">
            <v>333500</v>
          </cell>
          <cell r="G84">
            <v>413746</v>
          </cell>
          <cell r="H84">
            <v>413746</v>
          </cell>
          <cell r="I84">
            <v>1343</v>
          </cell>
          <cell r="J84">
            <v>1343</v>
          </cell>
          <cell r="K84">
            <v>748589</v>
          </cell>
          <cell r="L84">
            <v>748589</v>
          </cell>
          <cell r="M84" t="str">
            <v>No.39</v>
          </cell>
        </row>
        <row r="85">
          <cell r="A85" t="str">
            <v>앉음벽2</v>
          </cell>
          <cell r="B85" t="str">
            <v>H450</v>
          </cell>
          <cell r="C85" t="str">
            <v>개소</v>
          </cell>
          <cell r="D85">
            <v>1</v>
          </cell>
          <cell r="E85">
            <v>557389</v>
          </cell>
          <cell r="F85">
            <v>557389</v>
          </cell>
          <cell r="G85">
            <v>693092</v>
          </cell>
          <cell r="H85">
            <v>693092</v>
          </cell>
          <cell r="I85">
            <v>2256</v>
          </cell>
          <cell r="J85">
            <v>2256</v>
          </cell>
          <cell r="K85">
            <v>1252737</v>
          </cell>
          <cell r="L85">
            <v>1252737</v>
          </cell>
          <cell r="M85" t="str">
            <v>No.40</v>
          </cell>
        </row>
        <row r="86">
          <cell r="A86" t="str">
            <v>앉음벽3</v>
          </cell>
          <cell r="B86" t="str">
            <v>H450</v>
          </cell>
          <cell r="C86" t="str">
            <v>개소</v>
          </cell>
          <cell r="D86">
            <v>3</v>
          </cell>
          <cell r="E86">
            <v>218325</v>
          </cell>
          <cell r="F86">
            <v>654975</v>
          </cell>
          <cell r="G86">
            <v>269991</v>
          </cell>
          <cell r="H86">
            <v>809973</v>
          </cell>
          <cell r="I86">
            <v>879</v>
          </cell>
          <cell r="J86">
            <v>2637</v>
          </cell>
          <cell r="K86">
            <v>489195</v>
          </cell>
          <cell r="L86">
            <v>1467585</v>
          </cell>
          <cell r="M86" t="str">
            <v>No.41</v>
          </cell>
        </row>
        <row r="87">
          <cell r="A87" t="str">
            <v>앉음벽4</v>
          </cell>
          <cell r="B87" t="str">
            <v>H450</v>
          </cell>
          <cell r="C87" t="str">
            <v>개소</v>
          </cell>
          <cell r="D87">
            <v>3</v>
          </cell>
          <cell r="E87">
            <v>109826</v>
          </cell>
          <cell r="F87">
            <v>329478</v>
          </cell>
          <cell r="G87">
            <v>134788</v>
          </cell>
          <cell r="H87">
            <v>404364</v>
          </cell>
          <cell r="I87">
            <v>435</v>
          </cell>
          <cell r="J87">
            <v>1305</v>
          </cell>
          <cell r="K87">
            <v>245049</v>
          </cell>
          <cell r="L87">
            <v>735147</v>
          </cell>
          <cell r="M87" t="str">
            <v>No.42</v>
          </cell>
        </row>
        <row r="88">
          <cell r="A88" t="str">
            <v>잔디등</v>
          </cell>
          <cell r="B88" t="str">
            <v>D130XH900</v>
          </cell>
          <cell r="C88" t="str">
            <v>개소</v>
          </cell>
          <cell r="D88">
            <v>28</v>
          </cell>
          <cell r="E88">
            <v>157019</v>
          </cell>
          <cell r="F88">
            <v>4396532</v>
          </cell>
          <cell r="G88">
            <v>10864</v>
          </cell>
          <cell r="H88">
            <v>304192</v>
          </cell>
          <cell r="I88">
            <v>0</v>
          </cell>
          <cell r="J88">
            <v>0</v>
          </cell>
          <cell r="K88">
            <v>167883</v>
          </cell>
          <cell r="L88">
            <v>4700724</v>
          </cell>
          <cell r="M88" t="str">
            <v>No.43</v>
          </cell>
        </row>
        <row r="89">
          <cell r="A89" t="str">
            <v>투사등-1</v>
          </cell>
          <cell r="B89" t="str">
            <v>D130(돌출형)</v>
          </cell>
          <cell r="C89" t="str">
            <v>개소</v>
          </cell>
          <cell r="D89">
            <v>27</v>
          </cell>
          <cell r="E89">
            <v>252000</v>
          </cell>
          <cell r="F89">
            <v>6804000</v>
          </cell>
          <cell r="G89">
            <v>499</v>
          </cell>
          <cell r="H89">
            <v>13473</v>
          </cell>
          <cell r="I89">
            <v>0</v>
          </cell>
          <cell r="J89">
            <v>0</v>
          </cell>
          <cell r="K89">
            <v>252499</v>
          </cell>
          <cell r="L89">
            <v>6817473</v>
          </cell>
          <cell r="M89" t="str">
            <v>No.44</v>
          </cell>
        </row>
        <row r="90">
          <cell r="A90" t="str">
            <v>투사등-2</v>
          </cell>
          <cell r="B90" t="str">
            <v>D295(매립형)</v>
          </cell>
          <cell r="C90" t="str">
            <v>개소</v>
          </cell>
          <cell r="D90">
            <v>4</v>
          </cell>
          <cell r="E90">
            <v>445000</v>
          </cell>
          <cell r="F90">
            <v>1780000</v>
          </cell>
          <cell r="G90">
            <v>4828</v>
          </cell>
          <cell r="H90">
            <v>19312</v>
          </cell>
          <cell r="I90">
            <v>0</v>
          </cell>
          <cell r="J90">
            <v>0</v>
          </cell>
          <cell r="K90">
            <v>449828</v>
          </cell>
          <cell r="L90">
            <v>1799312</v>
          </cell>
          <cell r="M90" t="str">
            <v>No.45</v>
          </cell>
        </row>
        <row r="91">
          <cell r="A91" t="str">
            <v>침목놓기</v>
          </cell>
          <cell r="C91" t="str">
            <v>개소</v>
          </cell>
          <cell r="D91">
            <v>60</v>
          </cell>
          <cell r="E91">
            <v>57589</v>
          </cell>
          <cell r="F91">
            <v>3455340</v>
          </cell>
          <cell r="G91">
            <v>32031</v>
          </cell>
          <cell r="H91">
            <v>1921860</v>
          </cell>
          <cell r="I91">
            <v>0</v>
          </cell>
          <cell r="J91">
            <v>0</v>
          </cell>
          <cell r="K91">
            <v>89620</v>
          </cell>
          <cell r="L91">
            <v>5377200</v>
          </cell>
          <cell r="M91" t="str">
            <v>No.46</v>
          </cell>
        </row>
        <row r="92">
          <cell r="A92" t="str">
            <v>URN</v>
          </cell>
          <cell r="C92" t="str">
            <v>개소</v>
          </cell>
          <cell r="D92">
            <v>15</v>
          </cell>
          <cell r="E92">
            <v>200000</v>
          </cell>
          <cell r="F92">
            <v>3000000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200000</v>
          </cell>
          <cell r="L92">
            <v>3000000</v>
          </cell>
        </row>
        <row r="93">
          <cell r="A93" t="str">
            <v>수목보홀덮개-1</v>
          </cell>
          <cell r="B93" t="str">
            <v>1500X1500</v>
          </cell>
          <cell r="C93" t="str">
            <v>개소</v>
          </cell>
          <cell r="D93">
            <v>4</v>
          </cell>
          <cell r="E93">
            <v>246940</v>
          </cell>
          <cell r="F93">
            <v>987760</v>
          </cell>
          <cell r="G93">
            <v>42090</v>
          </cell>
          <cell r="H93">
            <v>168360</v>
          </cell>
          <cell r="I93">
            <v>0</v>
          </cell>
          <cell r="J93">
            <v>0</v>
          </cell>
          <cell r="K93">
            <v>289030</v>
          </cell>
          <cell r="L93">
            <v>1156120</v>
          </cell>
          <cell r="M93" t="str">
            <v>No.47</v>
          </cell>
        </row>
        <row r="94">
          <cell r="A94" t="str">
            <v>경관석놓기</v>
          </cell>
          <cell r="B94" t="str">
            <v>130X100X70(1.6TON)</v>
          </cell>
          <cell r="C94" t="str">
            <v>개소</v>
          </cell>
          <cell r="D94">
            <v>3</v>
          </cell>
          <cell r="E94">
            <v>464019</v>
          </cell>
          <cell r="F94">
            <v>1392057</v>
          </cell>
          <cell r="G94">
            <v>214837</v>
          </cell>
          <cell r="H94">
            <v>644511</v>
          </cell>
          <cell r="I94">
            <v>29700</v>
          </cell>
          <cell r="J94">
            <v>89100</v>
          </cell>
          <cell r="K94">
            <v>708556</v>
          </cell>
          <cell r="L94">
            <v>2125668</v>
          </cell>
          <cell r="M94" t="str">
            <v>No.48</v>
          </cell>
        </row>
        <row r="95">
          <cell r="A95" t="str">
            <v>경관석놓기</v>
          </cell>
          <cell r="B95" t="str">
            <v>100X90X60(1.0TON)</v>
          </cell>
          <cell r="C95" t="str">
            <v>개소</v>
          </cell>
          <cell r="D95">
            <v>6</v>
          </cell>
          <cell r="E95">
            <v>258324</v>
          </cell>
          <cell r="F95">
            <v>1549944</v>
          </cell>
          <cell r="G95">
            <v>127565</v>
          </cell>
          <cell r="H95">
            <v>765390</v>
          </cell>
          <cell r="I95">
            <v>17635</v>
          </cell>
          <cell r="J95">
            <v>105810</v>
          </cell>
          <cell r="K95">
            <v>403524</v>
          </cell>
          <cell r="L95">
            <v>2421144</v>
          </cell>
          <cell r="M95" t="str">
            <v>No.49</v>
          </cell>
        </row>
        <row r="96">
          <cell r="A96" t="str">
            <v>퍼팅그린-1</v>
          </cell>
          <cell r="C96" t="str">
            <v>M2</v>
          </cell>
          <cell r="D96">
            <v>21.6</v>
          </cell>
          <cell r="E96">
            <v>35731</v>
          </cell>
          <cell r="F96">
            <v>771789</v>
          </cell>
          <cell r="G96">
            <v>9867</v>
          </cell>
          <cell r="H96">
            <v>213127</v>
          </cell>
          <cell r="I96">
            <v>35</v>
          </cell>
          <cell r="J96">
            <v>756</v>
          </cell>
          <cell r="K96">
            <v>45633</v>
          </cell>
          <cell r="L96">
            <v>985672</v>
          </cell>
          <cell r="M96" t="str">
            <v>No.50</v>
          </cell>
        </row>
        <row r="97">
          <cell r="A97" t="str">
            <v>퍼팅그린-2</v>
          </cell>
          <cell r="C97" t="str">
            <v>M2</v>
          </cell>
          <cell r="D97">
            <v>109.6</v>
          </cell>
          <cell r="E97">
            <v>35731</v>
          </cell>
          <cell r="F97">
            <v>3916117</v>
          </cell>
          <cell r="G97">
            <v>9867</v>
          </cell>
          <cell r="H97">
            <v>1081423</v>
          </cell>
          <cell r="I97">
            <v>35</v>
          </cell>
          <cell r="J97">
            <v>3836</v>
          </cell>
          <cell r="K97">
            <v>45633</v>
          </cell>
          <cell r="L97">
            <v>5001376</v>
          </cell>
          <cell r="M97" t="str">
            <v>No.51</v>
          </cell>
        </row>
        <row r="98">
          <cell r="A98" t="str">
            <v>수경시설-1</v>
          </cell>
          <cell r="C98" t="str">
            <v>식</v>
          </cell>
          <cell r="D98">
            <v>1</v>
          </cell>
          <cell r="E98">
            <v>12000000</v>
          </cell>
          <cell r="F98">
            <v>12000000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12000000</v>
          </cell>
          <cell r="L98">
            <v>12000000</v>
          </cell>
          <cell r="M98" t="str">
            <v>No.52</v>
          </cell>
        </row>
        <row r="99">
          <cell r="A99" t="str">
            <v>수경시설-2</v>
          </cell>
          <cell r="C99" t="str">
            <v>식</v>
          </cell>
          <cell r="D99">
            <v>1</v>
          </cell>
          <cell r="E99">
            <v>30000000</v>
          </cell>
          <cell r="F99">
            <v>30000000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30000000</v>
          </cell>
          <cell r="L99">
            <v>30000000</v>
          </cell>
          <cell r="M99" t="str">
            <v>No.53</v>
          </cell>
        </row>
        <row r="100">
          <cell r="A100" t="str">
            <v>계단1</v>
          </cell>
          <cell r="B100" t="str">
            <v>W=2.6M</v>
          </cell>
          <cell r="C100" t="str">
            <v>개소</v>
          </cell>
          <cell r="D100">
            <v>1</v>
          </cell>
          <cell r="E100">
            <v>1261623</v>
          </cell>
          <cell r="F100">
            <v>1261623</v>
          </cell>
          <cell r="G100">
            <v>92138</v>
          </cell>
          <cell r="H100">
            <v>92138</v>
          </cell>
          <cell r="I100">
            <v>1404</v>
          </cell>
          <cell r="J100">
            <v>1404</v>
          </cell>
          <cell r="K100">
            <v>1355165</v>
          </cell>
          <cell r="L100">
            <v>1355165</v>
          </cell>
          <cell r="M100" t="str">
            <v>No.54</v>
          </cell>
        </row>
        <row r="101">
          <cell r="A101" t="str">
            <v>계단2</v>
          </cell>
          <cell r="C101" t="str">
            <v>개소</v>
          </cell>
          <cell r="D101">
            <v>1</v>
          </cell>
          <cell r="E101">
            <v>1261623</v>
          </cell>
          <cell r="F101">
            <v>1261623</v>
          </cell>
          <cell r="G101">
            <v>92138</v>
          </cell>
          <cell r="H101">
            <v>92138</v>
          </cell>
          <cell r="I101">
            <v>1404</v>
          </cell>
          <cell r="J101">
            <v>1404</v>
          </cell>
          <cell r="K101">
            <v>1355165</v>
          </cell>
          <cell r="L101">
            <v>1355165</v>
          </cell>
          <cell r="M101" t="str">
            <v>No.55</v>
          </cell>
        </row>
        <row r="102">
          <cell r="A102" t="str">
            <v>계단3</v>
          </cell>
          <cell r="C102" t="str">
            <v>개소</v>
          </cell>
          <cell r="D102">
            <v>1</v>
          </cell>
          <cell r="E102">
            <v>2030471</v>
          </cell>
          <cell r="F102">
            <v>2030471</v>
          </cell>
          <cell r="G102">
            <v>148067</v>
          </cell>
          <cell r="H102">
            <v>148067</v>
          </cell>
          <cell r="I102">
            <v>2530</v>
          </cell>
          <cell r="J102">
            <v>2530</v>
          </cell>
          <cell r="K102">
            <v>2181068</v>
          </cell>
          <cell r="L102">
            <v>2181068</v>
          </cell>
          <cell r="M102" t="str">
            <v>No.56</v>
          </cell>
        </row>
        <row r="103">
          <cell r="A103" t="str">
            <v>계단4</v>
          </cell>
          <cell r="C103" t="str">
            <v>개소</v>
          </cell>
          <cell r="D103">
            <v>1</v>
          </cell>
          <cell r="E103">
            <v>1011847</v>
          </cell>
          <cell r="F103">
            <v>1011847</v>
          </cell>
          <cell r="G103">
            <v>75827</v>
          </cell>
          <cell r="H103">
            <v>75827</v>
          </cell>
          <cell r="I103">
            <v>1236</v>
          </cell>
          <cell r="J103">
            <v>1236</v>
          </cell>
          <cell r="K103">
            <v>1088910</v>
          </cell>
          <cell r="L103">
            <v>1088910</v>
          </cell>
          <cell r="M103" t="str">
            <v>No.57</v>
          </cell>
        </row>
        <row r="104">
          <cell r="A104" t="str">
            <v>램프</v>
          </cell>
          <cell r="C104" t="str">
            <v>개소</v>
          </cell>
          <cell r="D104">
            <v>1</v>
          </cell>
          <cell r="E104">
            <v>795675</v>
          </cell>
          <cell r="F104">
            <v>795675</v>
          </cell>
          <cell r="G104">
            <v>268345</v>
          </cell>
          <cell r="H104">
            <v>268345</v>
          </cell>
          <cell r="I104">
            <v>2922</v>
          </cell>
          <cell r="J104">
            <v>2922</v>
          </cell>
          <cell r="K104">
            <v>1066942</v>
          </cell>
          <cell r="L104">
            <v>1066942</v>
          </cell>
          <cell r="M104" t="str">
            <v>No.58</v>
          </cell>
        </row>
        <row r="105">
          <cell r="A105" t="str">
            <v>날개벽1</v>
          </cell>
          <cell r="B105" t="str">
            <v>H=1.3M</v>
          </cell>
          <cell r="C105" t="str">
            <v>개소</v>
          </cell>
          <cell r="D105">
            <v>1</v>
          </cell>
          <cell r="E105">
            <v>1509366</v>
          </cell>
          <cell r="F105">
            <v>1509366</v>
          </cell>
          <cell r="G105">
            <v>1264446</v>
          </cell>
          <cell r="H105">
            <v>1264446</v>
          </cell>
          <cell r="I105">
            <v>10947</v>
          </cell>
          <cell r="J105">
            <v>10947</v>
          </cell>
          <cell r="K105">
            <v>2784759</v>
          </cell>
          <cell r="L105">
            <v>2784759</v>
          </cell>
          <cell r="M105" t="str">
            <v>No.59</v>
          </cell>
        </row>
        <row r="106">
          <cell r="A106" t="str">
            <v>날개벽2</v>
          </cell>
          <cell r="B106" t="str">
            <v>H=1.4M</v>
          </cell>
          <cell r="C106" t="str">
            <v>개소</v>
          </cell>
          <cell r="D106">
            <v>1</v>
          </cell>
          <cell r="E106">
            <v>3948080</v>
          </cell>
          <cell r="F106">
            <v>3948080</v>
          </cell>
          <cell r="G106">
            <v>3212534</v>
          </cell>
          <cell r="H106">
            <v>3212534</v>
          </cell>
          <cell r="I106">
            <v>29530</v>
          </cell>
          <cell r="J106">
            <v>29530</v>
          </cell>
          <cell r="K106">
            <v>7190144</v>
          </cell>
          <cell r="L106">
            <v>7190144</v>
          </cell>
          <cell r="M106" t="str">
            <v>No.60</v>
          </cell>
        </row>
        <row r="107">
          <cell r="A107" t="str">
            <v>날개벽3</v>
          </cell>
          <cell r="B107" t="str">
            <v>H=1.3M</v>
          </cell>
          <cell r="C107" t="str">
            <v>개소</v>
          </cell>
          <cell r="D107">
            <v>1</v>
          </cell>
          <cell r="E107">
            <v>776068</v>
          </cell>
          <cell r="F107">
            <v>776068</v>
          </cell>
          <cell r="G107">
            <v>630709</v>
          </cell>
          <cell r="H107">
            <v>630709</v>
          </cell>
          <cell r="I107">
            <v>4206</v>
          </cell>
          <cell r="J107">
            <v>4206</v>
          </cell>
          <cell r="K107">
            <v>1410983</v>
          </cell>
          <cell r="L107">
            <v>1410983</v>
          </cell>
          <cell r="M107" t="str">
            <v>No.61</v>
          </cell>
        </row>
        <row r="108">
          <cell r="A108" t="str">
            <v>날개벽4</v>
          </cell>
          <cell r="B108" t="str">
            <v>H=0.7M</v>
          </cell>
          <cell r="C108" t="str">
            <v>개소</v>
          </cell>
          <cell r="D108">
            <v>1</v>
          </cell>
          <cell r="E108">
            <v>344025</v>
          </cell>
          <cell r="F108">
            <v>344025</v>
          </cell>
          <cell r="G108">
            <v>293310</v>
          </cell>
          <cell r="H108">
            <v>293310</v>
          </cell>
          <cell r="I108">
            <v>1729</v>
          </cell>
          <cell r="J108">
            <v>1729</v>
          </cell>
          <cell r="K108">
            <v>639064</v>
          </cell>
          <cell r="L108">
            <v>639064</v>
          </cell>
          <cell r="M108" t="str">
            <v>No.62</v>
          </cell>
        </row>
        <row r="109">
          <cell r="A109" t="str">
            <v>날개벽5</v>
          </cell>
          <cell r="B109" t="str">
            <v>H=1.1M</v>
          </cell>
          <cell r="C109" t="str">
            <v>개소</v>
          </cell>
          <cell r="D109">
            <v>1</v>
          </cell>
          <cell r="E109">
            <v>2622956</v>
          </cell>
          <cell r="F109">
            <v>2622956</v>
          </cell>
          <cell r="G109">
            <v>2165242</v>
          </cell>
          <cell r="H109">
            <v>2165242</v>
          </cell>
          <cell r="I109">
            <v>17107</v>
          </cell>
          <cell r="J109">
            <v>17107</v>
          </cell>
          <cell r="K109">
            <v>4805305</v>
          </cell>
          <cell r="L109">
            <v>4805305</v>
          </cell>
          <cell r="M109" t="str">
            <v>No.63</v>
          </cell>
        </row>
        <row r="110">
          <cell r="A110" t="str">
            <v>날개벽6</v>
          </cell>
          <cell r="B110" t="str">
            <v>H=1.2M</v>
          </cell>
          <cell r="C110" t="str">
            <v>개소</v>
          </cell>
          <cell r="D110">
            <v>1</v>
          </cell>
          <cell r="E110">
            <v>1118442</v>
          </cell>
          <cell r="F110">
            <v>1118442</v>
          </cell>
          <cell r="G110">
            <v>927069</v>
          </cell>
          <cell r="H110">
            <v>927069</v>
          </cell>
          <cell r="I110">
            <v>7575</v>
          </cell>
          <cell r="J110">
            <v>7575</v>
          </cell>
          <cell r="K110">
            <v>2053086</v>
          </cell>
          <cell r="L110">
            <v>2053086</v>
          </cell>
          <cell r="M110" t="str">
            <v>No.64</v>
          </cell>
        </row>
        <row r="111">
          <cell r="A111" t="str">
            <v>날개벽7</v>
          </cell>
          <cell r="B111" t="str">
            <v>H=1.1M</v>
          </cell>
          <cell r="C111" t="str">
            <v>개소</v>
          </cell>
          <cell r="D111">
            <v>1</v>
          </cell>
          <cell r="E111">
            <v>1502964</v>
          </cell>
          <cell r="F111">
            <v>1502964</v>
          </cell>
          <cell r="G111">
            <v>1238854</v>
          </cell>
          <cell r="H111">
            <v>1238854</v>
          </cell>
          <cell r="I111">
            <v>9783</v>
          </cell>
          <cell r="J111">
            <v>9783</v>
          </cell>
          <cell r="K111">
            <v>2751601</v>
          </cell>
          <cell r="L111">
            <v>2751601</v>
          </cell>
          <cell r="M111" t="str">
            <v>No.65</v>
          </cell>
        </row>
        <row r="112">
          <cell r="A112" t="str">
            <v>날개벽8</v>
          </cell>
          <cell r="B112" t="str">
            <v>H=0.8M</v>
          </cell>
          <cell r="C112" t="str">
            <v>개소</v>
          </cell>
          <cell r="D112">
            <v>1</v>
          </cell>
          <cell r="E112">
            <v>1745431</v>
          </cell>
          <cell r="F112">
            <v>1745431</v>
          </cell>
          <cell r="G112">
            <v>1359185</v>
          </cell>
          <cell r="H112">
            <v>1359185</v>
          </cell>
          <cell r="I112">
            <v>7382</v>
          </cell>
          <cell r="J112">
            <v>7382</v>
          </cell>
          <cell r="K112">
            <v>3111998</v>
          </cell>
          <cell r="L112">
            <v>3111998</v>
          </cell>
          <cell r="M112" t="str">
            <v>No.66</v>
          </cell>
        </row>
        <row r="113">
          <cell r="A113" t="str">
            <v>장식벽쌓기</v>
          </cell>
          <cell r="B113" t="str">
            <v>H450</v>
          </cell>
          <cell r="C113" t="str">
            <v>M</v>
          </cell>
          <cell r="D113">
            <v>58.4</v>
          </cell>
          <cell r="E113">
            <v>71713</v>
          </cell>
          <cell r="F113">
            <v>4188039</v>
          </cell>
          <cell r="G113">
            <v>104858</v>
          </cell>
          <cell r="H113">
            <v>6123707</v>
          </cell>
          <cell r="I113">
            <v>266</v>
          </cell>
          <cell r="J113">
            <v>15534</v>
          </cell>
          <cell r="K113">
            <v>176837</v>
          </cell>
          <cell r="L113">
            <v>10327280</v>
          </cell>
          <cell r="M113" t="str">
            <v>No.67</v>
          </cell>
        </row>
        <row r="114">
          <cell r="A114" t="str">
            <v>맹암거</v>
          </cell>
          <cell r="B114" t="str">
            <v>유공관, 150MM</v>
          </cell>
          <cell r="C114" t="str">
            <v>M</v>
          </cell>
          <cell r="D114">
            <v>34.299999999999997</v>
          </cell>
          <cell r="E114">
            <v>13083</v>
          </cell>
          <cell r="F114">
            <v>448747</v>
          </cell>
          <cell r="G114">
            <v>9474</v>
          </cell>
          <cell r="H114">
            <v>324958</v>
          </cell>
          <cell r="I114">
            <v>114</v>
          </cell>
          <cell r="J114">
            <v>3910</v>
          </cell>
          <cell r="K114">
            <v>22671</v>
          </cell>
          <cell r="L114">
            <v>777615</v>
          </cell>
          <cell r="M114" t="str">
            <v>No.68</v>
          </cell>
        </row>
        <row r="115">
          <cell r="A115" t="str">
            <v>맹암거</v>
          </cell>
          <cell r="B115" t="str">
            <v>유공관, 100MM</v>
          </cell>
          <cell r="C115" t="str">
            <v>M</v>
          </cell>
          <cell r="D115">
            <v>60.9</v>
          </cell>
          <cell r="E115">
            <v>10749</v>
          </cell>
          <cell r="F115">
            <v>654614</v>
          </cell>
          <cell r="G115">
            <v>9333</v>
          </cell>
          <cell r="H115">
            <v>568379</v>
          </cell>
          <cell r="I115">
            <v>109</v>
          </cell>
          <cell r="J115">
            <v>6638</v>
          </cell>
          <cell r="K115">
            <v>20191</v>
          </cell>
          <cell r="L115">
            <v>1229631</v>
          </cell>
          <cell r="M115" t="str">
            <v>No.69</v>
          </cell>
        </row>
        <row r="116">
          <cell r="A116" t="str">
            <v>집 수 정</v>
          </cell>
          <cell r="B116" t="str">
            <v>300X400X500</v>
          </cell>
          <cell r="C116" t="str">
            <v>개소</v>
          </cell>
          <cell r="D116">
            <v>1</v>
          </cell>
          <cell r="E116">
            <v>78330</v>
          </cell>
          <cell r="F116">
            <v>78330</v>
          </cell>
          <cell r="G116">
            <v>38414</v>
          </cell>
          <cell r="H116">
            <v>38414</v>
          </cell>
          <cell r="I116">
            <v>0</v>
          </cell>
          <cell r="J116">
            <v>0</v>
          </cell>
          <cell r="K116">
            <v>116744</v>
          </cell>
          <cell r="L116">
            <v>116744</v>
          </cell>
          <cell r="M116" t="str">
            <v>No.70</v>
          </cell>
        </row>
        <row r="117">
          <cell r="A117" t="str">
            <v>연결관부설</v>
          </cell>
          <cell r="B117" t="str">
            <v>D300MM인력부설</v>
          </cell>
          <cell r="C117" t="str">
            <v>M</v>
          </cell>
          <cell r="D117">
            <v>19</v>
          </cell>
          <cell r="E117">
            <v>23249</v>
          </cell>
          <cell r="F117">
            <v>441731</v>
          </cell>
          <cell r="G117">
            <v>1624</v>
          </cell>
          <cell r="H117">
            <v>30856</v>
          </cell>
          <cell r="I117">
            <v>0</v>
          </cell>
          <cell r="J117">
            <v>0</v>
          </cell>
          <cell r="K117">
            <v>24873</v>
          </cell>
          <cell r="L117">
            <v>472587</v>
          </cell>
          <cell r="M117" t="str">
            <v>No.71</v>
          </cell>
        </row>
        <row r="128">
          <cell r="A128" t="str">
            <v>3.조경포장공</v>
          </cell>
          <cell r="C128" t="str">
            <v>식</v>
          </cell>
          <cell r="D128">
            <v>1</v>
          </cell>
          <cell r="F128">
            <v>120764109</v>
          </cell>
          <cell r="H128">
            <v>63777058</v>
          </cell>
          <cell r="J128">
            <v>267271</v>
          </cell>
          <cell r="K128">
            <v>0</v>
          </cell>
          <cell r="L128">
            <v>184808438</v>
          </cell>
        </row>
        <row r="129">
          <cell r="A129" t="str">
            <v>디딤돌놓기</v>
          </cell>
          <cell r="B129" t="str">
            <v>T30</v>
          </cell>
          <cell r="C129" t="str">
            <v>M2</v>
          </cell>
          <cell r="D129">
            <v>120.1</v>
          </cell>
          <cell r="E129">
            <v>8161</v>
          </cell>
          <cell r="F129">
            <v>980136</v>
          </cell>
          <cell r="G129">
            <v>6491</v>
          </cell>
          <cell r="H129">
            <v>779569</v>
          </cell>
          <cell r="I129">
            <v>28</v>
          </cell>
          <cell r="J129">
            <v>3363</v>
          </cell>
          <cell r="K129">
            <v>14680</v>
          </cell>
          <cell r="L129">
            <v>1763068</v>
          </cell>
          <cell r="M129" t="str">
            <v>No.72</v>
          </cell>
        </row>
        <row r="130">
          <cell r="A130" t="str">
            <v>점토벽돌포장</v>
          </cell>
          <cell r="B130" t="str">
            <v>230X114X50</v>
          </cell>
          <cell r="C130" t="str">
            <v>M2</v>
          </cell>
          <cell r="D130">
            <v>335.8</v>
          </cell>
          <cell r="E130">
            <v>32140</v>
          </cell>
          <cell r="F130">
            <v>10792612</v>
          </cell>
          <cell r="G130">
            <v>15652</v>
          </cell>
          <cell r="H130">
            <v>5255942</v>
          </cell>
          <cell r="I130">
            <v>98</v>
          </cell>
          <cell r="J130">
            <v>32908</v>
          </cell>
          <cell r="K130">
            <v>47890</v>
          </cell>
          <cell r="L130">
            <v>16081462</v>
          </cell>
          <cell r="M130" t="str">
            <v>No.73</v>
          </cell>
        </row>
        <row r="131">
          <cell r="A131" t="str">
            <v>점토벽돌포장(부지내)</v>
          </cell>
          <cell r="B131" t="str">
            <v>230X114X76</v>
          </cell>
          <cell r="C131" t="str">
            <v>M2</v>
          </cell>
          <cell r="D131">
            <v>992.6</v>
          </cell>
          <cell r="E131">
            <v>49293</v>
          </cell>
          <cell r="F131">
            <v>48928232</v>
          </cell>
          <cell r="G131">
            <v>15727</v>
          </cell>
          <cell r="H131">
            <v>15610620</v>
          </cell>
          <cell r="I131">
            <v>108</v>
          </cell>
          <cell r="J131">
            <v>107200</v>
          </cell>
          <cell r="K131">
            <v>65128</v>
          </cell>
          <cell r="L131">
            <v>64646052</v>
          </cell>
          <cell r="M131" t="str">
            <v>No.74</v>
          </cell>
        </row>
        <row r="132">
          <cell r="A132" t="str">
            <v>점토벽돌포장(부지외)</v>
          </cell>
          <cell r="B132" t="str">
            <v>230X114X76</v>
          </cell>
          <cell r="C132" t="str">
            <v>M2</v>
          </cell>
          <cell r="D132">
            <v>419.4</v>
          </cell>
          <cell r="E132">
            <v>49293</v>
          </cell>
          <cell r="F132">
            <v>20673484</v>
          </cell>
          <cell r="G132">
            <v>15727</v>
          </cell>
          <cell r="H132">
            <v>6595904</v>
          </cell>
          <cell r="I132">
            <v>108</v>
          </cell>
          <cell r="J132">
            <v>45295</v>
          </cell>
          <cell r="K132">
            <v>65128</v>
          </cell>
          <cell r="L132">
            <v>27314683</v>
          </cell>
          <cell r="M132" t="str">
            <v>No.75</v>
          </cell>
        </row>
        <row r="133">
          <cell r="A133" t="str">
            <v>피그먼트콘크리트포장</v>
          </cell>
          <cell r="C133" t="str">
            <v>M2</v>
          </cell>
          <cell r="D133">
            <v>63</v>
          </cell>
          <cell r="E133">
            <v>24642</v>
          </cell>
          <cell r="F133">
            <v>1552446</v>
          </cell>
          <cell r="G133">
            <v>21973</v>
          </cell>
          <cell r="H133">
            <v>1384299</v>
          </cell>
          <cell r="I133">
            <v>82</v>
          </cell>
          <cell r="J133">
            <v>5166</v>
          </cell>
          <cell r="K133">
            <v>46697</v>
          </cell>
          <cell r="L133">
            <v>2941911</v>
          </cell>
          <cell r="M133" t="str">
            <v>No.76</v>
          </cell>
        </row>
        <row r="134">
          <cell r="A134" t="str">
            <v>자연석판석포장</v>
          </cell>
          <cell r="B134" t="str">
            <v>T50㎜</v>
          </cell>
          <cell r="C134" t="str">
            <v>㎡</v>
          </cell>
          <cell r="D134">
            <v>137.1</v>
          </cell>
          <cell r="E134">
            <v>38174</v>
          </cell>
          <cell r="F134">
            <v>5233655</v>
          </cell>
          <cell r="G134">
            <v>15091</v>
          </cell>
          <cell r="H134">
            <v>2068976</v>
          </cell>
          <cell r="I134">
            <v>121</v>
          </cell>
          <cell r="J134">
            <v>16589</v>
          </cell>
          <cell r="K134">
            <v>53386</v>
          </cell>
          <cell r="L134">
            <v>7319220</v>
          </cell>
          <cell r="M134" t="str">
            <v>No.77</v>
          </cell>
        </row>
        <row r="135">
          <cell r="A135" t="str">
            <v>화강석판석포장</v>
          </cell>
          <cell r="B135" t="str">
            <v>T30</v>
          </cell>
          <cell r="C135" t="str">
            <v>M2</v>
          </cell>
          <cell r="D135">
            <v>158</v>
          </cell>
          <cell r="E135">
            <v>45273</v>
          </cell>
          <cell r="F135">
            <v>7153134</v>
          </cell>
          <cell r="G135">
            <v>53220</v>
          </cell>
          <cell r="H135">
            <v>8408760</v>
          </cell>
          <cell r="I135">
            <v>114</v>
          </cell>
          <cell r="J135">
            <v>18012</v>
          </cell>
          <cell r="K135">
            <v>98607</v>
          </cell>
          <cell r="L135">
            <v>15579906</v>
          </cell>
          <cell r="M135" t="str">
            <v>No.78</v>
          </cell>
        </row>
        <row r="136">
          <cell r="A136" t="str">
            <v>화강석경계석(직선)</v>
          </cell>
          <cell r="B136" t="str">
            <v>150X150X1000</v>
          </cell>
          <cell r="C136" t="str">
            <v>M</v>
          </cell>
          <cell r="D136">
            <v>460</v>
          </cell>
          <cell r="E136">
            <v>14362</v>
          </cell>
          <cell r="F136">
            <v>6606520</v>
          </cell>
          <cell r="G136">
            <v>20574</v>
          </cell>
          <cell r="H136">
            <v>9464040</v>
          </cell>
          <cell r="I136">
            <v>30</v>
          </cell>
          <cell r="J136">
            <v>13800</v>
          </cell>
          <cell r="K136">
            <v>34966</v>
          </cell>
          <cell r="L136">
            <v>16084360</v>
          </cell>
          <cell r="M136" t="str">
            <v>No.79</v>
          </cell>
        </row>
        <row r="137">
          <cell r="A137" t="str">
            <v>화강석경계석(곡선)</v>
          </cell>
          <cell r="B137" t="str">
            <v>150X150X1000</v>
          </cell>
          <cell r="C137" t="str">
            <v>M</v>
          </cell>
          <cell r="D137">
            <v>81</v>
          </cell>
          <cell r="E137">
            <v>23529</v>
          </cell>
          <cell r="F137">
            <v>1905849</v>
          </cell>
          <cell r="G137">
            <v>20574</v>
          </cell>
          <cell r="H137">
            <v>1666494</v>
          </cell>
          <cell r="I137">
            <v>30</v>
          </cell>
          <cell r="J137">
            <v>2430</v>
          </cell>
          <cell r="K137">
            <v>44133</v>
          </cell>
          <cell r="L137">
            <v>3574773</v>
          </cell>
          <cell r="M137" t="str">
            <v>No.80</v>
          </cell>
        </row>
        <row r="138">
          <cell r="A138" t="str">
            <v>보차도용경계석(직선)</v>
          </cell>
          <cell r="B138" t="str">
            <v>200X250X1000</v>
          </cell>
          <cell r="C138" t="str">
            <v>M</v>
          </cell>
          <cell r="D138">
            <v>420.8</v>
          </cell>
          <cell r="E138">
            <v>29193</v>
          </cell>
          <cell r="F138">
            <v>12284414</v>
          </cell>
          <cell r="G138">
            <v>22846</v>
          </cell>
          <cell r="H138">
            <v>9613597</v>
          </cell>
          <cell r="I138">
            <v>41</v>
          </cell>
          <cell r="J138">
            <v>17253</v>
          </cell>
          <cell r="K138">
            <v>52080</v>
          </cell>
          <cell r="L138">
            <v>21915264</v>
          </cell>
          <cell r="M138" t="str">
            <v>No.81</v>
          </cell>
        </row>
        <row r="139">
          <cell r="A139" t="str">
            <v>보차도용경계석(곡선)</v>
          </cell>
          <cell r="B139" t="str">
            <v>200X250X1000</v>
          </cell>
          <cell r="C139" t="str">
            <v>M</v>
          </cell>
          <cell r="D139">
            <v>46.2</v>
          </cell>
          <cell r="E139">
            <v>44983</v>
          </cell>
          <cell r="F139">
            <v>2078215</v>
          </cell>
          <cell r="G139">
            <v>22846</v>
          </cell>
          <cell r="H139">
            <v>1055485</v>
          </cell>
          <cell r="I139">
            <v>41</v>
          </cell>
          <cell r="J139">
            <v>1894</v>
          </cell>
          <cell r="K139">
            <v>67870</v>
          </cell>
          <cell r="L139">
            <v>3135594</v>
          </cell>
          <cell r="M139" t="str">
            <v>No.82</v>
          </cell>
        </row>
        <row r="140">
          <cell r="A140" t="str">
            <v>보차도용경계석(직선,부지외)</v>
          </cell>
          <cell r="B140" t="str">
            <v>200X250X1000</v>
          </cell>
          <cell r="C140" t="str">
            <v>M</v>
          </cell>
          <cell r="D140">
            <v>70.5</v>
          </cell>
          <cell r="E140">
            <v>29193</v>
          </cell>
          <cell r="F140">
            <v>2058107</v>
          </cell>
          <cell r="G140">
            <v>22846</v>
          </cell>
          <cell r="H140">
            <v>1610643</v>
          </cell>
          <cell r="I140">
            <v>41</v>
          </cell>
          <cell r="J140">
            <v>2890</v>
          </cell>
          <cell r="K140">
            <v>52080</v>
          </cell>
          <cell r="L140">
            <v>3671640</v>
          </cell>
          <cell r="M140" t="str">
            <v>No.81</v>
          </cell>
        </row>
        <row r="141">
          <cell r="A141" t="str">
            <v>보차도용경계석(곡선,부지외)</v>
          </cell>
          <cell r="B141" t="str">
            <v>200X250X1000</v>
          </cell>
          <cell r="C141" t="str">
            <v>M</v>
          </cell>
          <cell r="D141">
            <v>11.5</v>
          </cell>
          <cell r="E141">
            <v>44983</v>
          </cell>
          <cell r="F141">
            <v>517305</v>
          </cell>
          <cell r="G141">
            <v>22846</v>
          </cell>
          <cell r="H141">
            <v>262729</v>
          </cell>
          <cell r="I141">
            <v>41</v>
          </cell>
          <cell r="J141">
            <v>471</v>
          </cell>
          <cell r="K141">
            <v>67870</v>
          </cell>
          <cell r="L141">
            <v>780505</v>
          </cell>
          <cell r="M141" t="str">
            <v>No.82</v>
          </cell>
        </row>
        <row r="153">
          <cell r="A153" t="str">
            <v>4.부 대 공</v>
          </cell>
          <cell r="C153" t="str">
            <v>식</v>
          </cell>
          <cell r="D153">
            <v>1</v>
          </cell>
          <cell r="F153">
            <v>1229956</v>
          </cell>
          <cell r="H153">
            <v>872354</v>
          </cell>
          <cell r="J153">
            <v>960755</v>
          </cell>
          <cell r="K153">
            <v>0</v>
          </cell>
          <cell r="L153">
            <v>3063065</v>
          </cell>
        </row>
        <row r="154">
          <cell r="A154" t="str">
            <v>가.자재운반</v>
          </cell>
          <cell r="D154">
            <v>0</v>
          </cell>
          <cell r="E154">
            <v>0</v>
          </cell>
          <cell r="F154">
            <v>1229956</v>
          </cell>
          <cell r="G154">
            <v>0</v>
          </cell>
          <cell r="H154">
            <v>872354</v>
          </cell>
          <cell r="I154">
            <v>0</v>
          </cell>
          <cell r="J154">
            <v>960755</v>
          </cell>
          <cell r="K154">
            <v>0</v>
          </cell>
          <cell r="L154">
            <v>3063065</v>
          </cell>
        </row>
        <row r="155">
          <cell r="A155" t="str">
            <v>잡석 운반(D.T10.5TON)</v>
          </cell>
          <cell r="B155" t="str">
            <v>L= 25.0KM</v>
          </cell>
          <cell r="C155" t="str">
            <v>M3</v>
          </cell>
          <cell r="D155">
            <v>286.77</v>
          </cell>
          <cell r="E155">
            <v>4289</v>
          </cell>
          <cell r="F155">
            <v>1229956</v>
          </cell>
          <cell r="G155">
            <v>3042</v>
          </cell>
          <cell r="H155">
            <v>872354</v>
          </cell>
          <cell r="I155">
            <v>2222</v>
          </cell>
          <cell r="J155">
            <v>637203</v>
          </cell>
          <cell r="K155">
            <v>9553</v>
          </cell>
          <cell r="L155">
            <v>2739513</v>
          </cell>
          <cell r="M155" t="str">
            <v>#.2</v>
          </cell>
        </row>
        <row r="156">
          <cell r="A156" t="str">
            <v>시멘트 운반</v>
          </cell>
          <cell r="B156" t="str">
            <v>L=25KM</v>
          </cell>
          <cell r="C156" t="str">
            <v>대</v>
          </cell>
          <cell r="D156">
            <v>541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491</v>
          </cell>
          <cell r="J156">
            <v>265631</v>
          </cell>
          <cell r="K156">
            <v>491</v>
          </cell>
          <cell r="L156">
            <v>265631</v>
          </cell>
          <cell r="M156" t="str">
            <v>#.3</v>
          </cell>
        </row>
        <row r="157">
          <cell r="A157" t="str">
            <v>철근 운반</v>
          </cell>
          <cell r="B157" t="str">
            <v>L=25KM</v>
          </cell>
          <cell r="C157" t="str">
            <v>TON</v>
          </cell>
          <cell r="D157">
            <v>4.34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13346</v>
          </cell>
          <cell r="J157">
            <v>57921</v>
          </cell>
          <cell r="K157">
            <v>13346</v>
          </cell>
          <cell r="L157">
            <v>57921</v>
          </cell>
          <cell r="M157" t="str">
            <v>#.4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효성CB 1P기초"/>
      <sheetName val="원본(갑지)"/>
      <sheetName val="자재단가"/>
      <sheetName val="분전함신설"/>
      <sheetName val="접지1종"/>
      <sheetName val="노임"/>
      <sheetName val="예총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비"/>
      <sheetName val="예산"/>
      <sheetName val="간지"/>
      <sheetName val="입찰"/>
      <sheetName val="내역"/>
      <sheetName val="목록"/>
      <sheetName val="대가"/>
      <sheetName val="자재"/>
      <sheetName val="노임"/>
      <sheetName val="공정표"/>
      <sheetName val="내역서"/>
      <sheetName val="대가목록"/>
      <sheetName val="일위대가"/>
      <sheetName val="대가표(품셈)"/>
      <sheetName val="단위단가"/>
      <sheetName val="토공(우물통,기타) "/>
      <sheetName val="집 계 표"/>
      <sheetName val="1단계"/>
      <sheetName val="Sheet5"/>
      <sheetName val="터파기및재료"/>
      <sheetName val="선급금신청서"/>
      <sheetName val="입찰1"/>
      <sheetName val="관급현황"/>
      <sheetName val="설비"/>
      <sheetName val="수량집계"/>
      <sheetName val="표지"/>
      <sheetName val="원가계산서"/>
      <sheetName val="DATE"/>
      <sheetName val="자재단가"/>
      <sheetName val="단가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D3" t="str">
            <v>소나무(강릉/특수)R30</v>
          </cell>
          <cell r="E3">
            <v>1</v>
          </cell>
          <cell r="F3" t="str">
            <v>주</v>
          </cell>
          <cell r="G3">
            <v>2141127</v>
          </cell>
          <cell r="H3">
            <v>2141127</v>
          </cell>
          <cell r="I3">
            <v>116802</v>
          </cell>
          <cell r="J3">
            <v>116802</v>
          </cell>
          <cell r="K3">
            <v>2011335</v>
          </cell>
          <cell r="L3">
            <v>2011335</v>
          </cell>
          <cell r="M3">
            <v>12990</v>
          </cell>
          <cell r="N3">
            <v>12990</v>
          </cell>
          <cell r="O3">
            <v>1</v>
          </cell>
        </row>
        <row r="4">
          <cell r="D4" t="str">
            <v>소나무(강릉/특수)R35</v>
          </cell>
          <cell r="E4">
            <v>1</v>
          </cell>
          <cell r="F4" t="str">
            <v>주</v>
          </cell>
          <cell r="G4">
            <v>2889684</v>
          </cell>
          <cell r="H4">
            <v>2889684</v>
          </cell>
          <cell r="I4">
            <v>151059</v>
          </cell>
          <cell r="J4">
            <v>151059</v>
          </cell>
          <cell r="K4">
            <v>2719852</v>
          </cell>
          <cell r="L4">
            <v>2719852</v>
          </cell>
          <cell r="M4">
            <v>18773</v>
          </cell>
          <cell r="N4">
            <v>18773</v>
          </cell>
          <cell r="O4">
            <v>2</v>
          </cell>
        </row>
        <row r="5">
          <cell r="D5" t="str">
            <v>소나무(강릉/특수)R40</v>
          </cell>
          <cell r="E5">
            <v>1</v>
          </cell>
          <cell r="F5" t="str">
            <v>주</v>
          </cell>
          <cell r="G5">
            <v>3642959</v>
          </cell>
          <cell r="H5">
            <v>3642959</v>
          </cell>
          <cell r="I5">
            <v>180264</v>
          </cell>
          <cell r="J5">
            <v>180264</v>
          </cell>
          <cell r="K5">
            <v>3419087</v>
          </cell>
          <cell r="L5">
            <v>3419087</v>
          </cell>
          <cell r="M5">
            <v>43608</v>
          </cell>
          <cell r="N5">
            <v>43608</v>
          </cell>
          <cell r="O5">
            <v>3</v>
          </cell>
        </row>
        <row r="6">
          <cell r="D6" t="str">
            <v>소나무(강릉/특수)R45</v>
          </cell>
          <cell r="E6">
            <v>1</v>
          </cell>
          <cell r="F6" t="str">
            <v>주</v>
          </cell>
          <cell r="G6">
            <v>5277498</v>
          </cell>
          <cell r="H6">
            <v>5277498</v>
          </cell>
          <cell r="I6">
            <v>205713</v>
          </cell>
          <cell r="J6">
            <v>205713</v>
          </cell>
          <cell r="K6">
            <v>5022829</v>
          </cell>
          <cell r="L6">
            <v>5022829</v>
          </cell>
          <cell r="M6">
            <v>48956</v>
          </cell>
          <cell r="N6">
            <v>48956</v>
          </cell>
          <cell r="O6">
            <v>4</v>
          </cell>
        </row>
        <row r="7">
          <cell r="D7" t="str">
            <v>소나무(강릉/특수)R50</v>
          </cell>
          <cell r="E7">
            <v>1</v>
          </cell>
          <cell r="F7" t="str">
            <v>주</v>
          </cell>
          <cell r="G7">
            <v>7540945</v>
          </cell>
          <cell r="H7">
            <v>7540945</v>
          </cell>
          <cell r="I7">
            <v>230763</v>
          </cell>
          <cell r="J7">
            <v>230763</v>
          </cell>
          <cell r="K7">
            <v>7231194</v>
          </cell>
          <cell r="L7">
            <v>7231194</v>
          </cell>
          <cell r="M7">
            <v>78988</v>
          </cell>
          <cell r="N7">
            <v>78988</v>
          </cell>
          <cell r="O7">
            <v>5</v>
          </cell>
        </row>
        <row r="8">
          <cell r="D8" t="str">
            <v>소나무(조형)H1.2xW2.0xR15</v>
          </cell>
          <cell r="E8">
            <v>1</v>
          </cell>
          <cell r="F8" t="str">
            <v>주</v>
          </cell>
          <cell r="G8">
            <v>2559292</v>
          </cell>
          <cell r="H8">
            <v>2559292</v>
          </cell>
          <cell r="I8">
            <v>52180</v>
          </cell>
          <cell r="J8">
            <v>52180</v>
          </cell>
          <cell r="K8">
            <v>2502628</v>
          </cell>
          <cell r="L8">
            <v>2502628</v>
          </cell>
          <cell r="M8">
            <v>4484</v>
          </cell>
          <cell r="N8">
            <v>4484</v>
          </cell>
          <cell r="O8">
            <v>6</v>
          </cell>
        </row>
        <row r="9">
          <cell r="D9" t="str">
            <v>소나무(조형)H2.0xW2.5xR20</v>
          </cell>
          <cell r="E9">
            <v>1</v>
          </cell>
          <cell r="F9" t="str">
            <v>주</v>
          </cell>
          <cell r="G9">
            <v>3085995</v>
          </cell>
          <cell r="H9">
            <v>3085995</v>
          </cell>
          <cell r="I9">
            <v>75586</v>
          </cell>
          <cell r="J9">
            <v>75586</v>
          </cell>
          <cell r="K9">
            <v>3003847</v>
          </cell>
          <cell r="L9">
            <v>3003847</v>
          </cell>
          <cell r="M9">
            <v>6562</v>
          </cell>
          <cell r="N9">
            <v>6562</v>
          </cell>
          <cell r="O9">
            <v>7</v>
          </cell>
        </row>
        <row r="10">
          <cell r="D10" t="str">
            <v>소나무(조형)H2.5xW1.2xR10</v>
          </cell>
          <cell r="E10">
            <v>1</v>
          </cell>
          <cell r="F10" t="str">
            <v>주</v>
          </cell>
          <cell r="G10">
            <v>570917</v>
          </cell>
          <cell r="H10">
            <v>570917</v>
          </cell>
          <cell r="I10">
            <v>30754</v>
          </cell>
          <cell r="J10">
            <v>30754</v>
          </cell>
          <cell r="K10">
            <v>537538</v>
          </cell>
          <cell r="L10">
            <v>537538</v>
          </cell>
          <cell r="M10">
            <v>2625</v>
          </cell>
          <cell r="N10">
            <v>2625</v>
          </cell>
          <cell r="O10">
            <v>8</v>
          </cell>
        </row>
        <row r="11">
          <cell r="D11" t="str">
            <v>소나무(조형)H3.0xW1.5xR12</v>
          </cell>
          <cell r="E11">
            <v>1</v>
          </cell>
          <cell r="F11" t="str">
            <v>주</v>
          </cell>
          <cell r="G11">
            <v>905460</v>
          </cell>
          <cell r="H11">
            <v>905460</v>
          </cell>
          <cell r="I11">
            <v>39083</v>
          </cell>
          <cell r="J11">
            <v>39083</v>
          </cell>
          <cell r="K11">
            <v>862987</v>
          </cell>
          <cell r="L11">
            <v>862987</v>
          </cell>
          <cell r="M11">
            <v>3390</v>
          </cell>
          <cell r="N11">
            <v>3390</v>
          </cell>
          <cell r="O11">
            <v>9</v>
          </cell>
        </row>
        <row r="12">
          <cell r="D12" t="str">
            <v>소나무(조형)H3.5xW1.5xR15</v>
          </cell>
          <cell r="E12">
            <v>1</v>
          </cell>
          <cell r="F12" t="str">
            <v>주</v>
          </cell>
          <cell r="G12">
            <v>1358292</v>
          </cell>
          <cell r="H12">
            <v>1358292</v>
          </cell>
          <cell r="I12">
            <v>52180</v>
          </cell>
          <cell r="J12">
            <v>52180</v>
          </cell>
          <cell r="K12">
            <v>1301628</v>
          </cell>
          <cell r="L12">
            <v>1301628</v>
          </cell>
          <cell r="M12">
            <v>4484</v>
          </cell>
          <cell r="N12">
            <v>4484</v>
          </cell>
          <cell r="O12">
            <v>10</v>
          </cell>
        </row>
        <row r="13">
          <cell r="D13" t="str">
            <v>소나무(조형)H4.0xW1.8xR20</v>
          </cell>
          <cell r="E13">
            <v>1</v>
          </cell>
          <cell r="F13" t="str">
            <v>주</v>
          </cell>
          <cell r="G13">
            <v>2543995</v>
          </cell>
          <cell r="H13">
            <v>2543995</v>
          </cell>
          <cell r="I13">
            <v>75586</v>
          </cell>
          <cell r="J13">
            <v>75586</v>
          </cell>
          <cell r="K13">
            <v>2461847</v>
          </cell>
          <cell r="L13">
            <v>2461847</v>
          </cell>
          <cell r="M13">
            <v>6562</v>
          </cell>
          <cell r="N13">
            <v>6562</v>
          </cell>
          <cell r="O13">
            <v>11</v>
          </cell>
        </row>
        <row r="14">
          <cell r="D14" t="str">
            <v>소나무(조형)H4.5xW2.0xR25</v>
          </cell>
          <cell r="E14">
            <v>1</v>
          </cell>
          <cell r="F14" t="str">
            <v>주</v>
          </cell>
          <cell r="G14">
            <v>3377285</v>
          </cell>
          <cell r="H14">
            <v>3377285</v>
          </cell>
          <cell r="I14">
            <v>96115</v>
          </cell>
          <cell r="J14">
            <v>96115</v>
          </cell>
          <cell r="K14">
            <v>3270012</v>
          </cell>
          <cell r="L14">
            <v>3270012</v>
          </cell>
          <cell r="M14">
            <v>11158</v>
          </cell>
          <cell r="N14">
            <v>11158</v>
          </cell>
          <cell r="O14">
            <v>12</v>
          </cell>
        </row>
        <row r="15">
          <cell r="D15" t="str">
            <v>소나무(조형)H5.0xW2.5xR30</v>
          </cell>
          <cell r="E15">
            <v>1</v>
          </cell>
          <cell r="F15" t="str">
            <v>주</v>
          </cell>
          <cell r="G15">
            <v>4499127</v>
          </cell>
          <cell r="H15">
            <v>4499127</v>
          </cell>
          <cell r="I15">
            <v>116802</v>
          </cell>
          <cell r="J15">
            <v>116802</v>
          </cell>
          <cell r="K15">
            <v>4369335</v>
          </cell>
          <cell r="L15">
            <v>4369335</v>
          </cell>
          <cell r="M15">
            <v>12990</v>
          </cell>
          <cell r="N15">
            <v>12990</v>
          </cell>
          <cell r="O15">
            <v>13</v>
          </cell>
        </row>
        <row r="16">
          <cell r="D16" t="str">
            <v>소나무(조형)R35</v>
          </cell>
          <cell r="E16">
            <v>1</v>
          </cell>
          <cell r="F16" t="str">
            <v>주</v>
          </cell>
          <cell r="G16">
            <v>5189684</v>
          </cell>
          <cell r="H16">
            <v>5189684</v>
          </cell>
          <cell r="I16">
            <v>151059</v>
          </cell>
          <cell r="J16">
            <v>151059</v>
          </cell>
          <cell r="K16">
            <v>5019852</v>
          </cell>
          <cell r="L16">
            <v>5019852</v>
          </cell>
          <cell r="M16">
            <v>18773</v>
          </cell>
          <cell r="N16">
            <v>18773</v>
          </cell>
          <cell r="O16">
            <v>14</v>
          </cell>
        </row>
        <row r="17">
          <cell r="D17" t="str">
            <v>소나무(조형)R40</v>
          </cell>
          <cell r="E17">
            <v>1</v>
          </cell>
          <cell r="F17" t="str">
            <v>주</v>
          </cell>
          <cell r="G17">
            <v>9442959</v>
          </cell>
          <cell r="H17">
            <v>9442959</v>
          </cell>
          <cell r="I17">
            <v>180264</v>
          </cell>
          <cell r="J17">
            <v>180264</v>
          </cell>
          <cell r="K17">
            <v>9219087</v>
          </cell>
          <cell r="L17">
            <v>9219087</v>
          </cell>
          <cell r="M17">
            <v>43608</v>
          </cell>
          <cell r="N17">
            <v>43608</v>
          </cell>
          <cell r="O17">
            <v>15</v>
          </cell>
        </row>
        <row r="18">
          <cell r="D18" t="str">
            <v>소나무(조형)R45</v>
          </cell>
          <cell r="E18">
            <v>1</v>
          </cell>
          <cell r="F18" t="str">
            <v>주</v>
          </cell>
          <cell r="G18">
            <v>11777498</v>
          </cell>
          <cell r="H18">
            <v>11777498</v>
          </cell>
          <cell r="I18">
            <v>205713</v>
          </cell>
          <cell r="J18">
            <v>205713</v>
          </cell>
          <cell r="K18">
            <v>11522829</v>
          </cell>
          <cell r="L18">
            <v>11522829</v>
          </cell>
          <cell r="M18">
            <v>48956</v>
          </cell>
          <cell r="N18">
            <v>48956</v>
          </cell>
          <cell r="O18">
            <v>16</v>
          </cell>
        </row>
        <row r="19">
          <cell r="D19" t="str">
            <v>소나무(조형)R55</v>
          </cell>
          <cell r="E19">
            <v>1</v>
          </cell>
          <cell r="F19" t="str">
            <v>주</v>
          </cell>
          <cell r="G19">
            <v>25379315</v>
          </cell>
          <cell r="H19">
            <v>25379315</v>
          </cell>
          <cell r="I19">
            <v>256447</v>
          </cell>
          <cell r="J19">
            <v>256447</v>
          </cell>
          <cell r="K19">
            <v>25035502</v>
          </cell>
          <cell r="L19">
            <v>25035502</v>
          </cell>
          <cell r="M19">
            <v>87366</v>
          </cell>
          <cell r="N19">
            <v>87366</v>
          </cell>
          <cell r="O19">
            <v>17</v>
          </cell>
        </row>
        <row r="20">
          <cell r="D20" t="str">
            <v>소나무H4.0xW2.0xR15</v>
          </cell>
          <cell r="E20">
            <v>1</v>
          </cell>
          <cell r="F20" t="str">
            <v>주</v>
          </cell>
          <cell r="G20">
            <v>485292</v>
          </cell>
          <cell r="H20">
            <v>485292</v>
          </cell>
          <cell r="I20">
            <v>52180</v>
          </cell>
          <cell r="J20">
            <v>52180</v>
          </cell>
          <cell r="K20">
            <v>428628</v>
          </cell>
          <cell r="L20">
            <v>428628</v>
          </cell>
          <cell r="M20">
            <v>4484</v>
          </cell>
          <cell r="N20">
            <v>4484</v>
          </cell>
          <cell r="O20">
            <v>18</v>
          </cell>
        </row>
        <row r="21">
          <cell r="D21" t="str">
            <v>소나무H4.5xW2.0xR18</v>
          </cell>
          <cell r="E21">
            <v>1</v>
          </cell>
          <cell r="F21" t="str">
            <v>주</v>
          </cell>
          <cell r="G21">
            <v>609489</v>
          </cell>
          <cell r="H21">
            <v>609489</v>
          </cell>
          <cell r="I21">
            <v>65468</v>
          </cell>
          <cell r="J21">
            <v>65468</v>
          </cell>
          <cell r="K21">
            <v>538334</v>
          </cell>
          <cell r="L21">
            <v>538334</v>
          </cell>
          <cell r="M21">
            <v>5687</v>
          </cell>
          <cell r="N21">
            <v>5687</v>
          </cell>
          <cell r="O21">
            <v>19</v>
          </cell>
        </row>
        <row r="22">
          <cell r="D22" t="str">
            <v>소나무H5.0xW2.5xR20</v>
          </cell>
          <cell r="E22">
            <v>1</v>
          </cell>
          <cell r="F22" t="str">
            <v>주</v>
          </cell>
          <cell r="G22">
            <v>782995</v>
          </cell>
          <cell r="H22">
            <v>782995</v>
          </cell>
          <cell r="I22">
            <v>75586</v>
          </cell>
          <cell r="J22">
            <v>75586</v>
          </cell>
          <cell r="K22">
            <v>700847</v>
          </cell>
          <cell r="L22">
            <v>700847</v>
          </cell>
          <cell r="M22">
            <v>6562</v>
          </cell>
          <cell r="N22">
            <v>6562</v>
          </cell>
          <cell r="O22">
            <v>20</v>
          </cell>
        </row>
        <row r="23">
          <cell r="D23" t="str">
            <v>해송H3.5xW1.5xR15</v>
          </cell>
          <cell r="E23">
            <v>1</v>
          </cell>
          <cell r="F23" t="str">
            <v>주</v>
          </cell>
          <cell r="G23">
            <v>379292</v>
          </cell>
          <cell r="H23">
            <v>379292</v>
          </cell>
          <cell r="I23">
            <v>52180</v>
          </cell>
          <cell r="J23">
            <v>52180</v>
          </cell>
          <cell r="K23">
            <v>322628</v>
          </cell>
          <cell r="L23">
            <v>322628</v>
          </cell>
          <cell r="M23">
            <v>4484</v>
          </cell>
          <cell r="N23">
            <v>4484</v>
          </cell>
          <cell r="O23">
            <v>21</v>
          </cell>
        </row>
        <row r="24">
          <cell r="D24" t="str">
            <v>해송H4.0xW2.0xR20</v>
          </cell>
          <cell r="E24">
            <v>1</v>
          </cell>
          <cell r="F24" t="str">
            <v>주</v>
          </cell>
          <cell r="G24">
            <v>545995</v>
          </cell>
          <cell r="H24">
            <v>545995</v>
          </cell>
          <cell r="I24">
            <v>75586</v>
          </cell>
          <cell r="J24">
            <v>75586</v>
          </cell>
          <cell r="K24">
            <v>463847</v>
          </cell>
          <cell r="L24">
            <v>463847</v>
          </cell>
          <cell r="M24">
            <v>6562</v>
          </cell>
          <cell r="N24">
            <v>6562</v>
          </cell>
          <cell r="O24">
            <v>22</v>
          </cell>
        </row>
        <row r="25">
          <cell r="D25" t="str">
            <v>은목서H2.0xW1.2</v>
          </cell>
          <cell r="E25">
            <v>1</v>
          </cell>
          <cell r="F25" t="str">
            <v>주</v>
          </cell>
          <cell r="G25">
            <v>170200</v>
          </cell>
          <cell r="H25">
            <v>170200</v>
          </cell>
          <cell r="I25">
            <v>10200</v>
          </cell>
          <cell r="J25">
            <v>10200</v>
          </cell>
          <cell r="K25">
            <v>160000</v>
          </cell>
          <cell r="L25">
            <v>160000</v>
          </cell>
          <cell r="M25">
            <v>0</v>
          </cell>
          <cell r="N25">
            <v>0</v>
          </cell>
          <cell r="O25">
            <v>23</v>
          </cell>
        </row>
        <row r="26">
          <cell r="D26" t="str">
            <v>은목서H2.5xW2.0</v>
          </cell>
          <cell r="E26">
            <v>1</v>
          </cell>
          <cell r="F26" t="str">
            <v>주</v>
          </cell>
          <cell r="G26">
            <v>433800</v>
          </cell>
          <cell r="H26">
            <v>433800</v>
          </cell>
          <cell r="I26">
            <v>13800</v>
          </cell>
          <cell r="J26">
            <v>13800</v>
          </cell>
          <cell r="K26">
            <v>420000</v>
          </cell>
          <cell r="L26">
            <v>420000</v>
          </cell>
          <cell r="M26">
            <v>0</v>
          </cell>
          <cell r="N26">
            <v>0</v>
          </cell>
          <cell r="O26">
            <v>24</v>
          </cell>
        </row>
        <row r="27">
          <cell r="D27" t="str">
            <v>은목서H3.0xW2.5</v>
          </cell>
          <cell r="E27">
            <v>1</v>
          </cell>
          <cell r="F27" t="str">
            <v>주</v>
          </cell>
          <cell r="G27">
            <v>867000</v>
          </cell>
          <cell r="H27">
            <v>867000</v>
          </cell>
          <cell r="I27">
            <v>17000</v>
          </cell>
          <cell r="J27">
            <v>17000</v>
          </cell>
          <cell r="K27">
            <v>850000</v>
          </cell>
          <cell r="L27">
            <v>850000</v>
          </cell>
          <cell r="M27">
            <v>0</v>
          </cell>
          <cell r="N27">
            <v>0</v>
          </cell>
          <cell r="O27">
            <v>25</v>
          </cell>
        </row>
        <row r="28">
          <cell r="D28" t="str">
            <v>굴거리나무H3.5xR10</v>
          </cell>
          <cell r="E28">
            <v>1</v>
          </cell>
          <cell r="F28" t="str">
            <v>주</v>
          </cell>
          <cell r="G28">
            <v>202917</v>
          </cell>
          <cell r="H28">
            <v>202917</v>
          </cell>
          <cell r="I28">
            <v>30754</v>
          </cell>
          <cell r="J28">
            <v>30754</v>
          </cell>
          <cell r="K28">
            <v>169538</v>
          </cell>
          <cell r="L28">
            <v>169538</v>
          </cell>
          <cell r="M28">
            <v>2625</v>
          </cell>
          <cell r="N28">
            <v>2625</v>
          </cell>
          <cell r="O28">
            <v>26</v>
          </cell>
        </row>
        <row r="29">
          <cell r="D29" t="str">
            <v>굴거리나무H4.0xR12</v>
          </cell>
          <cell r="E29">
            <v>1</v>
          </cell>
          <cell r="F29" t="str">
            <v>주</v>
          </cell>
          <cell r="G29">
            <v>244460</v>
          </cell>
          <cell r="H29">
            <v>244460</v>
          </cell>
          <cell r="I29">
            <v>39083</v>
          </cell>
          <cell r="J29">
            <v>39083</v>
          </cell>
          <cell r="K29">
            <v>201987</v>
          </cell>
          <cell r="L29">
            <v>201987</v>
          </cell>
          <cell r="M29">
            <v>3390</v>
          </cell>
          <cell r="N29">
            <v>3390</v>
          </cell>
          <cell r="O29">
            <v>27</v>
          </cell>
        </row>
        <row r="30">
          <cell r="D30" t="str">
            <v>가시나무H3.5xR8</v>
          </cell>
          <cell r="E30">
            <v>1</v>
          </cell>
          <cell r="F30" t="str">
            <v>주</v>
          </cell>
          <cell r="G30">
            <v>210000</v>
          </cell>
          <cell r="H30">
            <v>210000</v>
          </cell>
          <cell r="I30">
            <v>31000</v>
          </cell>
          <cell r="J30">
            <v>31000</v>
          </cell>
          <cell r="K30">
            <v>179000</v>
          </cell>
          <cell r="L30">
            <v>179000</v>
          </cell>
          <cell r="M30">
            <v>0</v>
          </cell>
          <cell r="N30">
            <v>0</v>
          </cell>
          <cell r="O30">
            <v>28</v>
          </cell>
        </row>
        <row r="31">
          <cell r="D31" t="str">
            <v>가시나무R20</v>
          </cell>
          <cell r="E31">
            <v>1</v>
          </cell>
          <cell r="F31" t="str">
            <v>주</v>
          </cell>
          <cell r="G31">
            <v>1285995</v>
          </cell>
          <cell r="H31">
            <v>1285995</v>
          </cell>
          <cell r="I31">
            <v>75586</v>
          </cell>
          <cell r="J31">
            <v>75586</v>
          </cell>
          <cell r="K31">
            <v>1203847</v>
          </cell>
          <cell r="L31">
            <v>1203847</v>
          </cell>
          <cell r="M31">
            <v>6562</v>
          </cell>
          <cell r="N31">
            <v>6562</v>
          </cell>
          <cell r="O31">
            <v>29</v>
          </cell>
        </row>
        <row r="32">
          <cell r="D32" t="str">
            <v>후피향나무H2.5xW1.5xR8</v>
          </cell>
          <cell r="E32">
            <v>1</v>
          </cell>
          <cell r="F32" t="str">
            <v>주</v>
          </cell>
          <cell r="G32">
            <v>231000</v>
          </cell>
          <cell r="H32">
            <v>231000</v>
          </cell>
          <cell r="I32">
            <v>31000</v>
          </cell>
          <cell r="J32">
            <v>31000</v>
          </cell>
          <cell r="K32">
            <v>200000</v>
          </cell>
          <cell r="L32">
            <v>200000</v>
          </cell>
          <cell r="M32">
            <v>0</v>
          </cell>
          <cell r="N32">
            <v>0</v>
          </cell>
          <cell r="O32">
            <v>30</v>
          </cell>
        </row>
        <row r="33">
          <cell r="D33" t="str">
            <v>후피향나무H3.0xW2.0xR10</v>
          </cell>
          <cell r="E33">
            <v>1</v>
          </cell>
          <cell r="F33" t="str">
            <v>주</v>
          </cell>
          <cell r="G33">
            <v>454917</v>
          </cell>
          <cell r="H33">
            <v>454917</v>
          </cell>
          <cell r="I33">
            <v>30754</v>
          </cell>
          <cell r="J33">
            <v>30754</v>
          </cell>
          <cell r="K33">
            <v>421538</v>
          </cell>
          <cell r="L33">
            <v>421538</v>
          </cell>
          <cell r="M33">
            <v>2625</v>
          </cell>
          <cell r="N33">
            <v>2625</v>
          </cell>
          <cell r="O33">
            <v>31</v>
          </cell>
        </row>
        <row r="34">
          <cell r="D34" t="str">
            <v>동백나무H3.0xW2.0xR10</v>
          </cell>
          <cell r="E34">
            <v>1</v>
          </cell>
          <cell r="F34" t="str">
            <v>주</v>
          </cell>
          <cell r="G34">
            <v>474917</v>
          </cell>
          <cell r="H34">
            <v>474917</v>
          </cell>
          <cell r="I34">
            <v>30754</v>
          </cell>
          <cell r="J34">
            <v>30754</v>
          </cell>
          <cell r="K34">
            <v>441538</v>
          </cell>
          <cell r="L34">
            <v>441538</v>
          </cell>
          <cell r="M34">
            <v>2625</v>
          </cell>
          <cell r="N34">
            <v>2625</v>
          </cell>
          <cell r="O34">
            <v>32</v>
          </cell>
        </row>
        <row r="35">
          <cell r="D35" t="str">
            <v>개먼나무R15</v>
          </cell>
          <cell r="E35">
            <v>1</v>
          </cell>
          <cell r="F35" t="str">
            <v>주</v>
          </cell>
          <cell r="G35">
            <v>1059292</v>
          </cell>
          <cell r="H35">
            <v>1059292</v>
          </cell>
          <cell r="I35">
            <v>52180</v>
          </cell>
          <cell r="J35">
            <v>52180</v>
          </cell>
          <cell r="K35">
            <v>1002628</v>
          </cell>
          <cell r="L35">
            <v>1002628</v>
          </cell>
          <cell r="M35">
            <v>4484</v>
          </cell>
          <cell r="N35">
            <v>4484</v>
          </cell>
          <cell r="O35">
            <v>33</v>
          </cell>
        </row>
        <row r="36">
          <cell r="D36" t="str">
            <v>개먼나무H4.0xR20</v>
          </cell>
          <cell r="E36">
            <v>1</v>
          </cell>
          <cell r="F36" t="str">
            <v>주</v>
          </cell>
          <cell r="G36">
            <v>1625995</v>
          </cell>
          <cell r="H36">
            <v>1625995</v>
          </cell>
          <cell r="I36">
            <v>75586</v>
          </cell>
          <cell r="J36">
            <v>75586</v>
          </cell>
          <cell r="K36">
            <v>1543847</v>
          </cell>
          <cell r="L36">
            <v>1543847</v>
          </cell>
          <cell r="M36">
            <v>6562</v>
          </cell>
          <cell r="N36">
            <v>6562</v>
          </cell>
          <cell r="O36">
            <v>34</v>
          </cell>
        </row>
        <row r="37">
          <cell r="D37" t="str">
            <v>구실잣밤나무R20</v>
          </cell>
          <cell r="E37">
            <v>1</v>
          </cell>
          <cell r="F37" t="str">
            <v>주</v>
          </cell>
          <cell r="G37">
            <v>1285995</v>
          </cell>
          <cell r="H37">
            <v>1285995</v>
          </cell>
          <cell r="I37">
            <v>75586</v>
          </cell>
          <cell r="J37">
            <v>75586</v>
          </cell>
          <cell r="K37">
            <v>1203847</v>
          </cell>
          <cell r="L37">
            <v>1203847</v>
          </cell>
          <cell r="M37">
            <v>6562</v>
          </cell>
          <cell r="N37">
            <v>6562</v>
          </cell>
          <cell r="O37">
            <v>35</v>
          </cell>
        </row>
        <row r="38">
          <cell r="D38" t="str">
            <v>당종려H3.5</v>
          </cell>
          <cell r="E38">
            <v>1</v>
          </cell>
          <cell r="F38" t="str">
            <v>주</v>
          </cell>
          <cell r="G38">
            <v>569158</v>
          </cell>
          <cell r="H38">
            <v>569158</v>
          </cell>
          <cell r="I38">
            <v>15077</v>
          </cell>
          <cell r="J38">
            <v>15077</v>
          </cell>
          <cell r="K38">
            <v>552769</v>
          </cell>
          <cell r="L38">
            <v>552769</v>
          </cell>
          <cell r="M38">
            <v>1312</v>
          </cell>
          <cell r="N38">
            <v>1312</v>
          </cell>
          <cell r="O38">
            <v>36</v>
          </cell>
        </row>
        <row r="39">
          <cell r="D39" t="str">
            <v>당종려H2.5</v>
          </cell>
          <cell r="E39">
            <v>1</v>
          </cell>
          <cell r="F39" t="str">
            <v>주</v>
          </cell>
          <cell r="G39">
            <v>476800</v>
          </cell>
          <cell r="H39">
            <v>476800</v>
          </cell>
          <cell r="I39">
            <v>13800</v>
          </cell>
          <cell r="J39">
            <v>13800</v>
          </cell>
          <cell r="K39">
            <v>463000</v>
          </cell>
          <cell r="L39">
            <v>463000</v>
          </cell>
          <cell r="M39">
            <v>0</v>
          </cell>
          <cell r="N39">
            <v>0</v>
          </cell>
          <cell r="O39">
            <v>37</v>
          </cell>
        </row>
        <row r="40">
          <cell r="D40" t="str">
            <v>당종려H2.0</v>
          </cell>
          <cell r="E40">
            <v>1</v>
          </cell>
          <cell r="F40" t="str">
            <v>주</v>
          </cell>
          <cell r="G40">
            <v>384200</v>
          </cell>
          <cell r="H40">
            <v>384200</v>
          </cell>
          <cell r="I40">
            <v>10200</v>
          </cell>
          <cell r="J40">
            <v>10200</v>
          </cell>
          <cell r="K40">
            <v>374000</v>
          </cell>
          <cell r="L40">
            <v>374000</v>
          </cell>
          <cell r="M40">
            <v>0</v>
          </cell>
          <cell r="N40">
            <v>0</v>
          </cell>
          <cell r="O40">
            <v>38</v>
          </cell>
        </row>
        <row r="41">
          <cell r="D41" t="str">
            <v>당종려H1.8</v>
          </cell>
          <cell r="E41">
            <v>1</v>
          </cell>
          <cell r="F41" t="str">
            <v>주</v>
          </cell>
          <cell r="G41">
            <v>298200</v>
          </cell>
          <cell r="H41">
            <v>298200</v>
          </cell>
          <cell r="I41">
            <v>10200</v>
          </cell>
          <cell r="J41">
            <v>10200</v>
          </cell>
          <cell r="K41">
            <v>288000</v>
          </cell>
          <cell r="L41">
            <v>288000</v>
          </cell>
          <cell r="M41">
            <v>0</v>
          </cell>
          <cell r="N41">
            <v>0</v>
          </cell>
          <cell r="O41">
            <v>39</v>
          </cell>
        </row>
        <row r="42">
          <cell r="D42" t="str">
            <v>당종려H1.5</v>
          </cell>
          <cell r="E42">
            <v>1</v>
          </cell>
          <cell r="F42" t="str">
            <v>주</v>
          </cell>
          <cell r="G42">
            <v>137000</v>
          </cell>
          <cell r="H42">
            <v>137000</v>
          </cell>
          <cell r="I42">
            <v>8200</v>
          </cell>
          <cell r="J42">
            <v>8200</v>
          </cell>
          <cell r="K42">
            <v>128800</v>
          </cell>
          <cell r="L42">
            <v>128800</v>
          </cell>
          <cell r="M42">
            <v>0</v>
          </cell>
          <cell r="N42">
            <v>0</v>
          </cell>
          <cell r="O42">
            <v>40</v>
          </cell>
        </row>
        <row r="43">
          <cell r="D43" t="str">
            <v>녹나무R15</v>
          </cell>
          <cell r="E43">
            <v>1</v>
          </cell>
          <cell r="F43" t="str">
            <v>주</v>
          </cell>
          <cell r="G43">
            <v>859292</v>
          </cell>
          <cell r="H43">
            <v>859292</v>
          </cell>
          <cell r="I43">
            <v>52180</v>
          </cell>
          <cell r="J43">
            <v>52180</v>
          </cell>
          <cell r="K43">
            <v>802628</v>
          </cell>
          <cell r="L43">
            <v>802628</v>
          </cell>
          <cell r="M43">
            <v>4484</v>
          </cell>
          <cell r="N43">
            <v>4484</v>
          </cell>
          <cell r="O43">
            <v>41</v>
          </cell>
        </row>
        <row r="44">
          <cell r="D44" t="str">
            <v>녹나무R20</v>
          </cell>
          <cell r="E44">
            <v>1</v>
          </cell>
          <cell r="F44" t="str">
            <v>주</v>
          </cell>
          <cell r="G44">
            <v>1585995</v>
          </cell>
          <cell r="H44">
            <v>1585995</v>
          </cell>
          <cell r="I44">
            <v>75586</v>
          </cell>
          <cell r="J44">
            <v>75586</v>
          </cell>
          <cell r="K44">
            <v>1503847</v>
          </cell>
          <cell r="L44">
            <v>1503847</v>
          </cell>
          <cell r="M44">
            <v>6562</v>
          </cell>
          <cell r="N44">
            <v>6562</v>
          </cell>
          <cell r="O44">
            <v>42</v>
          </cell>
        </row>
        <row r="45">
          <cell r="D45" t="str">
            <v>참식나무R10</v>
          </cell>
          <cell r="E45">
            <v>1</v>
          </cell>
          <cell r="F45" t="str">
            <v>주</v>
          </cell>
          <cell r="G45">
            <v>254917</v>
          </cell>
          <cell r="H45">
            <v>254917</v>
          </cell>
          <cell r="I45">
            <v>30754</v>
          </cell>
          <cell r="J45">
            <v>30754</v>
          </cell>
          <cell r="K45">
            <v>221538</v>
          </cell>
          <cell r="L45">
            <v>221538</v>
          </cell>
          <cell r="M45">
            <v>2625</v>
          </cell>
          <cell r="N45">
            <v>2625</v>
          </cell>
          <cell r="O45">
            <v>43</v>
          </cell>
        </row>
        <row r="46">
          <cell r="D46" t="str">
            <v>참식나무R15</v>
          </cell>
          <cell r="E46">
            <v>1</v>
          </cell>
          <cell r="F46" t="str">
            <v>주</v>
          </cell>
          <cell r="G46">
            <v>359292</v>
          </cell>
          <cell r="H46">
            <v>359292</v>
          </cell>
          <cell r="I46">
            <v>52180</v>
          </cell>
          <cell r="J46">
            <v>52180</v>
          </cell>
          <cell r="K46">
            <v>302628</v>
          </cell>
          <cell r="L46">
            <v>302628</v>
          </cell>
          <cell r="M46">
            <v>4484</v>
          </cell>
          <cell r="N46">
            <v>4484</v>
          </cell>
          <cell r="O46">
            <v>44</v>
          </cell>
        </row>
        <row r="47">
          <cell r="D47" t="str">
            <v>느티나무H4.0xR15</v>
          </cell>
          <cell r="E47">
            <v>1</v>
          </cell>
          <cell r="F47" t="str">
            <v>주</v>
          </cell>
          <cell r="G47">
            <v>476292</v>
          </cell>
          <cell r="H47">
            <v>476292</v>
          </cell>
          <cell r="I47">
            <v>52180</v>
          </cell>
          <cell r="J47">
            <v>52180</v>
          </cell>
          <cell r="K47">
            <v>419628</v>
          </cell>
          <cell r="L47">
            <v>419628</v>
          </cell>
          <cell r="M47">
            <v>4484</v>
          </cell>
          <cell r="N47">
            <v>4484</v>
          </cell>
          <cell r="O47">
            <v>45</v>
          </cell>
        </row>
        <row r="48">
          <cell r="D48" t="str">
            <v>느티나무H4.5xR20</v>
          </cell>
          <cell r="E48">
            <v>1</v>
          </cell>
          <cell r="F48" t="str">
            <v>주</v>
          </cell>
          <cell r="G48">
            <v>936995</v>
          </cell>
          <cell r="H48">
            <v>936995</v>
          </cell>
          <cell r="I48">
            <v>75586</v>
          </cell>
          <cell r="J48">
            <v>75586</v>
          </cell>
          <cell r="K48">
            <v>854847</v>
          </cell>
          <cell r="L48">
            <v>854847</v>
          </cell>
          <cell r="M48">
            <v>6562</v>
          </cell>
          <cell r="N48">
            <v>6562</v>
          </cell>
          <cell r="O48">
            <v>46</v>
          </cell>
        </row>
        <row r="49">
          <cell r="D49" t="str">
            <v>느티나무H4.5xR25</v>
          </cell>
          <cell r="E49">
            <v>1</v>
          </cell>
          <cell r="F49" t="str">
            <v>주</v>
          </cell>
          <cell r="G49">
            <v>1382285</v>
          </cell>
          <cell r="H49">
            <v>1382285</v>
          </cell>
          <cell r="I49">
            <v>96115</v>
          </cell>
          <cell r="J49">
            <v>96115</v>
          </cell>
          <cell r="K49">
            <v>1275012</v>
          </cell>
          <cell r="L49">
            <v>1275012</v>
          </cell>
          <cell r="M49">
            <v>11158</v>
          </cell>
          <cell r="N49">
            <v>11158</v>
          </cell>
          <cell r="O49">
            <v>47</v>
          </cell>
        </row>
        <row r="50">
          <cell r="D50" t="str">
            <v>느티나무H4.5xR30</v>
          </cell>
          <cell r="E50">
            <v>1</v>
          </cell>
          <cell r="F50" t="str">
            <v>주</v>
          </cell>
          <cell r="G50">
            <v>2311427</v>
          </cell>
          <cell r="H50">
            <v>2311427</v>
          </cell>
          <cell r="I50">
            <v>112602</v>
          </cell>
          <cell r="J50">
            <v>112602</v>
          </cell>
          <cell r="K50">
            <v>2185835</v>
          </cell>
          <cell r="L50">
            <v>2185835</v>
          </cell>
          <cell r="M50">
            <v>12990</v>
          </cell>
          <cell r="N50">
            <v>12990</v>
          </cell>
          <cell r="O50">
            <v>48</v>
          </cell>
        </row>
        <row r="51">
          <cell r="D51" t="str">
            <v>느티나무R40</v>
          </cell>
          <cell r="E51">
            <v>1</v>
          </cell>
          <cell r="F51" t="str">
            <v>주</v>
          </cell>
          <cell r="G51">
            <v>4227759</v>
          </cell>
          <cell r="H51">
            <v>4227759</v>
          </cell>
          <cell r="I51">
            <v>176064</v>
          </cell>
          <cell r="J51">
            <v>176064</v>
          </cell>
          <cell r="K51">
            <v>4008087</v>
          </cell>
          <cell r="L51">
            <v>4008087</v>
          </cell>
          <cell r="M51">
            <v>43608</v>
          </cell>
          <cell r="N51">
            <v>43608</v>
          </cell>
          <cell r="O51">
            <v>49</v>
          </cell>
        </row>
        <row r="52">
          <cell r="D52" t="str">
            <v>느티나무R60</v>
          </cell>
          <cell r="E52">
            <v>1</v>
          </cell>
          <cell r="F52" t="str">
            <v>주</v>
          </cell>
          <cell r="G52">
            <v>15389940</v>
          </cell>
          <cell r="H52">
            <v>15389940</v>
          </cell>
          <cell r="I52">
            <v>277096</v>
          </cell>
          <cell r="J52">
            <v>277096</v>
          </cell>
          <cell r="K52">
            <v>15017699</v>
          </cell>
          <cell r="L52">
            <v>15017699</v>
          </cell>
          <cell r="M52">
            <v>95145</v>
          </cell>
          <cell r="N52">
            <v>95145</v>
          </cell>
          <cell r="O52">
            <v>50</v>
          </cell>
        </row>
        <row r="53">
          <cell r="D53" t="str">
            <v>팽나무R20</v>
          </cell>
          <cell r="E53">
            <v>1</v>
          </cell>
          <cell r="F53" t="str">
            <v>주</v>
          </cell>
          <cell r="G53">
            <v>615995</v>
          </cell>
          <cell r="H53">
            <v>615995</v>
          </cell>
          <cell r="I53">
            <v>75586</v>
          </cell>
          <cell r="J53">
            <v>75586</v>
          </cell>
          <cell r="K53">
            <v>533847</v>
          </cell>
          <cell r="L53">
            <v>533847</v>
          </cell>
          <cell r="M53">
            <v>6562</v>
          </cell>
          <cell r="N53">
            <v>6562</v>
          </cell>
          <cell r="O53">
            <v>51</v>
          </cell>
        </row>
        <row r="54">
          <cell r="D54" t="str">
            <v>팽나무R30</v>
          </cell>
          <cell r="E54">
            <v>1</v>
          </cell>
          <cell r="F54" t="str">
            <v>주</v>
          </cell>
          <cell r="G54">
            <v>2531427</v>
          </cell>
          <cell r="H54">
            <v>2531427</v>
          </cell>
          <cell r="I54">
            <v>112602</v>
          </cell>
          <cell r="J54">
            <v>112602</v>
          </cell>
          <cell r="K54">
            <v>2405835</v>
          </cell>
          <cell r="L54">
            <v>2405835</v>
          </cell>
          <cell r="M54">
            <v>12990</v>
          </cell>
          <cell r="N54">
            <v>12990</v>
          </cell>
          <cell r="O54">
            <v>52</v>
          </cell>
        </row>
        <row r="55">
          <cell r="D55" t="str">
            <v>살구나무R35</v>
          </cell>
          <cell r="E55">
            <v>1</v>
          </cell>
          <cell r="F55" t="str">
            <v>주</v>
          </cell>
          <cell r="G55">
            <v>3677234</v>
          </cell>
          <cell r="H55">
            <v>3677234</v>
          </cell>
          <cell r="I55">
            <v>146859</v>
          </cell>
          <cell r="J55">
            <v>146859</v>
          </cell>
          <cell r="K55">
            <v>3511602</v>
          </cell>
          <cell r="L55">
            <v>3511602</v>
          </cell>
          <cell r="M55">
            <v>18773</v>
          </cell>
          <cell r="N55">
            <v>18773</v>
          </cell>
          <cell r="O55">
            <v>53</v>
          </cell>
        </row>
        <row r="56">
          <cell r="D56" t="str">
            <v>중국단풍H4.0xR15</v>
          </cell>
          <cell r="E56">
            <v>1</v>
          </cell>
          <cell r="F56" t="str">
            <v>주</v>
          </cell>
          <cell r="G56">
            <v>294292</v>
          </cell>
          <cell r="H56">
            <v>294292</v>
          </cell>
          <cell r="I56">
            <v>52180</v>
          </cell>
          <cell r="J56">
            <v>52180</v>
          </cell>
          <cell r="K56">
            <v>237628</v>
          </cell>
          <cell r="L56">
            <v>237628</v>
          </cell>
          <cell r="M56">
            <v>4484</v>
          </cell>
          <cell r="N56">
            <v>4484</v>
          </cell>
          <cell r="O56">
            <v>54</v>
          </cell>
        </row>
        <row r="57">
          <cell r="D57" t="str">
            <v>중국단풍R35</v>
          </cell>
          <cell r="E57">
            <v>1</v>
          </cell>
          <cell r="F57" t="str">
            <v>주</v>
          </cell>
          <cell r="G57">
            <v>3696992</v>
          </cell>
          <cell r="H57">
            <v>3696992</v>
          </cell>
          <cell r="I57">
            <v>154071</v>
          </cell>
          <cell r="J57">
            <v>154071</v>
          </cell>
          <cell r="K57">
            <v>3516394</v>
          </cell>
          <cell r="L57">
            <v>3516394</v>
          </cell>
          <cell r="M57">
            <v>26527</v>
          </cell>
          <cell r="N57">
            <v>26527</v>
          </cell>
          <cell r="O57">
            <v>55</v>
          </cell>
        </row>
        <row r="58">
          <cell r="D58" t="str">
            <v>중국단풍R50</v>
          </cell>
          <cell r="E58">
            <v>1</v>
          </cell>
          <cell r="F58" t="str">
            <v>주</v>
          </cell>
          <cell r="G58">
            <v>5320245</v>
          </cell>
          <cell r="H58">
            <v>5320245</v>
          </cell>
          <cell r="I58">
            <v>226563</v>
          </cell>
          <cell r="J58">
            <v>226563</v>
          </cell>
          <cell r="K58">
            <v>5014694</v>
          </cell>
          <cell r="L58">
            <v>5014694</v>
          </cell>
          <cell r="M58">
            <v>78988</v>
          </cell>
          <cell r="N58">
            <v>78988</v>
          </cell>
          <cell r="O58">
            <v>56</v>
          </cell>
        </row>
        <row r="59">
          <cell r="D59" t="str">
            <v>수양버들R20</v>
          </cell>
          <cell r="E59">
            <v>1</v>
          </cell>
          <cell r="F59" t="str">
            <v>주</v>
          </cell>
          <cell r="G59">
            <v>430066</v>
          </cell>
          <cell r="H59">
            <v>430066</v>
          </cell>
          <cell r="I59">
            <v>75586</v>
          </cell>
          <cell r="J59">
            <v>75586</v>
          </cell>
          <cell r="K59">
            <v>344488</v>
          </cell>
          <cell r="L59">
            <v>344488</v>
          </cell>
          <cell r="M59">
            <v>9992</v>
          </cell>
          <cell r="N59">
            <v>9992</v>
          </cell>
          <cell r="O59">
            <v>57</v>
          </cell>
        </row>
        <row r="60">
          <cell r="D60" t="str">
            <v>수양버들R30</v>
          </cell>
          <cell r="E60">
            <v>1</v>
          </cell>
          <cell r="F60" t="str">
            <v>주</v>
          </cell>
          <cell r="G60">
            <v>1131427</v>
          </cell>
          <cell r="H60">
            <v>1131427</v>
          </cell>
          <cell r="I60">
            <v>112602</v>
          </cell>
          <cell r="J60">
            <v>112602</v>
          </cell>
          <cell r="K60">
            <v>1005835</v>
          </cell>
          <cell r="L60">
            <v>1005835</v>
          </cell>
          <cell r="M60">
            <v>12990</v>
          </cell>
          <cell r="N60">
            <v>12990</v>
          </cell>
          <cell r="O60">
            <v>58</v>
          </cell>
        </row>
        <row r="61">
          <cell r="D61" t="str">
            <v>모감주나무H3.0xR8</v>
          </cell>
          <cell r="E61">
            <v>1</v>
          </cell>
          <cell r="F61" t="str">
            <v>주</v>
          </cell>
          <cell r="G61">
            <v>119000</v>
          </cell>
          <cell r="H61">
            <v>119000</v>
          </cell>
          <cell r="I61">
            <v>31000</v>
          </cell>
          <cell r="J61">
            <v>31000</v>
          </cell>
          <cell r="K61">
            <v>88000</v>
          </cell>
          <cell r="L61">
            <v>88000</v>
          </cell>
          <cell r="M61">
            <v>0</v>
          </cell>
          <cell r="N61">
            <v>0</v>
          </cell>
          <cell r="O61">
            <v>59</v>
          </cell>
        </row>
        <row r="62">
          <cell r="D62" t="str">
            <v>은행나무H3.5xB12</v>
          </cell>
          <cell r="E62">
            <v>1</v>
          </cell>
          <cell r="F62" t="str">
            <v>주</v>
          </cell>
          <cell r="G62">
            <v>351330</v>
          </cell>
          <cell r="H62">
            <v>351330</v>
          </cell>
          <cell r="I62">
            <v>51391</v>
          </cell>
          <cell r="J62">
            <v>51391</v>
          </cell>
          <cell r="K62">
            <v>295564</v>
          </cell>
          <cell r="L62">
            <v>295564</v>
          </cell>
          <cell r="M62">
            <v>4375</v>
          </cell>
          <cell r="N62">
            <v>4375</v>
          </cell>
          <cell r="O62">
            <v>60</v>
          </cell>
        </row>
        <row r="63">
          <cell r="D63" t="str">
            <v>은행나무H4.5xB20</v>
          </cell>
          <cell r="E63">
            <v>1</v>
          </cell>
          <cell r="F63" t="str">
            <v>주</v>
          </cell>
          <cell r="G63">
            <v>795790</v>
          </cell>
          <cell r="H63">
            <v>795790</v>
          </cell>
          <cell r="I63">
            <v>92345</v>
          </cell>
          <cell r="J63">
            <v>92345</v>
          </cell>
          <cell r="K63">
            <v>692787</v>
          </cell>
          <cell r="L63">
            <v>692787</v>
          </cell>
          <cell r="M63">
            <v>10658</v>
          </cell>
          <cell r="N63">
            <v>10658</v>
          </cell>
          <cell r="O63">
            <v>61</v>
          </cell>
        </row>
        <row r="64">
          <cell r="D64" t="str">
            <v>피나무H7.0xR25</v>
          </cell>
          <cell r="E64">
            <v>1</v>
          </cell>
          <cell r="F64" t="str">
            <v>주</v>
          </cell>
          <cell r="G64">
            <v>3112285</v>
          </cell>
          <cell r="H64">
            <v>3112285</v>
          </cell>
          <cell r="I64">
            <v>96115</v>
          </cell>
          <cell r="J64">
            <v>96115</v>
          </cell>
          <cell r="K64">
            <v>3005012</v>
          </cell>
          <cell r="L64">
            <v>3005012</v>
          </cell>
          <cell r="M64">
            <v>11158</v>
          </cell>
          <cell r="N64">
            <v>11158</v>
          </cell>
          <cell r="O64">
            <v>62</v>
          </cell>
        </row>
        <row r="65">
          <cell r="D65" t="str">
            <v>흑호도R35</v>
          </cell>
          <cell r="E65">
            <v>1</v>
          </cell>
          <cell r="F65" t="str">
            <v>주</v>
          </cell>
          <cell r="G65">
            <v>3677234</v>
          </cell>
          <cell r="H65">
            <v>3677234</v>
          </cell>
          <cell r="I65">
            <v>146859</v>
          </cell>
          <cell r="J65">
            <v>146859</v>
          </cell>
          <cell r="K65">
            <v>3511602</v>
          </cell>
          <cell r="L65">
            <v>3511602</v>
          </cell>
          <cell r="M65">
            <v>18773</v>
          </cell>
          <cell r="N65">
            <v>18773</v>
          </cell>
          <cell r="O65">
            <v>63</v>
          </cell>
        </row>
        <row r="66">
          <cell r="D66" t="str">
            <v>청단풍R20</v>
          </cell>
          <cell r="E66">
            <v>1</v>
          </cell>
          <cell r="F66" t="str">
            <v>주</v>
          </cell>
          <cell r="G66">
            <v>1090066</v>
          </cell>
          <cell r="H66">
            <v>1090066</v>
          </cell>
          <cell r="I66">
            <v>75586</v>
          </cell>
          <cell r="J66">
            <v>75586</v>
          </cell>
          <cell r="K66">
            <v>1004488</v>
          </cell>
          <cell r="L66">
            <v>1004488</v>
          </cell>
          <cell r="M66">
            <v>9992</v>
          </cell>
          <cell r="N66">
            <v>9992</v>
          </cell>
          <cell r="O66">
            <v>64</v>
          </cell>
        </row>
        <row r="67">
          <cell r="D67" t="str">
            <v>청단풍R30</v>
          </cell>
          <cell r="E67">
            <v>1</v>
          </cell>
          <cell r="F67" t="str">
            <v>주</v>
          </cell>
          <cell r="G67">
            <v>2531427</v>
          </cell>
          <cell r="H67">
            <v>2531427</v>
          </cell>
          <cell r="I67">
            <v>112602</v>
          </cell>
          <cell r="J67">
            <v>112602</v>
          </cell>
          <cell r="K67">
            <v>2405835</v>
          </cell>
          <cell r="L67">
            <v>2405835</v>
          </cell>
          <cell r="M67">
            <v>12990</v>
          </cell>
          <cell r="N67">
            <v>12990</v>
          </cell>
          <cell r="O67">
            <v>65</v>
          </cell>
        </row>
        <row r="68">
          <cell r="D68" t="str">
            <v>청단풍R45</v>
          </cell>
          <cell r="E68">
            <v>1</v>
          </cell>
          <cell r="F68" t="str">
            <v>주</v>
          </cell>
          <cell r="G68">
            <v>5259548</v>
          </cell>
          <cell r="H68">
            <v>5259548</v>
          </cell>
          <cell r="I68">
            <v>201513</v>
          </cell>
          <cell r="J68">
            <v>201513</v>
          </cell>
          <cell r="K68">
            <v>5009079</v>
          </cell>
          <cell r="L68">
            <v>5009079</v>
          </cell>
          <cell r="M68">
            <v>48956</v>
          </cell>
          <cell r="N68">
            <v>48956</v>
          </cell>
          <cell r="O68">
            <v>66</v>
          </cell>
        </row>
        <row r="69">
          <cell r="D69" t="str">
            <v>공작단풍R10</v>
          </cell>
          <cell r="E69">
            <v>1</v>
          </cell>
          <cell r="F69" t="str">
            <v>주</v>
          </cell>
          <cell r="G69">
            <v>534917</v>
          </cell>
          <cell r="H69">
            <v>534917</v>
          </cell>
          <cell r="I69">
            <v>30754</v>
          </cell>
          <cell r="J69">
            <v>30754</v>
          </cell>
          <cell r="K69">
            <v>501538</v>
          </cell>
          <cell r="L69">
            <v>501538</v>
          </cell>
          <cell r="M69">
            <v>2625</v>
          </cell>
          <cell r="N69">
            <v>2625</v>
          </cell>
          <cell r="O69">
            <v>67</v>
          </cell>
        </row>
        <row r="70">
          <cell r="D70" t="str">
            <v>공작단풍R15</v>
          </cell>
          <cell r="E70">
            <v>1</v>
          </cell>
          <cell r="F70" t="str">
            <v>주</v>
          </cell>
          <cell r="G70">
            <v>1059292</v>
          </cell>
          <cell r="H70">
            <v>1059292</v>
          </cell>
          <cell r="I70">
            <v>52180</v>
          </cell>
          <cell r="J70">
            <v>52180</v>
          </cell>
          <cell r="K70">
            <v>1002628</v>
          </cell>
          <cell r="L70">
            <v>1002628</v>
          </cell>
          <cell r="M70">
            <v>4484</v>
          </cell>
          <cell r="N70">
            <v>4484</v>
          </cell>
          <cell r="O70">
            <v>68</v>
          </cell>
        </row>
        <row r="71">
          <cell r="D71" t="str">
            <v>루브라참나무H4.0xR12</v>
          </cell>
          <cell r="E71">
            <v>1</v>
          </cell>
          <cell r="F71" t="str">
            <v>주</v>
          </cell>
          <cell r="G71">
            <v>264460</v>
          </cell>
          <cell r="H71">
            <v>264460</v>
          </cell>
          <cell r="I71">
            <v>39083</v>
          </cell>
          <cell r="J71">
            <v>39083</v>
          </cell>
          <cell r="K71">
            <v>221987</v>
          </cell>
          <cell r="L71">
            <v>221987</v>
          </cell>
          <cell r="M71">
            <v>3390</v>
          </cell>
          <cell r="N71">
            <v>3390</v>
          </cell>
          <cell r="O71">
            <v>69</v>
          </cell>
        </row>
        <row r="72">
          <cell r="D72" t="str">
            <v>루브라참나무H4.0xR15</v>
          </cell>
          <cell r="E72">
            <v>1</v>
          </cell>
          <cell r="F72" t="str">
            <v>주</v>
          </cell>
          <cell r="G72">
            <v>350292</v>
          </cell>
          <cell r="H72">
            <v>350292</v>
          </cell>
          <cell r="I72">
            <v>52180</v>
          </cell>
          <cell r="J72">
            <v>52180</v>
          </cell>
          <cell r="K72">
            <v>293628</v>
          </cell>
          <cell r="L72">
            <v>293628</v>
          </cell>
          <cell r="M72">
            <v>4484</v>
          </cell>
          <cell r="N72">
            <v>4484</v>
          </cell>
          <cell r="O72">
            <v>70</v>
          </cell>
        </row>
        <row r="73">
          <cell r="D73" t="str">
            <v>루브라참나무R30</v>
          </cell>
          <cell r="E73">
            <v>1</v>
          </cell>
          <cell r="F73" t="str">
            <v>주</v>
          </cell>
          <cell r="G73">
            <v>2631427</v>
          </cell>
          <cell r="H73">
            <v>2631427</v>
          </cell>
          <cell r="I73">
            <v>112602</v>
          </cell>
          <cell r="J73">
            <v>112602</v>
          </cell>
          <cell r="K73">
            <v>2505835</v>
          </cell>
          <cell r="L73">
            <v>2505835</v>
          </cell>
          <cell r="M73">
            <v>12990</v>
          </cell>
          <cell r="N73">
            <v>12990</v>
          </cell>
          <cell r="O73">
            <v>71</v>
          </cell>
        </row>
        <row r="74">
          <cell r="D74" t="str">
            <v>루브라참나무R35</v>
          </cell>
          <cell r="E74">
            <v>1</v>
          </cell>
          <cell r="F74" t="str">
            <v>주</v>
          </cell>
          <cell r="G74">
            <v>3677234</v>
          </cell>
          <cell r="H74">
            <v>3677234</v>
          </cell>
          <cell r="I74">
            <v>146859</v>
          </cell>
          <cell r="J74">
            <v>146859</v>
          </cell>
          <cell r="K74">
            <v>3511602</v>
          </cell>
          <cell r="L74">
            <v>3511602</v>
          </cell>
          <cell r="M74">
            <v>18773</v>
          </cell>
          <cell r="N74">
            <v>18773</v>
          </cell>
          <cell r="O74">
            <v>72</v>
          </cell>
        </row>
        <row r="75">
          <cell r="D75" t="str">
            <v>산벗나무H4.0xB10</v>
          </cell>
          <cell r="E75">
            <v>1</v>
          </cell>
          <cell r="F75" t="str">
            <v>주</v>
          </cell>
          <cell r="G75">
            <v>203823</v>
          </cell>
          <cell r="H75">
            <v>203823</v>
          </cell>
          <cell r="I75">
            <v>40272</v>
          </cell>
          <cell r="J75">
            <v>40272</v>
          </cell>
          <cell r="K75">
            <v>160051</v>
          </cell>
          <cell r="L75">
            <v>160051</v>
          </cell>
          <cell r="M75">
            <v>3500</v>
          </cell>
          <cell r="N75">
            <v>3500</v>
          </cell>
          <cell r="O75">
            <v>73</v>
          </cell>
        </row>
        <row r="76">
          <cell r="D76" t="str">
            <v>산벗나무H4.0xB15</v>
          </cell>
          <cell r="E76">
            <v>1</v>
          </cell>
          <cell r="F76" t="str">
            <v>주</v>
          </cell>
          <cell r="G76">
            <v>376453</v>
          </cell>
          <cell r="H76">
            <v>376453</v>
          </cell>
          <cell r="I76">
            <v>67258</v>
          </cell>
          <cell r="J76">
            <v>67258</v>
          </cell>
          <cell r="K76">
            <v>303398</v>
          </cell>
          <cell r="L76">
            <v>303398</v>
          </cell>
          <cell r="M76">
            <v>5797</v>
          </cell>
          <cell r="N76">
            <v>5797</v>
          </cell>
          <cell r="O76">
            <v>74</v>
          </cell>
        </row>
        <row r="77">
          <cell r="D77" t="str">
            <v>이팝나무H3.5xR10</v>
          </cell>
          <cell r="E77">
            <v>1</v>
          </cell>
          <cell r="F77" t="str">
            <v>주</v>
          </cell>
          <cell r="G77">
            <v>188917</v>
          </cell>
          <cell r="H77">
            <v>188917</v>
          </cell>
          <cell r="I77">
            <v>30754</v>
          </cell>
          <cell r="J77">
            <v>30754</v>
          </cell>
          <cell r="K77">
            <v>155538</v>
          </cell>
          <cell r="L77">
            <v>155538</v>
          </cell>
          <cell r="M77">
            <v>2625</v>
          </cell>
          <cell r="N77">
            <v>2625</v>
          </cell>
          <cell r="O77">
            <v>75</v>
          </cell>
        </row>
        <row r="78">
          <cell r="D78" t="str">
            <v>왕벗나무H4.0xB15</v>
          </cell>
          <cell r="E78">
            <v>1</v>
          </cell>
          <cell r="F78" t="str">
            <v>주</v>
          </cell>
          <cell r="G78">
            <v>543453</v>
          </cell>
          <cell r="H78">
            <v>543453</v>
          </cell>
          <cell r="I78">
            <v>67258</v>
          </cell>
          <cell r="J78">
            <v>67258</v>
          </cell>
          <cell r="K78">
            <v>470398</v>
          </cell>
          <cell r="L78">
            <v>470398</v>
          </cell>
          <cell r="M78">
            <v>5797</v>
          </cell>
          <cell r="N78">
            <v>5797</v>
          </cell>
          <cell r="O78">
            <v>76</v>
          </cell>
        </row>
        <row r="79">
          <cell r="D79" t="str">
            <v>왕벗나무H4.5xB20</v>
          </cell>
          <cell r="E79">
            <v>1</v>
          </cell>
          <cell r="F79" t="str">
            <v>주</v>
          </cell>
          <cell r="G79">
            <v>1103448</v>
          </cell>
          <cell r="H79">
            <v>1103448</v>
          </cell>
          <cell r="I79">
            <v>92345</v>
          </cell>
          <cell r="J79">
            <v>92345</v>
          </cell>
          <cell r="K79">
            <v>1004103</v>
          </cell>
          <cell r="L79">
            <v>1004103</v>
          </cell>
          <cell r="M79">
            <v>7000</v>
          </cell>
          <cell r="N79">
            <v>7000</v>
          </cell>
          <cell r="O79">
            <v>77</v>
          </cell>
        </row>
        <row r="80">
          <cell r="D80" t="str">
            <v>참나무H3.0xR10</v>
          </cell>
          <cell r="E80">
            <v>1</v>
          </cell>
          <cell r="F80" t="str">
            <v>주</v>
          </cell>
          <cell r="G80">
            <v>188917</v>
          </cell>
          <cell r="H80">
            <v>188917</v>
          </cell>
          <cell r="I80">
            <v>30754</v>
          </cell>
          <cell r="J80">
            <v>30754</v>
          </cell>
          <cell r="K80">
            <v>155538</v>
          </cell>
          <cell r="L80">
            <v>155538</v>
          </cell>
          <cell r="M80">
            <v>2625</v>
          </cell>
          <cell r="N80">
            <v>2625</v>
          </cell>
          <cell r="O80">
            <v>78</v>
          </cell>
        </row>
        <row r="81">
          <cell r="D81" t="str">
            <v>참나무H3.5xR15</v>
          </cell>
          <cell r="E81">
            <v>1</v>
          </cell>
          <cell r="F81" t="str">
            <v>주</v>
          </cell>
          <cell r="G81">
            <v>415292</v>
          </cell>
          <cell r="H81">
            <v>415292</v>
          </cell>
          <cell r="I81">
            <v>52180</v>
          </cell>
          <cell r="J81">
            <v>52180</v>
          </cell>
          <cell r="K81">
            <v>358628</v>
          </cell>
          <cell r="L81">
            <v>358628</v>
          </cell>
          <cell r="M81">
            <v>4484</v>
          </cell>
          <cell r="N81">
            <v>4484</v>
          </cell>
          <cell r="O81">
            <v>79</v>
          </cell>
        </row>
        <row r="82">
          <cell r="D82" t="str">
            <v>참나무H4.0xR20</v>
          </cell>
          <cell r="E82">
            <v>1</v>
          </cell>
          <cell r="F82" t="str">
            <v>주</v>
          </cell>
          <cell r="G82">
            <v>700995</v>
          </cell>
          <cell r="H82">
            <v>700995</v>
          </cell>
          <cell r="I82">
            <v>75586</v>
          </cell>
          <cell r="J82">
            <v>75586</v>
          </cell>
          <cell r="K82">
            <v>618847</v>
          </cell>
          <cell r="L82">
            <v>618847</v>
          </cell>
          <cell r="M82">
            <v>6562</v>
          </cell>
          <cell r="N82">
            <v>6562</v>
          </cell>
          <cell r="O82">
            <v>80</v>
          </cell>
        </row>
        <row r="83">
          <cell r="D83" t="str">
            <v>청단풍R15</v>
          </cell>
          <cell r="E83">
            <v>1</v>
          </cell>
          <cell r="F83" t="str">
            <v>주</v>
          </cell>
          <cell r="G83">
            <v>441292</v>
          </cell>
          <cell r="H83">
            <v>441292</v>
          </cell>
          <cell r="I83">
            <v>52180</v>
          </cell>
          <cell r="J83">
            <v>52180</v>
          </cell>
          <cell r="K83">
            <v>384628</v>
          </cell>
          <cell r="L83">
            <v>384628</v>
          </cell>
          <cell r="M83">
            <v>4484</v>
          </cell>
          <cell r="N83">
            <v>4484</v>
          </cell>
          <cell r="O83">
            <v>81</v>
          </cell>
        </row>
        <row r="84">
          <cell r="D84" t="str">
            <v>칠엽수R30</v>
          </cell>
          <cell r="E84">
            <v>1</v>
          </cell>
          <cell r="F84" t="str">
            <v>주</v>
          </cell>
          <cell r="G84">
            <v>4631427</v>
          </cell>
          <cell r="H84">
            <v>4631427</v>
          </cell>
          <cell r="I84">
            <v>112602</v>
          </cell>
          <cell r="J84">
            <v>112602</v>
          </cell>
          <cell r="K84">
            <v>4505835</v>
          </cell>
          <cell r="L84">
            <v>4505835</v>
          </cell>
          <cell r="M84">
            <v>12990</v>
          </cell>
          <cell r="N84">
            <v>12990</v>
          </cell>
          <cell r="O84">
            <v>82</v>
          </cell>
        </row>
        <row r="85">
          <cell r="D85" t="str">
            <v>칠엽수R20</v>
          </cell>
          <cell r="E85">
            <v>1</v>
          </cell>
          <cell r="F85" t="str">
            <v>주</v>
          </cell>
          <cell r="G85">
            <v>1885995</v>
          </cell>
          <cell r="H85">
            <v>1885995</v>
          </cell>
          <cell r="I85">
            <v>75586</v>
          </cell>
          <cell r="J85">
            <v>75586</v>
          </cell>
          <cell r="K85">
            <v>1803847</v>
          </cell>
          <cell r="L85">
            <v>1803847</v>
          </cell>
          <cell r="M85">
            <v>6562</v>
          </cell>
          <cell r="N85">
            <v>6562</v>
          </cell>
          <cell r="O85">
            <v>83</v>
          </cell>
        </row>
        <row r="86">
          <cell r="D86" t="str">
            <v>감나무R20</v>
          </cell>
          <cell r="E86">
            <v>1</v>
          </cell>
          <cell r="F86" t="str">
            <v>주</v>
          </cell>
          <cell r="G86">
            <v>685995</v>
          </cell>
          <cell r="H86">
            <v>685995</v>
          </cell>
          <cell r="I86">
            <v>75586</v>
          </cell>
          <cell r="J86">
            <v>75586</v>
          </cell>
          <cell r="K86">
            <v>603847</v>
          </cell>
          <cell r="L86">
            <v>603847</v>
          </cell>
          <cell r="M86">
            <v>6562</v>
          </cell>
          <cell r="N86">
            <v>6562</v>
          </cell>
          <cell r="O86">
            <v>84</v>
          </cell>
        </row>
        <row r="87">
          <cell r="D87" t="str">
            <v>배롱나무H2.5xR8</v>
          </cell>
          <cell r="E87">
            <v>1</v>
          </cell>
          <cell r="F87" t="str">
            <v>주</v>
          </cell>
          <cell r="G87">
            <v>201000</v>
          </cell>
          <cell r="H87">
            <v>201000</v>
          </cell>
          <cell r="I87">
            <v>31000</v>
          </cell>
          <cell r="J87">
            <v>31000</v>
          </cell>
          <cell r="K87">
            <v>170000</v>
          </cell>
          <cell r="L87">
            <v>170000</v>
          </cell>
          <cell r="M87">
            <v>0</v>
          </cell>
          <cell r="N87">
            <v>0</v>
          </cell>
          <cell r="O87">
            <v>85</v>
          </cell>
        </row>
        <row r="88">
          <cell r="D88" t="str">
            <v>자산홍/영산홍R8</v>
          </cell>
          <cell r="E88">
            <v>1</v>
          </cell>
          <cell r="F88" t="str">
            <v>주</v>
          </cell>
          <cell r="G88">
            <v>331000</v>
          </cell>
          <cell r="H88">
            <v>331000</v>
          </cell>
          <cell r="I88">
            <v>31000</v>
          </cell>
          <cell r="J88">
            <v>31000</v>
          </cell>
          <cell r="K88">
            <v>300000</v>
          </cell>
          <cell r="L88">
            <v>300000</v>
          </cell>
          <cell r="M88">
            <v>0</v>
          </cell>
          <cell r="N88">
            <v>0</v>
          </cell>
          <cell r="O88">
            <v>86</v>
          </cell>
        </row>
        <row r="89">
          <cell r="D89" t="str">
            <v>산다화H2.0xW1.5</v>
          </cell>
          <cell r="E89">
            <v>1</v>
          </cell>
          <cell r="F89" t="str">
            <v>주</v>
          </cell>
          <cell r="G89">
            <v>230200</v>
          </cell>
          <cell r="H89">
            <v>230200</v>
          </cell>
          <cell r="I89">
            <v>10200</v>
          </cell>
          <cell r="J89">
            <v>10200</v>
          </cell>
          <cell r="K89">
            <v>220000</v>
          </cell>
          <cell r="L89">
            <v>220000</v>
          </cell>
          <cell r="M89">
            <v>0</v>
          </cell>
          <cell r="N89">
            <v>0</v>
          </cell>
          <cell r="O89">
            <v>87</v>
          </cell>
        </row>
        <row r="90">
          <cell r="D90" t="str">
            <v>피라칸사스H1.0xW0.3</v>
          </cell>
          <cell r="E90">
            <v>1</v>
          </cell>
          <cell r="F90" t="str">
            <v>주</v>
          </cell>
          <cell r="G90">
            <v>6740</v>
          </cell>
          <cell r="H90">
            <v>6740</v>
          </cell>
          <cell r="I90">
            <v>1640</v>
          </cell>
          <cell r="J90">
            <v>1640</v>
          </cell>
          <cell r="K90">
            <v>5100</v>
          </cell>
          <cell r="L90">
            <v>5100</v>
          </cell>
          <cell r="M90">
            <v>0</v>
          </cell>
          <cell r="N90">
            <v>0</v>
          </cell>
          <cell r="O90">
            <v>88</v>
          </cell>
        </row>
        <row r="91">
          <cell r="D91" t="str">
            <v>광나무H1.2xW0.4</v>
          </cell>
          <cell r="E91">
            <v>1</v>
          </cell>
          <cell r="F91" t="str">
            <v>주</v>
          </cell>
          <cell r="G91">
            <v>11100</v>
          </cell>
          <cell r="H91">
            <v>11100</v>
          </cell>
          <cell r="I91">
            <v>7400</v>
          </cell>
          <cell r="J91">
            <v>7400</v>
          </cell>
          <cell r="K91">
            <v>3700</v>
          </cell>
          <cell r="L91">
            <v>3700</v>
          </cell>
          <cell r="M91">
            <v>0</v>
          </cell>
          <cell r="N91">
            <v>0</v>
          </cell>
          <cell r="O91">
            <v>89</v>
          </cell>
        </row>
        <row r="92">
          <cell r="D92" t="str">
            <v>꽝꽝나무H0.3xW0.4</v>
          </cell>
          <cell r="E92">
            <v>1</v>
          </cell>
          <cell r="F92" t="str">
            <v>주</v>
          </cell>
          <cell r="G92">
            <v>20360</v>
          </cell>
          <cell r="H92">
            <v>20360</v>
          </cell>
          <cell r="I92">
            <v>1060</v>
          </cell>
          <cell r="J92">
            <v>1060</v>
          </cell>
          <cell r="K92">
            <v>19300</v>
          </cell>
          <cell r="L92">
            <v>19300</v>
          </cell>
          <cell r="M92">
            <v>0</v>
          </cell>
          <cell r="N92">
            <v>0</v>
          </cell>
          <cell r="O92">
            <v>90</v>
          </cell>
        </row>
        <row r="93">
          <cell r="D93" t="str">
            <v>홍가시H1.0x3지</v>
          </cell>
          <cell r="E93">
            <v>1</v>
          </cell>
          <cell r="F93" t="str">
            <v>주</v>
          </cell>
          <cell r="G93">
            <v>6590</v>
          </cell>
          <cell r="H93">
            <v>6590</v>
          </cell>
          <cell r="I93">
            <v>1640</v>
          </cell>
          <cell r="J93">
            <v>1640</v>
          </cell>
          <cell r="K93">
            <v>4950</v>
          </cell>
          <cell r="L93">
            <v>4950</v>
          </cell>
          <cell r="M93">
            <v>0</v>
          </cell>
          <cell r="N93">
            <v>0</v>
          </cell>
          <cell r="O93">
            <v>91</v>
          </cell>
        </row>
        <row r="94">
          <cell r="D94" t="str">
            <v>백철쭉H0.3xW0.4</v>
          </cell>
          <cell r="E94">
            <v>1</v>
          </cell>
          <cell r="F94" t="str">
            <v>주</v>
          </cell>
          <cell r="G94">
            <v>3480</v>
          </cell>
          <cell r="H94">
            <v>3480</v>
          </cell>
          <cell r="I94">
            <v>1060</v>
          </cell>
          <cell r="J94">
            <v>1060</v>
          </cell>
          <cell r="K94">
            <v>2420</v>
          </cell>
          <cell r="L94">
            <v>2420</v>
          </cell>
          <cell r="M94">
            <v>0</v>
          </cell>
          <cell r="N94">
            <v>0</v>
          </cell>
          <cell r="O94">
            <v>92</v>
          </cell>
        </row>
        <row r="95">
          <cell r="D95" t="str">
            <v>영산홍H0.3xW0.4</v>
          </cell>
          <cell r="E95">
            <v>1</v>
          </cell>
          <cell r="F95" t="str">
            <v>주</v>
          </cell>
          <cell r="G95">
            <v>3630</v>
          </cell>
          <cell r="H95">
            <v>3630</v>
          </cell>
          <cell r="I95">
            <v>1060</v>
          </cell>
          <cell r="J95">
            <v>1060</v>
          </cell>
          <cell r="K95">
            <v>2570</v>
          </cell>
          <cell r="L95">
            <v>2570</v>
          </cell>
          <cell r="M95">
            <v>0</v>
          </cell>
          <cell r="N95">
            <v>0</v>
          </cell>
          <cell r="O95">
            <v>93</v>
          </cell>
        </row>
        <row r="96">
          <cell r="D96" t="str">
            <v>자산홍H0.4xW0.4</v>
          </cell>
          <cell r="E96">
            <v>1</v>
          </cell>
          <cell r="F96" t="str">
            <v>주</v>
          </cell>
          <cell r="G96">
            <v>4010</v>
          </cell>
          <cell r="H96">
            <v>4010</v>
          </cell>
          <cell r="I96">
            <v>1060</v>
          </cell>
          <cell r="J96">
            <v>1060</v>
          </cell>
          <cell r="K96">
            <v>2950</v>
          </cell>
          <cell r="L96">
            <v>2950</v>
          </cell>
          <cell r="M96">
            <v>0</v>
          </cell>
          <cell r="N96">
            <v>0</v>
          </cell>
          <cell r="O96">
            <v>94</v>
          </cell>
        </row>
        <row r="97">
          <cell r="D97" t="str">
            <v>조릿대H0.6x3가지</v>
          </cell>
          <cell r="E97">
            <v>1</v>
          </cell>
          <cell r="F97" t="str">
            <v>주</v>
          </cell>
          <cell r="G97">
            <v>5060</v>
          </cell>
          <cell r="H97">
            <v>5060</v>
          </cell>
          <cell r="I97">
            <v>1060</v>
          </cell>
          <cell r="J97">
            <v>1060</v>
          </cell>
          <cell r="K97">
            <v>4000</v>
          </cell>
          <cell r="L97">
            <v>4000</v>
          </cell>
          <cell r="M97">
            <v>0</v>
          </cell>
          <cell r="N97">
            <v>0</v>
          </cell>
          <cell r="O97">
            <v>95</v>
          </cell>
        </row>
        <row r="98">
          <cell r="D98" t="str">
            <v>화살나무H1.0xW0.6</v>
          </cell>
          <cell r="E98">
            <v>1</v>
          </cell>
          <cell r="F98" t="str">
            <v>주</v>
          </cell>
          <cell r="G98">
            <v>20480</v>
          </cell>
          <cell r="H98">
            <v>20480</v>
          </cell>
          <cell r="I98">
            <v>2480</v>
          </cell>
          <cell r="J98">
            <v>2480</v>
          </cell>
          <cell r="K98">
            <v>18000</v>
          </cell>
          <cell r="L98">
            <v>18000</v>
          </cell>
          <cell r="M98">
            <v>0</v>
          </cell>
          <cell r="N98">
            <v>0</v>
          </cell>
          <cell r="O98">
            <v>96</v>
          </cell>
        </row>
        <row r="99">
          <cell r="D99" t="str">
            <v>꽃댕강H1.2xW0.3</v>
          </cell>
          <cell r="E99">
            <v>1</v>
          </cell>
          <cell r="F99" t="str">
            <v>주</v>
          </cell>
          <cell r="G99">
            <v>8580</v>
          </cell>
          <cell r="H99">
            <v>8580</v>
          </cell>
          <cell r="I99">
            <v>2480</v>
          </cell>
          <cell r="J99">
            <v>2480</v>
          </cell>
          <cell r="K99">
            <v>6100</v>
          </cell>
          <cell r="L99">
            <v>6100</v>
          </cell>
          <cell r="M99">
            <v>0</v>
          </cell>
          <cell r="N99">
            <v>0</v>
          </cell>
          <cell r="O99">
            <v>97</v>
          </cell>
        </row>
        <row r="100">
          <cell r="D100" t="str">
            <v>조팝나무H0.6xW0.3</v>
          </cell>
          <cell r="E100">
            <v>1</v>
          </cell>
          <cell r="F100" t="str">
            <v>주</v>
          </cell>
          <cell r="G100">
            <v>3980</v>
          </cell>
          <cell r="H100">
            <v>3980</v>
          </cell>
          <cell r="I100">
            <v>2480</v>
          </cell>
          <cell r="J100">
            <v>2480</v>
          </cell>
          <cell r="K100">
            <v>1500</v>
          </cell>
          <cell r="L100">
            <v>1500</v>
          </cell>
          <cell r="M100">
            <v>0</v>
          </cell>
          <cell r="N100">
            <v>0</v>
          </cell>
          <cell r="O100">
            <v>98</v>
          </cell>
        </row>
        <row r="101">
          <cell r="D101" t="str">
            <v>맥문동7-10분얼</v>
          </cell>
          <cell r="E101">
            <v>1</v>
          </cell>
          <cell r="F101" t="str">
            <v>본</v>
          </cell>
          <cell r="G101">
            <v>1038</v>
          </cell>
          <cell r="H101">
            <v>1038</v>
          </cell>
          <cell r="I101">
            <v>168</v>
          </cell>
          <cell r="J101">
            <v>168</v>
          </cell>
          <cell r="K101">
            <v>870</v>
          </cell>
          <cell r="L101">
            <v>870</v>
          </cell>
          <cell r="M101">
            <v>0</v>
          </cell>
          <cell r="N101">
            <v>0</v>
          </cell>
          <cell r="O101">
            <v>99</v>
          </cell>
        </row>
        <row r="102">
          <cell r="D102" t="str">
            <v>꽃잔디3치</v>
          </cell>
          <cell r="E102">
            <v>1</v>
          </cell>
          <cell r="F102" t="str">
            <v>본</v>
          </cell>
          <cell r="G102">
            <v>708</v>
          </cell>
          <cell r="H102">
            <v>708</v>
          </cell>
          <cell r="I102">
            <v>168</v>
          </cell>
          <cell r="J102">
            <v>168</v>
          </cell>
          <cell r="K102">
            <v>540</v>
          </cell>
          <cell r="L102">
            <v>540</v>
          </cell>
          <cell r="M102">
            <v>0</v>
          </cell>
          <cell r="N102">
            <v>0</v>
          </cell>
          <cell r="O102">
            <v>100</v>
          </cell>
        </row>
        <row r="103">
          <cell r="D103" t="str">
            <v>수호초4치</v>
          </cell>
          <cell r="E103">
            <v>1</v>
          </cell>
          <cell r="F103" t="str">
            <v>본</v>
          </cell>
          <cell r="G103">
            <v>2668</v>
          </cell>
          <cell r="H103">
            <v>2668</v>
          </cell>
          <cell r="I103">
            <v>168</v>
          </cell>
          <cell r="J103">
            <v>168</v>
          </cell>
          <cell r="K103">
            <v>2500</v>
          </cell>
          <cell r="L103">
            <v>2500</v>
          </cell>
          <cell r="M103">
            <v>0</v>
          </cell>
          <cell r="N103">
            <v>0</v>
          </cell>
          <cell r="O103">
            <v>101</v>
          </cell>
        </row>
        <row r="104">
          <cell r="D104" t="str">
            <v>초화류1년초화</v>
          </cell>
          <cell r="E104">
            <v>1</v>
          </cell>
          <cell r="F104" t="str">
            <v>m2</v>
          </cell>
          <cell r="G104">
            <v>45000</v>
          </cell>
          <cell r="H104">
            <v>45000</v>
          </cell>
          <cell r="I104">
            <v>15000</v>
          </cell>
          <cell r="J104">
            <v>15000</v>
          </cell>
          <cell r="K104">
            <v>30000</v>
          </cell>
          <cell r="L104">
            <v>30000</v>
          </cell>
          <cell r="M104">
            <v>0</v>
          </cell>
          <cell r="N104">
            <v>0</v>
          </cell>
          <cell r="O104">
            <v>102</v>
          </cell>
        </row>
        <row r="105">
          <cell r="D105" t="str">
            <v>잔디평떼</v>
          </cell>
          <cell r="E105">
            <v>1</v>
          </cell>
          <cell r="F105" t="str">
            <v>m2</v>
          </cell>
          <cell r="G105">
            <v>5840</v>
          </cell>
          <cell r="H105">
            <v>5840</v>
          </cell>
          <cell r="I105">
            <v>2760</v>
          </cell>
          <cell r="J105">
            <v>2760</v>
          </cell>
          <cell r="K105">
            <v>3080</v>
          </cell>
          <cell r="L105">
            <v>3080</v>
          </cell>
          <cell r="M105">
            <v>0</v>
          </cell>
          <cell r="N105">
            <v>0</v>
          </cell>
          <cell r="O105">
            <v>103</v>
          </cell>
        </row>
        <row r="106">
          <cell r="D106" t="str">
            <v>잔디줄떼</v>
          </cell>
          <cell r="E106">
            <v>1</v>
          </cell>
          <cell r="F106" t="str">
            <v>m2</v>
          </cell>
          <cell r="G106">
            <v>4300</v>
          </cell>
          <cell r="H106">
            <v>4300</v>
          </cell>
          <cell r="I106">
            <v>2760</v>
          </cell>
          <cell r="J106">
            <v>2760</v>
          </cell>
          <cell r="K106">
            <v>1540</v>
          </cell>
          <cell r="L106">
            <v>1540</v>
          </cell>
          <cell r="M106">
            <v>0</v>
          </cell>
          <cell r="N106">
            <v>0</v>
          </cell>
          <cell r="O106">
            <v>104</v>
          </cell>
        </row>
        <row r="107">
          <cell r="D107" t="str">
            <v>자연석(대형)10.0Ton 이상</v>
          </cell>
          <cell r="E107">
            <v>1</v>
          </cell>
          <cell r="F107" t="str">
            <v>EA</v>
          </cell>
          <cell r="G107">
            <v>4700000</v>
          </cell>
          <cell r="H107">
            <v>4700000</v>
          </cell>
          <cell r="I107">
            <v>2000000</v>
          </cell>
          <cell r="J107">
            <v>2000000</v>
          </cell>
          <cell r="K107">
            <v>2700000</v>
          </cell>
          <cell r="L107">
            <v>2700000</v>
          </cell>
          <cell r="M107">
            <v>0</v>
          </cell>
          <cell r="N107">
            <v>0</v>
          </cell>
          <cell r="O107">
            <v>105</v>
          </cell>
        </row>
        <row r="108">
          <cell r="D108" t="str">
            <v>자연석(대형)10.0Ton</v>
          </cell>
          <cell r="E108">
            <v>1</v>
          </cell>
          <cell r="F108" t="str">
            <v>EA</v>
          </cell>
          <cell r="G108">
            <v>4700000</v>
          </cell>
          <cell r="H108">
            <v>4700000</v>
          </cell>
          <cell r="I108">
            <v>2000000</v>
          </cell>
          <cell r="J108">
            <v>2000000</v>
          </cell>
          <cell r="K108">
            <v>2700000</v>
          </cell>
          <cell r="L108">
            <v>2700000</v>
          </cell>
          <cell r="M108">
            <v>0</v>
          </cell>
          <cell r="N108">
            <v>0</v>
          </cell>
          <cell r="O108">
            <v>106</v>
          </cell>
        </row>
        <row r="109">
          <cell r="D109" t="str">
            <v>자연석(대형)5.0Ton</v>
          </cell>
          <cell r="E109">
            <v>1</v>
          </cell>
          <cell r="F109" t="str">
            <v>EA</v>
          </cell>
          <cell r="G109">
            <v>2350000</v>
          </cell>
          <cell r="H109">
            <v>2350000</v>
          </cell>
          <cell r="I109">
            <v>1000000</v>
          </cell>
          <cell r="J109">
            <v>1000000</v>
          </cell>
          <cell r="K109">
            <v>1350000</v>
          </cell>
          <cell r="L109">
            <v>1350000</v>
          </cell>
          <cell r="M109">
            <v>0</v>
          </cell>
          <cell r="N109">
            <v>0</v>
          </cell>
          <cell r="O109">
            <v>107</v>
          </cell>
        </row>
        <row r="110">
          <cell r="D110" t="str">
            <v>자연석(대형)2.6Ton</v>
          </cell>
          <cell r="E110">
            <v>1</v>
          </cell>
          <cell r="F110" t="str">
            <v>EA</v>
          </cell>
          <cell r="G110">
            <v>1420000</v>
          </cell>
          <cell r="H110">
            <v>1420000</v>
          </cell>
          <cell r="I110">
            <v>520000</v>
          </cell>
          <cell r="J110">
            <v>520000</v>
          </cell>
          <cell r="K110">
            <v>900000</v>
          </cell>
          <cell r="L110">
            <v>900000</v>
          </cell>
          <cell r="M110">
            <v>0</v>
          </cell>
          <cell r="N110">
            <v>0</v>
          </cell>
          <cell r="O110">
            <v>108</v>
          </cell>
        </row>
        <row r="111">
          <cell r="D111" t="str">
            <v>자연석(중형)1.6Ton</v>
          </cell>
          <cell r="E111">
            <v>1</v>
          </cell>
          <cell r="F111" t="str">
            <v>EA</v>
          </cell>
          <cell r="G111">
            <v>770000</v>
          </cell>
          <cell r="H111">
            <v>770000</v>
          </cell>
          <cell r="I111">
            <v>320000</v>
          </cell>
          <cell r="J111">
            <v>320000</v>
          </cell>
          <cell r="K111">
            <v>450000</v>
          </cell>
          <cell r="L111">
            <v>450000</v>
          </cell>
          <cell r="M111">
            <v>0</v>
          </cell>
          <cell r="N111">
            <v>0</v>
          </cell>
          <cell r="O111">
            <v>109</v>
          </cell>
        </row>
        <row r="112">
          <cell r="D112" t="str">
            <v>자연석(소형)1.0Ton</v>
          </cell>
          <cell r="E112">
            <v>1</v>
          </cell>
          <cell r="F112" t="str">
            <v>EA</v>
          </cell>
          <cell r="G112">
            <v>450000</v>
          </cell>
          <cell r="H112">
            <v>450000</v>
          </cell>
          <cell r="I112">
            <v>200000</v>
          </cell>
          <cell r="J112">
            <v>200000</v>
          </cell>
          <cell r="K112">
            <v>250000</v>
          </cell>
          <cell r="L112">
            <v>250000</v>
          </cell>
          <cell r="M112">
            <v>0</v>
          </cell>
          <cell r="N112">
            <v>0</v>
          </cell>
          <cell r="O112">
            <v>110</v>
          </cell>
        </row>
        <row r="113">
          <cell r="D113" t="str">
            <v>가로지지대교목군식</v>
          </cell>
          <cell r="E113">
            <v>1</v>
          </cell>
          <cell r="F113" t="str">
            <v>개소</v>
          </cell>
          <cell r="G113">
            <v>5176</v>
          </cell>
          <cell r="H113">
            <v>5176</v>
          </cell>
          <cell r="I113">
            <v>1520</v>
          </cell>
          <cell r="J113">
            <v>1520</v>
          </cell>
          <cell r="K113">
            <v>3656</v>
          </cell>
          <cell r="L113">
            <v>3656</v>
          </cell>
          <cell r="M113">
            <v>0</v>
          </cell>
          <cell r="N113">
            <v>0</v>
          </cell>
          <cell r="O113">
            <v>111</v>
          </cell>
        </row>
        <row r="114">
          <cell r="D114" t="str">
            <v>삼발이지주목소형</v>
          </cell>
          <cell r="E114">
            <v>1</v>
          </cell>
          <cell r="F114" t="str">
            <v>조</v>
          </cell>
          <cell r="G114">
            <v>14043</v>
          </cell>
          <cell r="H114">
            <v>14043</v>
          </cell>
          <cell r="I114">
            <v>0</v>
          </cell>
          <cell r="J114">
            <v>0</v>
          </cell>
          <cell r="K114">
            <v>14043</v>
          </cell>
          <cell r="L114">
            <v>14043</v>
          </cell>
          <cell r="M114">
            <v>0</v>
          </cell>
          <cell r="N114">
            <v>0</v>
          </cell>
          <cell r="O114">
            <v>112</v>
          </cell>
        </row>
        <row r="115">
          <cell r="D115" t="str">
            <v>삼발이지주목대형</v>
          </cell>
          <cell r="E115">
            <v>1</v>
          </cell>
          <cell r="F115" t="str">
            <v>조</v>
          </cell>
          <cell r="G115">
            <v>20364</v>
          </cell>
          <cell r="H115">
            <v>20364</v>
          </cell>
          <cell r="I115">
            <v>0</v>
          </cell>
          <cell r="J115">
            <v>0</v>
          </cell>
          <cell r="K115">
            <v>20364</v>
          </cell>
          <cell r="L115">
            <v>20364</v>
          </cell>
          <cell r="M115">
            <v>0</v>
          </cell>
          <cell r="N115">
            <v>0</v>
          </cell>
          <cell r="O115">
            <v>113</v>
          </cell>
        </row>
        <row r="116">
          <cell r="D116" t="str">
            <v>약제살포+발근촉진제R30</v>
          </cell>
          <cell r="E116">
            <v>1</v>
          </cell>
          <cell r="F116" t="str">
            <v>주</v>
          </cell>
          <cell r="G116">
            <v>9700</v>
          </cell>
          <cell r="H116">
            <v>9700</v>
          </cell>
          <cell r="I116">
            <v>4200</v>
          </cell>
          <cell r="J116">
            <v>4200</v>
          </cell>
          <cell r="K116">
            <v>5500</v>
          </cell>
          <cell r="L116">
            <v>5500</v>
          </cell>
          <cell r="M116">
            <v>0</v>
          </cell>
          <cell r="N116">
            <v>0</v>
          </cell>
          <cell r="O116">
            <v>114</v>
          </cell>
        </row>
        <row r="117">
          <cell r="D117" t="str">
            <v>약제살포+발근촉진제R35</v>
          </cell>
          <cell r="E117">
            <v>1</v>
          </cell>
          <cell r="F117" t="str">
            <v>주</v>
          </cell>
          <cell r="G117">
            <v>12450</v>
          </cell>
          <cell r="H117">
            <v>12450</v>
          </cell>
          <cell r="I117">
            <v>4200</v>
          </cell>
          <cell r="J117">
            <v>4200</v>
          </cell>
          <cell r="K117">
            <v>8250</v>
          </cell>
          <cell r="L117">
            <v>8250</v>
          </cell>
          <cell r="M117">
            <v>0</v>
          </cell>
          <cell r="N117">
            <v>0</v>
          </cell>
          <cell r="O117">
            <v>115</v>
          </cell>
        </row>
        <row r="118">
          <cell r="D118" t="str">
            <v>약제살포+발근촉진제R40</v>
          </cell>
          <cell r="E118">
            <v>1</v>
          </cell>
          <cell r="F118" t="str">
            <v>주</v>
          </cell>
          <cell r="G118">
            <v>15200</v>
          </cell>
          <cell r="H118">
            <v>15200</v>
          </cell>
          <cell r="I118">
            <v>4200</v>
          </cell>
          <cell r="J118">
            <v>4200</v>
          </cell>
          <cell r="K118">
            <v>11000</v>
          </cell>
          <cell r="L118">
            <v>11000</v>
          </cell>
          <cell r="M118">
            <v>0</v>
          </cell>
          <cell r="N118">
            <v>0</v>
          </cell>
          <cell r="O118">
            <v>116</v>
          </cell>
        </row>
        <row r="119">
          <cell r="D119" t="str">
            <v>약제살포+발근촉진제R45</v>
          </cell>
          <cell r="E119">
            <v>1</v>
          </cell>
          <cell r="F119" t="str">
            <v>주</v>
          </cell>
          <cell r="G119">
            <v>17950</v>
          </cell>
          <cell r="H119">
            <v>17950</v>
          </cell>
          <cell r="I119">
            <v>4200</v>
          </cell>
          <cell r="J119">
            <v>4200</v>
          </cell>
          <cell r="K119">
            <v>13750</v>
          </cell>
          <cell r="L119">
            <v>13750</v>
          </cell>
          <cell r="M119">
            <v>0</v>
          </cell>
          <cell r="N119">
            <v>0</v>
          </cell>
          <cell r="O119">
            <v>117</v>
          </cell>
        </row>
        <row r="120">
          <cell r="D120" t="str">
            <v>약제살포+발근촉진제R50</v>
          </cell>
          <cell r="E120">
            <v>1</v>
          </cell>
          <cell r="F120" t="str">
            <v>주</v>
          </cell>
          <cell r="G120">
            <v>20700</v>
          </cell>
          <cell r="H120">
            <v>20700</v>
          </cell>
          <cell r="I120">
            <v>4200</v>
          </cell>
          <cell r="J120">
            <v>4200</v>
          </cell>
          <cell r="K120">
            <v>16500</v>
          </cell>
          <cell r="L120">
            <v>16500</v>
          </cell>
          <cell r="M120">
            <v>0</v>
          </cell>
          <cell r="N120">
            <v>0</v>
          </cell>
          <cell r="O120">
            <v>118</v>
          </cell>
        </row>
        <row r="121">
          <cell r="D121" t="str">
            <v>약제살포+발근촉진제R55</v>
          </cell>
          <cell r="E121">
            <v>1</v>
          </cell>
          <cell r="F121" t="str">
            <v>주</v>
          </cell>
          <cell r="G121">
            <v>23450</v>
          </cell>
          <cell r="H121">
            <v>23450</v>
          </cell>
          <cell r="I121">
            <v>4200</v>
          </cell>
          <cell r="J121">
            <v>4200</v>
          </cell>
          <cell r="K121">
            <v>19250</v>
          </cell>
          <cell r="L121">
            <v>19250</v>
          </cell>
          <cell r="M121">
            <v>0</v>
          </cell>
          <cell r="N121">
            <v>0</v>
          </cell>
          <cell r="O121">
            <v>119</v>
          </cell>
        </row>
        <row r="122">
          <cell r="D122" t="str">
            <v>수간녹화TAPE,밴드감기교목용</v>
          </cell>
          <cell r="E122">
            <v>1</v>
          </cell>
          <cell r="F122" t="str">
            <v>개소</v>
          </cell>
          <cell r="G122">
            <v>2176</v>
          </cell>
          <cell r="H122">
            <v>2176</v>
          </cell>
          <cell r="I122">
            <v>1520</v>
          </cell>
          <cell r="J122">
            <v>1520</v>
          </cell>
          <cell r="K122">
            <v>656</v>
          </cell>
          <cell r="L122">
            <v>656</v>
          </cell>
          <cell r="M122">
            <v>0</v>
          </cell>
          <cell r="N122">
            <v>0</v>
          </cell>
          <cell r="O122">
            <v>120</v>
          </cell>
        </row>
        <row r="123">
          <cell r="D123" t="str">
            <v>비닐감기상록R30이상</v>
          </cell>
          <cell r="E123">
            <v>1</v>
          </cell>
          <cell r="F123" t="str">
            <v>개소</v>
          </cell>
          <cell r="G123">
            <v>22859</v>
          </cell>
          <cell r="H123">
            <v>22859</v>
          </cell>
          <cell r="I123">
            <v>7980</v>
          </cell>
          <cell r="J123">
            <v>7980</v>
          </cell>
          <cell r="K123">
            <v>14879</v>
          </cell>
          <cell r="L123">
            <v>14879</v>
          </cell>
          <cell r="M123">
            <v>0</v>
          </cell>
          <cell r="N123">
            <v>0</v>
          </cell>
          <cell r="O123">
            <v>121</v>
          </cell>
        </row>
        <row r="124">
          <cell r="D124" t="str">
            <v>수목표찰(W=420)교목</v>
          </cell>
          <cell r="E124">
            <v>1</v>
          </cell>
          <cell r="F124" t="str">
            <v>개소</v>
          </cell>
          <cell r="G124">
            <v>30000</v>
          </cell>
          <cell r="H124">
            <v>30000</v>
          </cell>
          <cell r="I124">
            <v>0</v>
          </cell>
          <cell r="J124">
            <v>0</v>
          </cell>
          <cell r="K124">
            <v>30000</v>
          </cell>
          <cell r="L124">
            <v>30000</v>
          </cell>
          <cell r="M124">
            <v>0</v>
          </cell>
          <cell r="N124">
            <v>0</v>
          </cell>
          <cell r="O124">
            <v>122</v>
          </cell>
        </row>
        <row r="125">
          <cell r="D125" t="str">
            <v>수목표찰(W=420)관목</v>
          </cell>
          <cell r="E125">
            <v>1</v>
          </cell>
          <cell r="F125" t="str">
            <v>개소</v>
          </cell>
          <cell r="G125">
            <v>10000</v>
          </cell>
          <cell r="H125">
            <v>10000</v>
          </cell>
          <cell r="I125">
            <v>0</v>
          </cell>
          <cell r="J125">
            <v>0</v>
          </cell>
          <cell r="K125">
            <v>10000</v>
          </cell>
          <cell r="L125">
            <v>10000</v>
          </cell>
          <cell r="M125">
            <v>0</v>
          </cell>
          <cell r="N125">
            <v>0</v>
          </cell>
          <cell r="O125">
            <v>123</v>
          </cell>
        </row>
        <row r="126">
          <cell r="D126" t="str">
            <v>올림픽스테인칠</v>
          </cell>
          <cell r="E126">
            <v>1</v>
          </cell>
          <cell r="F126" t="str">
            <v>m2</v>
          </cell>
          <cell r="G126">
            <v>5859</v>
          </cell>
          <cell r="H126">
            <v>5859</v>
          </cell>
          <cell r="I126">
            <v>3599</v>
          </cell>
          <cell r="J126">
            <v>3599</v>
          </cell>
          <cell r="K126">
            <v>2260</v>
          </cell>
          <cell r="L126">
            <v>2260</v>
          </cell>
          <cell r="M126">
            <v>0</v>
          </cell>
          <cell r="N126">
            <v>0</v>
          </cell>
          <cell r="O126">
            <v>124</v>
          </cell>
        </row>
        <row r="127">
          <cell r="D127" t="str">
            <v>인력절취보통토사</v>
          </cell>
          <cell r="E127">
            <v>1</v>
          </cell>
          <cell r="F127" t="str">
            <v>m3</v>
          </cell>
          <cell r="G127">
            <v>6400</v>
          </cell>
          <cell r="H127">
            <v>6400</v>
          </cell>
          <cell r="I127">
            <v>6400</v>
          </cell>
          <cell r="J127">
            <v>6400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125</v>
          </cell>
        </row>
        <row r="128">
          <cell r="D128" t="str">
            <v>인력터파기보통토사,0-1m</v>
          </cell>
          <cell r="E128">
            <v>1</v>
          </cell>
          <cell r="F128" t="str">
            <v>m3</v>
          </cell>
          <cell r="G128">
            <v>8000</v>
          </cell>
          <cell r="H128">
            <v>8000</v>
          </cell>
          <cell r="I128">
            <v>8000</v>
          </cell>
          <cell r="J128">
            <v>8000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126</v>
          </cell>
        </row>
        <row r="129">
          <cell r="D129" t="str">
            <v>인력잔토처리보통토사</v>
          </cell>
          <cell r="E129">
            <v>1</v>
          </cell>
          <cell r="F129" t="str">
            <v>m3</v>
          </cell>
          <cell r="G129">
            <v>8000</v>
          </cell>
          <cell r="H129">
            <v>8000</v>
          </cell>
          <cell r="I129">
            <v>8000</v>
          </cell>
          <cell r="J129">
            <v>8000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127</v>
          </cell>
        </row>
        <row r="130">
          <cell r="D130" t="str">
            <v>인력되메우고다짐보통토사</v>
          </cell>
          <cell r="E130">
            <v>1</v>
          </cell>
          <cell r="F130" t="str">
            <v>m3</v>
          </cell>
          <cell r="G130">
            <v>8400</v>
          </cell>
          <cell r="H130">
            <v>8400</v>
          </cell>
          <cell r="I130">
            <v>8400</v>
          </cell>
          <cell r="J130">
            <v>8400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128</v>
          </cell>
        </row>
        <row r="131">
          <cell r="D131" t="str">
            <v>인력흙다짐성토두께30cm</v>
          </cell>
          <cell r="E131">
            <v>1</v>
          </cell>
          <cell r="F131" t="str">
            <v>m3</v>
          </cell>
          <cell r="G131">
            <v>4400</v>
          </cell>
          <cell r="H131">
            <v>4400</v>
          </cell>
          <cell r="I131">
            <v>4400</v>
          </cell>
          <cell r="J131">
            <v>4400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129</v>
          </cell>
        </row>
        <row r="132">
          <cell r="D132" t="str">
            <v>인력되메우기보통토사</v>
          </cell>
          <cell r="E132">
            <v>1</v>
          </cell>
          <cell r="F132" t="str">
            <v>m3</v>
          </cell>
          <cell r="G132">
            <v>4000</v>
          </cell>
          <cell r="H132">
            <v>4000</v>
          </cell>
          <cell r="I132">
            <v>4000</v>
          </cell>
          <cell r="J132">
            <v>4000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130</v>
          </cell>
        </row>
        <row r="133">
          <cell r="D133" t="str">
            <v>화강석경계석150x150x1000</v>
          </cell>
          <cell r="F133" t="str">
            <v>m</v>
          </cell>
          <cell r="G133">
            <v>20795</v>
          </cell>
          <cell r="H133">
            <v>20795</v>
          </cell>
          <cell r="I133">
            <v>19763</v>
          </cell>
          <cell r="J133">
            <v>19763</v>
          </cell>
          <cell r="K133">
            <v>1032</v>
          </cell>
          <cell r="L133">
            <v>1032</v>
          </cell>
          <cell r="M133">
            <v>0</v>
          </cell>
          <cell r="N133">
            <v>0</v>
          </cell>
          <cell r="O133">
            <v>131</v>
          </cell>
        </row>
        <row r="134">
          <cell r="D134" t="str">
            <v>레미콘타설무근</v>
          </cell>
          <cell r="E134">
            <v>1</v>
          </cell>
          <cell r="F134" t="str">
            <v>m3</v>
          </cell>
          <cell r="G134">
            <v>21000</v>
          </cell>
          <cell r="H134">
            <v>21000</v>
          </cell>
          <cell r="I134">
            <v>21000</v>
          </cell>
          <cell r="J134">
            <v>21000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132</v>
          </cell>
        </row>
        <row r="135">
          <cell r="D135" t="str">
            <v>레미콘타설철근</v>
          </cell>
          <cell r="E135">
            <v>1</v>
          </cell>
          <cell r="F135" t="str">
            <v>m3</v>
          </cell>
          <cell r="G135">
            <v>23160</v>
          </cell>
          <cell r="H135">
            <v>23160</v>
          </cell>
          <cell r="I135">
            <v>23160</v>
          </cell>
          <cell r="J135">
            <v>23160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133</v>
          </cell>
        </row>
        <row r="136">
          <cell r="D136" t="str">
            <v>레미콘타설소형</v>
          </cell>
          <cell r="E136">
            <v>1</v>
          </cell>
          <cell r="F136" t="str">
            <v>m3</v>
          </cell>
          <cell r="G136">
            <v>33120</v>
          </cell>
          <cell r="H136">
            <v>33120</v>
          </cell>
          <cell r="I136">
            <v>33120</v>
          </cell>
          <cell r="J136">
            <v>33120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134</v>
          </cell>
        </row>
        <row r="137">
          <cell r="D137" t="str">
            <v>모르터1:2</v>
          </cell>
          <cell r="E137">
            <v>1</v>
          </cell>
          <cell r="F137" t="str">
            <v>m3</v>
          </cell>
          <cell r="G137">
            <v>40000</v>
          </cell>
          <cell r="H137">
            <v>40000</v>
          </cell>
          <cell r="I137">
            <v>40000</v>
          </cell>
          <cell r="J137">
            <v>40000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135</v>
          </cell>
        </row>
        <row r="138">
          <cell r="D138" t="str">
            <v>모르터1:3</v>
          </cell>
          <cell r="E138">
            <v>1</v>
          </cell>
          <cell r="F138" t="str">
            <v>m3</v>
          </cell>
          <cell r="G138">
            <v>40000</v>
          </cell>
          <cell r="H138">
            <v>40000</v>
          </cell>
          <cell r="I138">
            <v>40000</v>
          </cell>
          <cell r="J138">
            <v>40000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136</v>
          </cell>
        </row>
        <row r="139">
          <cell r="D139" t="str">
            <v>시멘트액체방수C종</v>
          </cell>
          <cell r="E139">
            <v>1</v>
          </cell>
          <cell r="F139" t="str">
            <v>m2</v>
          </cell>
          <cell r="G139">
            <v>18726</v>
          </cell>
          <cell r="H139">
            <v>18726</v>
          </cell>
          <cell r="I139">
            <v>17089</v>
          </cell>
          <cell r="J139">
            <v>17089</v>
          </cell>
          <cell r="K139">
            <v>1637</v>
          </cell>
          <cell r="L139">
            <v>1637</v>
          </cell>
          <cell r="M139">
            <v>0</v>
          </cell>
          <cell r="N139">
            <v>0</v>
          </cell>
          <cell r="O139">
            <v>137</v>
          </cell>
        </row>
        <row r="140">
          <cell r="D140" t="str">
            <v>합판거푸집1회</v>
          </cell>
          <cell r="E140">
            <v>1</v>
          </cell>
          <cell r="F140" t="str">
            <v>m2</v>
          </cell>
          <cell r="G140">
            <v>43956</v>
          </cell>
          <cell r="H140">
            <v>43956</v>
          </cell>
          <cell r="I140">
            <v>29080</v>
          </cell>
          <cell r="J140">
            <v>29080</v>
          </cell>
          <cell r="K140">
            <v>14876</v>
          </cell>
          <cell r="L140">
            <v>14876</v>
          </cell>
          <cell r="M140">
            <v>0</v>
          </cell>
          <cell r="N140">
            <v>0</v>
          </cell>
          <cell r="O140">
            <v>138</v>
          </cell>
        </row>
        <row r="141">
          <cell r="D141" t="str">
            <v>합판거푸집2회</v>
          </cell>
          <cell r="E141">
            <v>1</v>
          </cell>
          <cell r="F141" t="str">
            <v>m2</v>
          </cell>
          <cell r="G141">
            <v>25927</v>
          </cell>
          <cell r="H141">
            <v>25927</v>
          </cell>
          <cell r="I141">
            <v>17448</v>
          </cell>
          <cell r="J141">
            <v>17448</v>
          </cell>
          <cell r="K141">
            <v>8479</v>
          </cell>
          <cell r="L141">
            <v>8479</v>
          </cell>
          <cell r="M141">
            <v>0</v>
          </cell>
          <cell r="N141">
            <v>0</v>
          </cell>
          <cell r="O141">
            <v>139</v>
          </cell>
        </row>
        <row r="142">
          <cell r="D142" t="str">
            <v>합판거푸집3회</v>
          </cell>
          <cell r="E142">
            <v>1</v>
          </cell>
          <cell r="F142" t="str">
            <v>m2</v>
          </cell>
          <cell r="G142">
            <v>20553</v>
          </cell>
          <cell r="H142">
            <v>20553</v>
          </cell>
          <cell r="I142">
            <v>13696</v>
          </cell>
          <cell r="J142">
            <v>13696</v>
          </cell>
          <cell r="K142">
            <v>6857</v>
          </cell>
          <cell r="L142">
            <v>6857</v>
          </cell>
          <cell r="M142">
            <v>0</v>
          </cell>
          <cell r="N142">
            <v>0</v>
          </cell>
          <cell r="O142">
            <v>140</v>
          </cell>
        </row>
        <row r="143">
          <cell r="D143" t="str">
            <v>합판거푸집4회</v>
          </cell>
          <cell r="E143">
            <v>1</v>
          </cell>
          <cell r="F143" t="str">
            <v>m2</v>
          </cell>
          <cell r="G143">
            <v>17597</v>
          </cell>
          <cell r="H143">
            <v>17597</v>
          </cell>
          <cell r="I143">
            <v>11632</v>
          </cell>
          <cell r="J143">
            <v>11632</v>
          </cell>
          <cell r="K143">
            <v>5965</v>
          </cell>
          <cell r="L143">
            <v>5965</v>
          </cell>
          <cell r="M143">
            <v>0</v>
          </cell>
          <cell r="N143">
            <v>0</v>
          </cell>
          <cell r="O143">
            <v>141</v>
          </cell>
        </row>
        <row r="144">
          <cell r="D144" t="str">
            <v>합판거푸집5회</v>
          </cell>
          <cell r="E144">
            <v>1</v>
          </cell>
          <cell r="F144" t="str">
            <v>m2</v>
          </cell>
          <cell r="G144">
            <v>15463</v>
          </cell>
          <cell r="H144">
            <v>15463</v>
          </cell>
          <cell r="I144">
            <v>9945</v>
          </cell>
          <cell r="J144">
            <v>9945</v>
          </cell>
          <cell r="K144">
            <v>5518</v>
          </cell>
          <cell r="L144">
            <v>5518</v>
          </cell>
          <cell r="M144">
            <v>0</v>
          </cell>
          <cell r="N144">
            <v>0</v>
          </cell>
          <cell r="O144">
            <v>142</v>
          </cell>
        </row>
        <row r="145">
          <cell r="D145" t="str">
            <v>합판거푸집6회</v>
          </cell>
          <cell r="E145">
            <v>1</v>
          </cell>
          <cell r="F145" t="str">
            <v>m2</v>
          </cell>
          <cell r="G145">
            <v>14466</v>
          </cell>
          <cell r="H145">
            <v>14466</v>
          </cell>
          <cell r="I145">
            <v>9305</v>
          </cell>
          <cell r="J145">
            <v>9305</v>
          </cell>
          <cell r="K145">
            <v>5161</v>
          </cell>
          <cell r="L145">
            <v>5161</v>
          </cell>
          <cell r="M145">
            <v>0</v>
          </cell>
          <cell r="N145">
            <v>0</v>
          </cell>
          <cell r="O145">
            <v>143</v>
          </cell>
        </row>
        <row r="146">
          <cell r="D146" t="str">
            <v>원형거푸집1회</v>
          </cell>
          <cell r="E146">
            <v>1</v>
          </cell>
          <cell r="F146" t="str">
            <v>m2</v>
          </cell>
          <cell r="G146">
            <v>91637</v>
          </cell>
          <cell r="H146">
            <v>91637</v>
          </cell>
          <cell r="I146">
            <v>60820</v>
          </cell>
          <cell r="J146">
            <v>60820</v>
          </cell>
          <cell r="K146">
            <v>30817</v>
          </cell>
          <cell r="L146">
            <v>30817</v>
          </cell>
          <cell r="M146">
            <v>0</v>
          </cell>
          <cell r="N146">
            <v>0</v>
          </cell>
          <cell r="O146">
            <v>144</v>
          </cell>
        </row>
        <row r="147">
          <cell r="D147" t="str">
            <v>원형거푸집3회</v>
          </cell>
          <cell r="E147">
            <v>1</v>
          </cell>
          <cell r="F147" t="str">
            <v>m2</v>
          </cell>
          <cell r="G147">
            <v>44265</v>
          </cell>
          <cell r="H147">
            <v>44265</v>
          </cell>
          <cell r="I147">
            <v>31322</v>
          </cell>
          <cell r="J147">
            <v>31322</v>
          </cell>
          <cell r="K147">
            <v>12943</v>
          </cell>
          <cell r="L147">
            <v>12943</v>
          </cell>
          <cell r="M147">
            <v>0</v>
          </cell>
          <cell r="N147">
            <v>0</v>
          </cell>
          <cell r="O147">
            <v>145</v>
          </cell>
        </row>
        <row r="148">
          <cell r="D148" t="str">
            <v>강관동바리3개월</v>
          </cell>
          <cell r="E148">
            <v>1</v>
          </cell>
          <cell r="F148" t="str">
            <v>공m3</v>
          </cell>
          <cell r="G148">
            <v>1255</v>
          </cell>
          <cell r="H148">
            <v>1255</v>
          </cell>
          <cell r="I148">
            <v>418</v>
          </cell>
          <cell r="J148">
            <v>418</v>
          </cell>
          <cell r="K148">
            <v>837</v>
          </cell>
          <cell r="L148">
            <v>837</v>
          </cell>
          <cell r="M148">
            <v>0</v>
          </cell>
          <cell r="N148">
            <v>0</v>
          </cell>
          <cell r="O148">
            <v>146</v>
          </cell>
        </row>
        <row r="149">
          <cell r="D149" t="str">
            <v>강관비계3개월</v>
          </cell>
          <cell r="E149">
            <v>1</v>
          </cell>
          <cell r="F149" t="str">
            <v>m2</v>
          </cell>
          <cell r="G149">
            <v>9165</v>
          </cell>
          <cell r="H149">
            <v>9165</v>
          </cell>
          <cell r="I149">
            <v>7500</v>
          </cell>
          <cell r="J149">
            <v>7500</v>
          </cell>
          <cell r="K149">
            <v>1665</v>
          </cell>
          <cell r="L149">
            <v>1665</v>
          </cell>
          <cell r="M149">
            <v>0</v>
          </cell>
          <cell r="N149">
            <v>0</v>
          </cell>
          <cell r="O149">
            <v>147</v>
          </cell>
        </row>
        <row r="150">
          <cell r="D150" t="str">
            <v>잡철물제작설치철물간단</v>
          </cell>
          <cell r="E150">
            <v>1</v>
          </cell>
          <cell r="F150" t="str">
            <v>kg</v>
          </cell>
          <cell r="G150">
            <v>2093</v>
          </cell>
          <cell r="H150">
            <v>2093</v>
          </cell>
          <cell r="I150">
            <v>1972</v>
          </cell>
          <cell r="J150">
            <v>1972</v>
          </cell>
          <cell r="K150">
            <v>121</v>
          </cell>
          <cell r="L150">
            <v>121</v>
          </cell>
          <cell r="M150">
            <v>0</v>
          </cell>
          <cell r="N150">
            <v>0</v>
          </cell>
          <cell r="O150">
            <v>148</v>
          </cell>
        </row>
        <row r="151">
          <cell r="D151" t="str">
            <v>잡철물제작설치(Ton)철물간단</v>
          </cell>
          <cell r="E151">
            <v>1</v>
          </cell>
          <cell r="F151" t="str">
            <v>Ton</v>
          </cell>
          <cell r="G151">
            <v>2094250</v>
          </cell>
          <cell r="H151">
            <v>2094250</v>
          </cell>
          <cell r="I151">
            <v>1972850</v>
          </cell>
          <cell r="J151">
            <v>1972850</v>
          </cell>
          <cell r="K151">
            <v>121400</v>
          </cell>
          <cell r="L151">
            <v>121400</v>
          </cell>
          <cell r="M151">
            <v>0</v>
          </cell>
          <cell r="N151">
            <v>0</v>
          </cell>
          <cell r="O151">
            <v>149</v>
          </cell>
        </row>
        <row r="152">
          <cell r="D152" t="str">
            <v>잡철물제작설치철물보통</v>
          </cell>
          <cell r="E152">
            <v>1</v>
          </cell>
          <cell r="F152" t="str">
            <v>kg</v>
          </cell>
          <cell r="G152">
            <v>2511</v>
          </cell>
          <cell r="H152">
            <v>2511</v>
          </cell>
          <cell r="I152">
            <v>2366</v>
          </cell>
          <cell r="J152">
            <v>2366</v>
          </cell>
          <cell r="K152">
            <v>145</v>
          </cell>
          <cell r="L152">
            <v>145</v>
          </cell>
          <cell r="M152">
            <v>0</v>
          </cell>
          <cell r="N152">
            <v>0</v>
          </cell>
          <cell r="O152">
            <v>150</v>
          </cell>
        </row>
        <row r="153">
          <cell r="D153" t="str">
            <v>잡철물제작설치철물복잡</v>
          </cell>
          <cell r="E153">
            <v>1</v>
          </cell>
          <cell r="F153" t="str">
            <v>kg</v>
          </cell>
          <cell r="G153">
            <v>2929</v>
          </cell>
          <cell r="H153">
            <v>2929</v>
          </cell>
          <cell r="I153">
            <v>2760</v>
          </cell>
          <cell r="J153">
            <v>2760</v>
          </cell>
          <cell r="K153">
            <v>169</v>
          </cell>
          <cell r="L153">
            <v>169</v>
          </cell>
          <cell r="M153">
            <v>0</v>
          </cell>
          <cell r="N153">
            <v>0</v>
          </cell>
          <cell r="O153">
            <v>151</v>
          </cell>
        </row>
        <row r="154">
          <cell r="D154" t="str">
            <v>잡철물제작설치SST간단</v>
          </cell>
          <cell r="E154">
            <v>1</v>
          </cell>
          <cell r="F154" t="str">
            <v>kg</v>
          </cell>
          <cell r="G154">
            <v>2235</v>
          </cell>
          <cell r="H154">
            <v>2235</v>
          </cell>
          <cell r="I154">
            <v>1972</v>
          </cell>
          <cell r="J154">
            <v>1972</v>
          </cell>
          <cell r="K154">
            <v>263</v>
          </cell>
          <cell r="L154">
            <v>263</v>
          </cell>
          <cell r="M154">
            <v>0</v>
          </cell>
          <cell r="N154">
            <v>0</v>
          </cell>
          <cell r="O154">
            <v>152</v>
          </cell>
        </row>
        <row r="155">
          <cell r="D155" t="str">
            <v>잡철물제작설치(Ton)SST간단</v>
          </cell>
          <cell r="E155">
            <v>1</v>
          </cell>
          <cell r="F155" t="str">
            <v>Ton</v>
          </cell>
          <cell r="G155">
            <v>2236093</v>
          </cell>
          <cell r="H155">
            <v>2236093</v>
          </cell>
          <cell r="I155">
            <v>1972850</v>
          </cell>
          <cell r="J155">
            <v>1972850</v>
          </cell>
          <cell r="K155">
            <v>263243</v>
          </cell>
          <cell r="L155">
            <v>263243</v>
          </cell>
          <cell r="M155">
            <v>0</v>
          </cell>
          <cell r="N155">
            <v>0</v>
          </cell>
          <cell r="O155">
            <v>153</v>
          </cell>
        </row>
        <row r="156">
          <cell r="D156" t="str">
            <v>잡철물제작설치SST보통</v>
          </cell>
          <cell r="E156">
            <v>1</v>
          </cell>
          <cell r="F156" t="str">
            <v>kg</v>
          </cell>
          <cell r="G156">
            <v>2681</v>
          </cell>
          <cell r="H156">
            <v>2681</v>
          </cell>
          <cell r="I156">
            <v>2366</v>
          </cell>
          <cell r="J156">
            <v>2366</v>
          </cell>
          <cell r="K156">
            <v>315</v>
          </cell>
          <cell r="L156">
            <v>315</v>
          </cell>
          <cell r="M156">
            <v>0</v>
          </cell>
          <cell r="N156">
            <v>0</v>
          </cell>
          <cell r="O156">
            <v>154</v>
          </cell>
        </row>
        <row r="157">
          <cell r="D157" t="str">
            <v>잡철물제작설치SST복잡</v>
          </cell>
          <cell r="E157">
            <v>1</v>
          </cell>
          <cell r="F157" t="str">
            <v>kg</v>
          </cell>
          <cell r="G157">
            <v>3128</v>
          </cell>
          <cell r="H157">
            <v>3128</v>
          </cell>
          <cell r="I157">
            <v>2760</v>
          </cell>
          <cell r="J157">
            <v>2760</v>
          </cell>
          <cell r="K157">
            <v>368</v>
          </cell>
          <cell r="L157">
            <v>368</v>
          </cell>
          <cell r="M157">
            <v>0</v>
          </cell>
          <cell r="N157">
            <v>0</v>
          </cell>
          <cell r="O157">
            <v>155</v>
          </cell>
        </row>
        <row r="158">
          <cell r="D158" t="str">
            <v>철근가공조립간단</v>
          </cell>
          <cell r="E158">
            <v>1</v>
          </cell>
          <cell r="F158" t="str">
            <v>kg</v>
          </cell>
          <cell r="G158">
            <v>333</v>
          </cell>
          <cell r="H158">
            <v>333</v>
          </cell>
          <cell r="I158">
            <v>324</v>
          </cell>
          <cell r="J158">
            <v>324</v>
          </cell>
          <cell r="K158">
            <v>9</v>
          </cell>
          <cell r="L158">
            <v>9</v>
          </cell>
          <cell r="M158">
            <v>0</v>
          </cell>
          <cell r="N158">
            <v>0</v>
          </cell>
          <cell r="O158">
            <v>156</v>
          </cell>
        </row>
        <row r="159">
          <cell r="D159" t="str">
            <v>철근가공조립보통</v>
          </cell>
          <cell r="E159">
            <v>1</v>
          </cell>
          <cell r="F159" t="str">
            <v>kg</v>
          </cell>
          <cell r="G159">
            <v>376</v>
          </cell>
          <cell r="H159">
            <v>376</v>
          </cell>
          <cell r="I159">
            <v>365</v>
          </cell>
          <cell r="J159">
            <v>365</v>
          </cell>
          <cell r="K159">
            <v>11</v>
          </cell>
          <cell r="L159">
            <v>11</v>
          </cell>
          <cell r="M159">
            <v>0</v>
          </cell>
          <cell r="N159">
            <v>0</v>
          </cell>
          <cell r="O159">
            <v>157</v>
          </cell>
        </row>
        <row r="160">
          <cell r="D160" t="str">
            <v>철근가공조립(Ton)보통</v>
          </cell>
          <cell r="E160">
            <v>1</v>
          </cell>
          <cell r="F160" t="str">
            <v>Ton</v>
          </cell>
          <cell r="G160">
            <v>377063</v>
          </cell>
          <cell r="H160">
            <v>377063</v>
          </cell>
          <cell r="I160">
            <v>365400</v>
          </cell>
          <cell r="J160">
            <v>365400</v>
          </cell>
          <cell r="K160">
            <v>11663</v>
          </cell>
          <cell r="L160">
            <v>11663</v>
          </cell>
          <cell r="M160">
            <v>0</v>
          </cell>
          <cell r="N160">
            <v>0</v>
          </cell>
          <cell r="O160">
            <v>158</v>
          </cell>
        </row>
        <row r="161">
          <cell r="D161" t="str">
            <v>철근가공조립복잡</v>
          </cell>
          <cell r="E161">
            <v>1</v>
          </cell>
          <cell r="F161" t="str">
            <v>kg</v>
          </cell>
          <cell r="G161">
            <v>411</v>
          </cell>
          <cell r="H161">
            <v>411</v>
          </cell>
          <cell r="I161">
            <v>398</v>
          </cell>
          <cell r="J161">
            <v>398</v>
          </cell>
          <cell r="K161">
            <v>13</v>
          </cell>
          <cell r="L161">
            <v>13</v>
          </cell>
          <cell r="M161">
            <v>0</v>
          </cell>
          <cell r="N161">
            <v>0</v>
          </cell>
          <cell r="O161">
            <v>159</v>
          </cell>
        </row>
        <row r="162">
          <cell r="D162" t="str">
            <v>목재가공</v>
          </cell>
          <cell r="E162">
            <v>1</v>
          </cell>
          <cell r="F162" t="str">
            <v>m3</v>
          </cell>
          <cell r="G162">
            <v>424890</v>
          </cell>
          <cell r="H162">
            <v>424890</v>
          </cell>
          <cell r="I162">
            <v>424890</v>
          </cell>
          <cell r="J162">
            <v>424890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160</v>
          </cell>
        </row>
        <row r="163">
          <cell r="D163" t="str">
            <v>목재조립</v>
          </cell>
          <cell r="E163">
            <v>1</v>
          </cell>
          <cell r="F163" t="str">
            <v>m3</v>
          </cell>
          <cell r="G163">
            <v>106830</v>
          </cell>
          <cell r="H163">
            <v>106830</v>
          </cell>
          <cell r="I163">
            <v>106830</v>
          </cell>
          <cell r="J163">
            <v>106830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161</v>
          </cell>
        </row>
        <row r="164">
          <cell r="D164" t="str">
            <v>목재가공조립</v>
          </cell>
          <cell r="E164">
            <v>1</v>
          </cell>
          <cell r="F164" t="str">
            <v>m3</v>
          </cell>
          <cell r="G164">
            <v>531720</v>
          </cell>
          <cell r="H164">
            <v>531720</v>
          </cell>
          <cell r="I164">
            <v>531720</v>
          </cell>
          <cell r="J164">
            <v>531720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162</v>
          </cell>
        </row>
        <row r="165">
          <cell r="D165" t="str">
            <v>모래부설강사</v>
          </cell>
          <cell r="E165">
            <v>1</v>
          </cell>
          <cell r="F165" t="str">
            <v>m3</v>
          </cell>
          <cell r="G165">
            <v>16000</v>
          </cell>
          <cell r="H165">
            <v>16000</v>
          </cell>
          <cell r="I165">
            <v>16000</v>
          </cell>
          <cell r="J165">
            <v>16000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163</v>
          </cell>
        </row>
        <row r="166">
          <cell r="D166" t="str">
            <v>강자갈부설</v>
          </cell>
          <cell r="E166">
            <v>1</v>
          </cell>
          <cell r="F166" t="str">
            <v>m3</v>
          </cell>
          <cell r="G166">
            <v>20000</v>
          </cell>
          <cell r="H166">
            <v>20000</v>
          </cell>
          <cell r="I166">
            <v>20000</v>
          </cell>
          <cell r="J166">
            <v>20000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164</v>
          </cell>
        </row>
        <row r="167">
          <cell r="D167" t="str">
            <v>잡석부설다짐인력</v>
          </cell>
          <cell r="E167">
            <v>1</v>
          </cell>
          <cell r="F167" t="str">
            <v>m3</v>
          </cell>
          <cell r="G167">
            <v>24000</v>
          </cell>
          <cell r="H167">
            <v>24000</v>
          </cell>
          <cell r="I167">
            <v>24000</v>
          </cell>
          <cell r="J167">
            <v>24000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165</v>
          </cell>
        </row>
        <row r="168">
          <cell r="D168" t="str">
            <v>벽돌바닥깔기</v>
          </cell>
          <cell r="E168">
            <v>1</v>
          </cell>
          <cell r="F168" t="str">
            <v>m2</v>
          </cell>
          <cell r="G168">
            <v>6300</v>
          </cell>
          <cell r="H168">
            <v>6300</v>
          </cell>
          <cell r="I168">
            <v>6300</v>
          </cell>
          <cell r="J168">
            <v>6300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166</v>
          </cell>
        </row>
        <row r="169">
          <cell r="D169" t="str">
            <v>벽돌바닥깔기(모)</v>
          </cell>
          <cell r="E169">
            <v>1</v>
          </cell>
          <cell r="F169" t="str">
            <v>m2</v>
          </cell>
          <cell r="G169">
            <v>17640</v>
          </cell>
          <cell r="H169">
            <v>17640</v>
          </cell>
          <cell r="I169">
            <v>17640</v>
          </cell>
          <cell r="J169">
            <v>17640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167</v>
          </cell>
        </row>
        <row r="170">
          <cell r="D170" t="str">
            <v>벽돌쌓기0.5B</v>
          </cell>
          <cell r="E170">
            <v>1</v>
          </cell>
          <cell r="F170" t="str">
            <v>1000매</v>
          </cell>
          <cell r="G170">
            <v>168800</v>
          </cell>
          <cell r="H170">
            <v>168800</v>
          </cell>
          <cell r="I170">
            <v>168800</v>
          </cell>
          <cell r="J170">
            <v>168800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168</v>
          </cell>
        </row>
        <row r="171">
          <cell r="D171" t="str">
            <v>벽돌바닥깔기(평)</v>
          </cell>
          <cell r="E171">
            <v>1</v>
          </cell>
          <cell r="F171" t="str">
            <v>m2</v>
          </cell>
          <cell r="G171">
            <v>10760</v>
          </cell>
          <cell r="H171">
            <v>10760</v>
          </cell>
          <cell r="I171">
            <v>10760</v>
          </cell>
          <cell r="J171">
            <v>10760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169</v>
          </cell>
        </row>
        <row r="172">
          <cell r="D172" t="str">
            <v>석재설치마름돌설치</v>
          </cell>
          <cell r="E172">
            <v>1</v>
          </cell>
          <cell r="F172" t="str">
            <v>m3</v>
          </cell>
          <cell r="G172">
            <v>631000</v>
          </cell>
          <cell r="H172">
            <v>631000</v>
          </cell>
          <cell r="I172">
            <v>631000</v>
          </cell>
          <cell r="J172">
            <v>631000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170</v>
          </cell>
        </row>
        <row r="173">
          <cell r="D173" t="str">
            <v>산석붙임평벽</v>
          </cell>
          <cell r="E173">
            <v>1</v>
          </cell>
          <cell r="F173" t="str">
            <v>m2</v>
          </cell>
          <cell r="G173">
            <v>129600</v>
          </cell>
          <cell r="H173">
            <v>129600</v>
          </cell>
          <cell r="I173">
            <v>129600</v>
          </cell>
          <cell r="J173">
            <v>129600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171</v>
          </cell>
        </row>
        <row r="174">
          <cell r="D174" t="str">
            <v>화강석판붙임습식바닥</v>
          </cell>
          <cell r="E174">
            <v>1</v>
          </cell>
          <cell r="F174" t="str">
            <v>m2</v>
          </cell>
          <cell r="G174">
            <v>48220</v>
          </cell>
          <cell r="H174">
            <v>48220</v>
          </cell>
          <cell r="I174">
            <v>48220</v>
          </cell>
          <cell r="J174">
            <v>48220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172</v>
          </cell>
        </row>
        <row r="175">
          <cell r="D175" t="str">
            <v>스타코마감</v>
          </cell>
          <cell r="E175">
            <v>1</v>
          </cell>
          <cell r="F175" t="str">
            <v>m2</v>
          </cell>
          <cell r="G175">
            <v>35000</v>
          </cell>
          <cell r="H175">
            <v>35000</v>
          </cell>
          <cell r="I175">
            <v>18000</v>
          </cell>
          <cell r="J175">
            <v>18000</v>
          </cell>
          <cell r="K175">
            <v>17000</v>
          </cell>
          <cell r="L175">
            <v>17000</v>
          </cell>
          <cell r="M175">
            <v>0</v>
          </cell>
          <cell r="N175">
            <v>0</v>
          </cell>
          <cell r="O175">
            <v>173</v>
          </cell>
        </row>
        <row r="176">
          <cell r="D176" t="str">
            <v>에폭시바르기</v>
          </cell>
          <cell r="E176">
            <v>1</v>
          </cell>
          <cell r="F176" t="str">
            <v>m2</v>
          </cell>
          <cell r="G176">
            <v>7944</v>
          </cell>
          <cell r="H176">
            <v>7944</v>
          </cell>
          <cell r="I176">
            <v>7080</v>
          </cell>
          <cell r="J176">
            <v>7080</v>
          </cell>
          <cell r="K176">
            <v>864</v>
          </cell>
          <cell r="L176">
            <v>864</v>
          </cell>
          <cell r="M176">
            <v>0</v>
          </cell>
          <cell r="N176">
            <v>0</v>
          </cell>
          <cell r="O176">
            <v>174</v>
          </cell>
        </row>
        <row r="177">
          <cell r="D177" t="str">
            <v>P.E필름깔기0.05x2겹</v>
          </cell>
          <cell r="E177">
            <v>1</v>
          </cell>
          <cell r="F177" t="str">
            <v>m2</v>
          </cell>
          <cell r="G177">
            <v>613</v>
          </cell>
          <cell r="H177">
            <v>613</v>
          </cell>
          <cell r="I177">
            <v>280</v>
          </cell>
          <cell r="J177">
            <v>280</v>
          </cell>
          <cell r="K177">
            <v>333</v>
          </cell>
          <cell r="L177">
            <v>333</v>
          </cell>
          <cell r="M177">
            <v>0</v>
          </cell>
          <cell r="N177">
            <v>0</v>
          </cell>
          <cell r="O177">
            <v>175</v>
          </cell>
        </row>
        <row r="178">
          <cell r="D178" t="str">
            <v>와이어메쉬깔기#8 150x150</v>
          </cell>
          <cell r="E178">
            <v>1</v>
          </cell>
          <cell r="F178" t="str">
            <v>m2</v>
          </cell>
          <cell r="G178">
            <v>1664</v>
          </cell>
          <cell r="H178">
            <v>1664</v>
          </cell>
          <cell r="I178">
            <v>876</v>
          </cell>
          <cell r="J178">
            <v>876</v>
          </cell>
          <cell r="K178">
            <v>788</v>
          </cell>
          <cell r="L178">
            <v>788</v>
          </cell>
          <cell r="M178">
            <v>0</v>
          </cell>
          <cell r="N178">
            <v>0</v>
          </cell>
          <cell r="O178">
            <v>176</v>
          </cell>
        </row>
        <row r="179">
          <cell r="D179" t="str">
            <v>팽창줄눈</v>
          </cell>
          <cell r="E179">
            <v>1</v>
          </cell>
          <cell r="F179" t="str">
            <v>m</v>
          </cell>
          <cell r="G179">
            <v>9010</v>
          </cell>
          <cell r="H179">
            <v>9010</v>
          </cell>
          <cell r="I179">
            <v>2400</v>
          </cell>
          <cell r="J179">
            <v>2400</v>
          </cell>
          <cell r="K179">
            <v>6610</v>
          </cell>
          <cell r="L179">
            <v>6610</v>
          </cell>
          <cell r="M179">
            <v>0</v>
          </cell>
          <cell r="N179">
            <v>0</v>
          </cell>
          <cell r="O179">
            <v>177</v>
          </cell>
        </row>
        <row r="180">
          <cell r="D180" t="str">
            <v>나무말뚝박기(10할)φ100,L=500</v>
          </cell>
          <cell r="E180">
            <v>1</v>
          </cell>
          <cell r="F180" t="str">
            <v>EA</v>
          </cell>
          <cell r="G180">
            <v>1960</v>
          </cell>
          <cell r="H180">
            <v>1960</v>
          </cell>
          <cell r="I180">
            <v>1960</v>
          </cell>
          <cell r="J180">
            <v>1960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178</v>
          </cell>
        </row>
        <row r="181">
          <cell r="D181" t="str">
            <v>콘크리트면보양</v>
          </cell>
          <cell r="E181">
            <v>1</v>
          </cell>
          <cell r="F181" t="str">
            <v>m2</v>
          </cell>
          <cell r="G181">
            <v>1988</v>
          </cell>
          <cell r="H181">
            <v>1988</v>
          </cell>
          <cell r="I181">
            <v>1256</v>
          </cell>
          <cell r="J181">
            <v>1256</v>
          </cell>
          <cell r="K181">
            <v>732</v>
          </cell>
          <cell r="L181">
            <v>732</v>
          </cell>
          <cell r="M181">
            <v>0</v>
          </cell>
          <cell r="N181">
            <v>0</v>
          </cell>
          <cell r="O181">
            <v>179</v>
          </cell>
        </row>
        <row r="182">
          <cell r="D182" t="str">
            <v>바탕만들기콘크리트면</v>
          </cell>
          <cell r="E182">
            <v>1</v>
          </cell>
          <cell r="F182" t="str">
            <v>m2</v>
          </cell>
          <cell r="G182">
            <v>830</v>
          </cell>
          <cell r="H182">
            <v>830</v>
          </cell>
          <cell r="I182">
            <v>708</v>
          </cell>
          <cell r="J182">
            <v>708</v>
          </cell>
          <cell r="K182">
            <v>122</v>
          </cell>
          <cell r="L182">
            <v>122</v>
          </cell>
          <cell r="M182">
            <v>0</v>
          </cell>
          <cell r="N182">
            <v>0</v>
          </cell>
          <cell r="O182">
            <v>180</v>
          </cell>
        </row>
        <row r="183">
          <cell r="D183" t="str">
            <v>앵커볼트설치φ13-16mm</v>
          </cell>
          <cell r="E183">
            <v>1</v>
          </cell>
          <cell r="F183" t="str">
            <v>개소</v>
          </cell>
          <cell r="G183">
            <v>5360</v>
          </cell>
          <cell r="H183">
            <v>5360</v>
          </cell>
          <cell r="I183">
            <v>5360</v>
          </cell>
          <cell r="J183">
            <v>5360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181</v>
          </cell>
        </row>
        <row r="184">
          <cell r="D184" t="str">
            <v>앵커볼트설치φ22-25mm</v>
          </cell>
          <cell r="E184">
            <v>1</v>
          </cell>
          <cell r="F184" t="str">
            <v>개소</v>
          </cell>
          <cell r="G184">
            <v>15410</v>
          </cell>
          <cell r="H184">
            <v>15410</v>
          </cell>
          <cell r="I184">
            <v>15410</v>
          </cell>
          <cell r="J184">
            <v>15410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182</v>
          </cell>
        </row>
        <row r="185">
          <cell r="D185" t="str">
            <v>코킹1cm각</v>
          </cell>
          <cell r="E185">
            <v>1</v>
          </cell>
          <cell r="F185" t="str">
            <v>m</v>
          </cell>
          <cell r="G185">
            <v>2720</v>
          </cell>
          <cell r="H185">
            <v>2720</v>
          </cell>
          <cell r="I185">
            <v>2240</v>
          </cell>
          <cell r="J185">
            <v>2240</v>
          </cell>
          <cell r="K185">
            <v>480</v>
          </cell>
          <cell r="L185">
            <v>480</v>
          </cell>
          <cell r="M185">
            <v>0</v>
          </cell>
          <cell r="N185">
            <v>0</v>
          </cell>
          <cell r="O185">
            <v>183</v>
          </cell>
        </row>
        <row r="186">
          <cell r="D186" t="str">
            <v>벽돌쌓기1.0B</v>
          </cell>
          <cell r="E186">
            <v>1</v>
          </cell>
          <cell r="F186" t="str">
            <v>1000매</v>
          </cell>
          <cell r="G186">
            <v>188800</v>
          </cell>
          <cell r="H186">
            <v>188800</v>
          </cell>
          <cell r="I186">
            <v>188800</v>
          </cell>
          <cell r="J186">
            <v>188800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184</v>
          </cell>
        </row>
        <row r="187">
          <cell r="D187" t="str">
            <v>벽돌깔기평깔기</v>
          </cell>
          <cell r="E187">
            <v>1</v>
          </cell>
          <cell r="F187" t="str">
            <v>m2</v>
          </cell>
          <cell r="G187">
            <v>10760</v>
          </cell>
          <cell r="H187">
            <v>10760</v>
          </cell>
          <cell r="I187">
            <v>10760</v>
          </cell>
          <cell r="J187">
            <v>10760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185</v>
          </cell>
        </row>
        <row r="188">
          <cell r="D188" t="str">
            <v>고무매트부설</v>
          </cell>
          <cell r="E188">
            <v>1</v>
          </cell>
          <cell r="F188" t="str">
            <v>m2</v>
          </cell>
          <cell r="G188">
            <v>5750</v>
          </cell>
          <cell r="H188">
            <v>5750</v>
          </cell>
          <cell r="I188">
            <v>5750</v>
          </cell>
          <cell r="J188">
            <v>5750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186</v>
          </cell>
        </row>
        <row r="189">
          <cell r="D189" t="str">
            <v>수평규준틀귀규준틀</v>
          </cell>
          <cell r="E189">
            <v>1</v>
          </cell>
          <cell r="F189" t="str">
            <v>개소</v>
          </cell>
          <cell r="G189">
            <v>45989</v>
          </cell>
          <cell r="H189">
            <v>45989</v>
          </cell>
          <cell r="I189">
            <v>39300</v>
          </cell>
          <cell r="J189">
            <v>39300</v>
          </cell>
          <cell r="K189">
            <v>6689</v>
          </cell>
          <cell r="L189">
            <v>6689</v>
          </cell>
          <cell r="M189">
            <v>0</v>
          </cell>
          <cell r="N189">
            <v>0</v>
          </cell>
          <cell r="O189">
            <v>187</v>
          </cell>
        </row>
        <row r="190">
          <cell r="D190" t="str">
            <v>쇠흙손마감</v>
          </cell>
          <cell r="E190">
            <v>1</v>
          </cell>
          <cell r="F190" t="str">
            <v>m2</v>
          </cell>
          <cell r="G190">
            <v>3350</v>
          </cell>
          <cell r="H190">
            <v>3350</v>
          </cell>
          <cell r="I190">
            <v>3350</v>
          </cell>
          <cell r="J190">
            <v>3350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188</v>
          </cell>
        </row>
        <row r="191">
          <cell r="D191" t="str">
            <v>등의자"A"L=1800</v>
          </cell>
          <cell r="E191">
            <v>1</v>
          </cell>
          <cell r="F191" t="str">
            <v>개소</v>
          </cell>
          <cell r="G191">
            <v>358745</v>
          </cell>
          <cell r="H191">
            <v>358745</v>
          </cell>
          <cell r="I191">
            <v>76134</v>
          </cell>
          <cell r="J191">
            <v>76134</v>
          </cell>
          <cell r="K191">
            <v>282611</v>
          </cell>
          <cell r="L191">
            <v>282611</v>
          </cell>
          <cell r="M191">
            <v>0</v>
          </cell>
          <cell r="N191">
            <v>0</v>
          </cell>
          <cell r="O191">
            <v>189</v>
          </cell>
        </row>
        <row r="192">
          <cell r="D192" t="str">
            <v>등의자"B"L=1680x670,H=810</v>
          </cell>
          <cell r="E192">
            <v>1</v>
          </cell>
          <cell r="F192" t="str">
            <v>개소</v>
          </cell>
          <cell r="G192">
            <v>457641</v>
          </cell>
          <cell r="H192">
            <v>457641</v>
          </cell>
          <cell r="I192">
            <v>50080</v>
          </cell>
          <cell r="J192">
            <v>50080</v>
          </cell>
          <cell r="K192">
            <v>407561</v>
          </cell>
          <cell r="L192">
            <v>407561</v>
          </cell>
          <cell r="M192">
            <v>0</v>
          </cell>
          <cell r="N192">
            <v>0</v>
          </cell>
          <cell r="O192">
            <v>190</v>
          </cell>
        </row>
        <row r="193">
          <cell r="D193" t="str">
            <v>평의자"B"L=1860x650,H=390</v>
          </cell>
          <cell r="E193">
            <v>1</v>
          </cell>
          <cell r="F193" t="str">
            <v>개소</v>
          </cell>
          <cell r="G193">
            <v>317641</v>
          </cell>
          <cell r="H193">
            <v>317641</v>
          </cell>
          <cell r="I193">
            <v>50080</v>
          </cell>
          <cell r="J193">
            <v>50080</v>
          </cell>
          <cell r="K193">
            <v>267561</v>
          </cell>
          <cell r="L193">
            <v>267561</v>
          </cell>
          <cell r="M193">
            <v>0</v>
          </cell>
          <cell r="N193">
            <v>0</v>
          </cell>
          <cell r="O193">
            <v>191</v>
          </cell>
        </row>
        <row r="194">
          <cell r="D194" t="str">
            <v>자전거보관대2500x2500xH1000</v>
          </cell>
          <cell r="E194">
            <v>1</v>
          </cell>
          <cell r="F194" t="str">
            <v>개소</v>
          </cell>
          <cell r="G194">
            <v>995430</v>
          </cell>
          <cell r="H194">
            <v>995430</v>
          </cell>
          <cell r="I194">
            <v>38508</v>
          </cell>
          <cell r="J194">
            <v>38508</v>
          </cell>
          <cell r="K194">
            <v>956922</v>
          </cell>
          <cell r="L194">
            <v>956922</v>
          </cell>
          <cell r="M194">
            <v>0</v>
          </cell>
          <cell r="N194">
            <v>0</v>
          </cell>
          <cell r="O194">
            <v>192</v>
          </cell>
        </row>
        <row r="195">
          <cell r="D195" t="str">
            <v>방향표지판"B"H2000xW300</v>
          </cell>
          <cell r="E195">
            <v>1</v>
          </cell>
          <cell r="F195" t="str">
            <v>개소</v>
          </cell>
          <cell r="G195">
            <v>921765</v>
          </cell>
          <cell r="H195">
            <v>921765</v>
          </cell>
          <cell r="I195">
            <v>18462</v>
          </cell>
          <cell r="J195">
            <v>18462</v>
          </cell>
          <cell r="K195">
            <v>903303</v>
          </cell>
          <cell r="L195">
            <v>903303</v>
          </cell>
          <cell r="M195">
            <v>0</v>
          </cell>
          <cell r="N195">
            <v>0</v>
          </cell>
          <cell r="O195">
            <v>193</v>
          </cell>
        </row>
        <row r="196">
          <cell r="D196" t="str">
            <v>피크닉테이블1600x1400,H=700</v>
          </cell>
          <cell r="E196">
            <v>1</v>
          </cell>
          <cell r="F196" t="str">
            <v>개소</v>
          </cell>
          <cell r="G196">
            <v>540000</v>
          </cell>
          <cell r="H196">
            <v>540000</v>
          </cell>
          <cell r="I196">
            <v>0</v>
          </cell>
          <cell r="J196">
            <v>0</v>
          </cell>
          <cell r="K196">
            <v>540000</v>
          </cell>
          <cell r="L196">
            <v>540000</v>
          </cell>
          <cell r="M196">
            <v>0</v>
          </cell>
          <cell r="N196">
            <v>0</v>
          </cell>
          <cell r="O196">
            <v>194</v>
          </cell>
        </row>
        <row r="197">
          <cell r="D197" t="str">
            <v>분리수거함1350x338,H=563</v>
          </cell>
          <cell r="E197">
            <v>1</v>
          </cell>
          <cell r="F197" t="str">
            <v>개소</v>
          </cell>
          <cell r="G197">
            <v>930000</v>
          </cell>
          <cell r="H197">
            <v>930000</v>
          </cell>
          <cell r="I197">
            <v>0</v>
          </cell>
          <cell r="J197">
            <v>0</v>
          </cell>
          <cell r="K197">
            <v>930000</v>
          </cell>
          <cell r="L197">
            <v>930000</v>
          </cell>
          <cell r="M197">
            <v>0</v>
          </cell>
          <cell r="N197">
            <v>0</v>
          </cell>
          <cell r="O197">
            <v>195</v>
          </cell>
        </row>
        <row r="198">
          <cell r="D198" t="str">
            <v>점토벽돌포장230x114xT50</v>
          </cell>
          <cell r="E198">
            <v>1</v>
          </cell>
          <cell r="F198" t="str">
            <v>m2</v>
          </cell>
          <cell r="G198">
            <v>6041</v>
          </cell>
          <cell r="H198">
            <v>6041</v>
          </cell>
          <cell r="I198">
            <v>5779</v>
          </cell>
          <cell r="J198">
            <v>5779</v>
          </cell>
          <cell r="K198">
            <v>93</v>
          </cell>
          <cell r="L198">
            <v>93</v>
          </cell>
          <cell r="M198">
            <v>169</v>
          </cell>
          <cell r="N198">
            <v>169</v>
          </cell>
          <cell r="O198">
            <v>196</v>
          </cell>
        </row>
        <row r="199">
          <cell r="D199" t="str">
            <v>고무매트</v>
          </cell>
          <cell r="E199">
            <v>1</v>
          </cell>
          <cell r="F199" t="str">
            <v>m2</v>
          </cell>
          <cell r="G199">
            <v>89129</v>
          </cell>
          <cell r="H199">
            <v>89129</v>
          </cell>
          <cell r="I199">
            <v>16758</v>
          </cell>
          <cell r="J199">
            <v>16758</v>
          </cell>
          <cell r="K199">
            <v>72313</v>
          </cell>
          <cell r="L199">
            <v>72313</v>
          </cell>
          <cell r="M199">
            <v>58</v>
          </cell>
          <cell r="N199">
            <v>58</v>
          </cell>
          <cell r="O199">
            <v>197</v>
          </cell>
        </row>
        <row r="200">
          <cell r="D200" t="str">
            <v>물놀이공간파고라</v>
          </cell>
          <cell r="E200">
            <v>1</v>
          </cell>
          <cell r="F200" t="str">
            <v>개소</v>
          </cell>
          <cell r="G200">
            <v>16737297</v>
          </cell>
          <cell r="H200">
            <v>16737297</v>
          </cell>
          <cell r="I200">
            <v>11176574</v>
          </cell>
          <cell r="J200">
            <v>11176574</v>
          </cell>
          <cell r="K200">
            <v>5560723</v>
          </cell>
          <cell r="L200">
            <v>5560723</v>
          </cell>
          <cell r="M200">
            <v>0</v>
          </cell>
          <cell r="N200">
            <v>0</v>
          </cell>
          <cell r="O200">
            <v>198</v>
          </cell>
        </row>
        <row r="201">
          <cell r="D201" t="str">
            <v>호랑이발광장파고라</v>
          </cell>
          <cell r="E201">
            <v>1</v>
          </cell>
          <cell r="F201" t="str">
            <v>개소</v>
          </cell>
          <cell r="G201">
            <v>61287223</v>
          </cell>
          <cell r="H201">
            <v>61287223</v>
          </cell>
          <cell r="I201">
            <v>40772930</v>
          </cell>
          <cell r="J201">
            <v>40772930</v>
          </cell>
          <cell r="K201">
            <v>20514293</v>
          </cell>
          <cell r="L201">
            <v>20514293</v>
          </cell>
          <cell r="M201">
            <v>0</v>
          </cell>
          <cell r="N201">
            <v>0</v>
          </cell>
          <cell r="O201">
            <v>199</v>
          </cell>
        </row>
        <row r="202">
          <cell r="D202" t="str">
            <v>리빙게이트파고라</v>
          </cell>
          <cell r="E202">
            <v>1</v>
          </cell>
          <cell r="F202" t="str">
            <v>개소</v>
          </cell>
          <cell r="G202">
            <v>27726420</v>
          </cell>
          <cell r="H202">
            <v>27726420</v>
          </cell>
          <cell r="I202">
            <v>18864157</v>
          </cell>
          <cell r="J202">
            <v>18864157</v>
          </cell>
          <cell r="K202">
            <v>8855106</v>
          </cell>
          <cell r="L202">
            <v>8855106</v>
          </cell>
          <cell r="M202">
            <v>7157</v>
          </cell>
          <cell r="N202">
            <v>7157</v>
          </cell>
          <cell r="O202">
            <v>200</v>
          </cell>
        </row>
        <row r="203">
          <cell r="D203" t="str">
            <v>파고라(가제보)D4000</v>
          </cell>
          <cell r="E203">
            <v>1</v>
          </cell>
          <cell r="F203" t="str">
            <v>개소</v>
          </cell>
          <cell r="G203">
            <v>14806891</v>
          </cell>
          <cell r="H203">
            <v>14806891</v>
          </cell>
          <cell r="I203">
            <v>678886</v>
          </cell>
          <cell r="J203">
            <v>678886</v>
          </cell>
          <cell r="K203">
            <v>14128005</v>
          </cell>
          <cell r="L203">
            <v>14128005</v>
          </cell>
          <cell r="M203">
            <v>0</v>
          </cell>
          <cell r="N203">
            <v>0</v>
          </cell>
          <cell r="O203">
            <v>201</v>
          </cell>
        </row>
        <row r="204">
          <cell r="D204" t="str">
            <v>화강석경계(가제보)</v>
          </cell>
          <cell r="E204">
            <v>1</v>
          </cell>
          <cell r="F204" t="str">
            <v>개소</v>
          </cell>
          <cell r="G204">
            <v>12434461</v>
          </cell>
          <cell r="H204">
            <v>12434461</v>
          </cell>
          <cell r="I204">
            <v>3861829</v>
          </cell>
          <cell r="J204">
            <v>3861829</v>
          </cell>
          <cell r="K204">
            <v>8572632</v>
          </cell>
          <cell r="L204">
            <v>8572632</v>
          </cell>
          <cell r="M204">
            <v>0</v>
          </cell>
          <cell r="N204">
            <v>0</v>
          </cell>
          <cell r="O204">
            <v>202</v>
          </cell>
        </row>
        <row r="205">
          <cell r="D205" t="str">
            <v>파고라5200x5200,H=2400</v>
          </cell>
          <cell r="E205">
            <v>1</v>
          </cell>
          <cell r="F205" t="str">
            <v>개소</v>
          </cell>
          <cell r="G205">
            <v>8345337</v>
          </cell>
          <cell r="H205">
            <v>8345337</v>
          </cell>
          <cell r="I205">
            <v>333729</v>
          </cell>
          <cell r="J205">
            <v>333729</v>
          </cell>
          <cell r="K205">
            <v>8010397</v>
          </cell>
          <cell r="L205">
            <v>8010397</v>
          </cell>
          <cell r="M205">
            <v>1211</v>
          </cell>
          <cell r="N205">
            <v>1211</v>
          </cell>
          <cell r="O205">
            <v>203</v>
          </cell>
        </row>
        <row r="206">
          <cell r="D206" t="str">
            <v>파고라"B"R=11.7xH3.0</v>
          </cell>
          <cell r="E206">
            <v>1</v>
          </cell>
          <cell r="F206" t="str">
            <v>개소</v>
          </cell>
          <cell r="G206">
            <v>15896998</v>
          </cell>
          <cell r="H206">
            <v>15896998</v>
          </cell>
          <cell r="I206">
            <v>752727</v>
          </cell>
          <cell r="J206">
            <v>752727</v>
          </cell>
          <cell r="K206">
            <v>15142276</v>
          </cell>
          <cell r="L206">
            <v>15142276</v>
          </cell>
          <cell r="M206">
            <v>1995</v>
          </cell>
          <cell r="N206">
            <v>1995</v>
          </cell>
          <cell r="O206">
            <v>204</v>
          </cell>
        </row>
        <row r="207">
          <cell r="D207" t="str">
            <v>시설안내판"B"H750</v>
          </cell>
          <cell r="E207">
            <v>1</v>
          </cell>
          <cell r="F207" t="str">
            <v>개소</v>
          </cell>
          <cell r="G207">
            <v>653331</v>
          </cell>
          <cell r="H207">
            <v>653331</v>
          </cell>
          <cell r="I207">
            <v>44738</v>
          </cell>
          <cell r="J207">
            <v>44738</v>
          </cell>
          <cell r="K207">
            <v>608593</v>
          </cell>
          <cell r="L207">
            <v>608593</v>
          </cell>
          <cell r="M207">
            <v>0</v>
          </cell>
          <cell r="N207">
            <v>0</v>
          </cell>
          <cell r="O207">
            <v>205</v>
          </cell>
        </row>
        <row r="208">
          <cell r="D208" t="str">
            <v>휴지통"A"D600,H=600</v>
          </cell>
          <cell r="E208">
            <v>1</v>
          </cell>
          <cell r="F208" t="str">
            <v>개소</v>
          </cell>
          <cell r="G208">
            <v>400000</v>
          </cell>
          <cell r="H208">
            <v>400000</v>
          </cell>
          <cell r="I208">
            <v>0</v>
          </cell>
          <cell r="J208">
            <v>0</v>
          </cell>
          <cell r="K208">
            <v>400000</v>
          </cell>
          <cell r="L208">
            <v>400000</v>
          </cell>
          <cell r="M208">
            <v>0</v>
          </cell>
          <cell r="N208">
            <v>0</v>
          </cell>
          <cell r="O208">
            <v>206</v>
          </cell>
        </row>
        <row r="209">
          <cell r="D209" t="str">
            <v>음수전"A"1300x600,H=1000</v>
          </cell>
          <cell r="E209">
            <v>1</v>
          </cell>
          <cell r="F209" t="str">
            <v>개소</v>
          </cell>
          <cell r="G209">
            <v>3186144</v>
          </cell>
          <cell r="H209">
            <v>3186144</v>
          </cell>
          <cell r="I209">
            <v>648618</v>
          </cell>
          <cell r="J209">
            <v>648618</v>
          </cell>
          <cell r="K209">
            <v>2537526</v>
          </cell>
          <cell r="L209">
            <v>2537526</v>
          </cell>
          <cell r="M209">
            <v>0</v>
          </cell>
          <cell r="N209">
            <v>0</v>
          </cell>
          <cell r="O209">
            <v>207</v>
          </cell>
        </row>
        <row r="210">
          <cell r="D210" t="str">
            <v>음수전포장부T30 황등석버너</v>
          </cell>
          <cell r="E210">
            <v>1</v>
          </cell>
          <cell r="F210" t="str">
            <v>m2</v>
          </cell>
          <cell r="G210">
            <v>644015</v>
          </cell>
          <cell r="H210">
            <v>644015</v>
          </cell>
          <cell r="I210">
            <v>363308</v>
          </cell>
          <cell r="J210">
            <v>363308</v>
          </cell>
          <cell r="K210">
            <v>280707</v>
          </cell>
          <cell r="L210">
            <v>280707</v>
          </cell>
          <cell r="M210">
            <v>0</v>
          </cell>
          <cell r="N210">
            <v>0</v>
          </cell>
          <cell r="O210">
            <v>208</v>
          </cell>
        </row>
        <row r="211">
          <cell r="D211" t="str">
            <v>제수변</v>
          </cell>
          <cell r="E211">
            <v>1</v>
          </cell>
          <cell r="F211" t="str">
            <v>개소</v>
          </cell>
          <cell r="G211">
            <v>192041</v>
          </cell>
          <cell r="H211">
            <v>192041</v>
          </cell>
          <cell r="I211">
            <v>62602</v>
          </cell>
          <cell r="J211">
            <v>62602</v>
          </cell>
          <cell r="K211">
            <v>129439</v>
          </cell>
          <cell r="L211">
            <v>129439</v>
          </cell>
          <cell r="M211">
            <v>0</v>
          </cell>
          <cell r="N211">
            <v>0</v>
          </cell>
          <cell r="O211">
            <v>209</v>
          </cell>
        </row>
        <row r="212">
          <cell r="D212" t="str">
            <v>앉음벽"A"L900,H400(2개소)</v>
          </cell>
          <cell r="E212">
            <v>1</v>
          </cell>
          <cell r="F212" t="str">
            <v>식</v>
          </cell>
          <cell r="G212">
            <v>4700905</v>
          </cell>
          <cell r="H212">
            <v>4700905</v>
          </cell>
          <cell r="I212">
            <v>1893290</v>
          </cell>
          <cell r="J212">
            <v>1893290</v>
          </cell>
          <cell r="K212">
            <v>2807615</v>
          </cell>
          <cell r="L212">
            <v>2807615</v>
          </cell>
          <cell r="M212">
            <v>0</v>
          </cell>
          <cell r="N212">
            <v>0</v>
          </cell>
          <cell r="O212">
            <v>210</v>
          </cell>
        </row>
        <row r="213">
          <cell r="D213" t="str">
            <v>앉음벽"B"L1600,H400</v>
          </cell>
          <cell r="E213">
            <v>1</v>
          </cell>
          <cell r="F213" t="str">
            <v>식</v>
          </cell>
          <cell r="G213">
            <v>4171917</v>
          </cell>
          <cell r="H213">
            <v>4171917</v>
          </cell>
          <cell r="I213">
            <v>1654983</v>
          </cell>
          <cell r="J213">
            <v>1654983</v>
          </cell>
          <cell r="K213">
            <v>2516934</v>
          </cell>
          <cell r="L213">
            <v>2516934</v>
          </cell>
          <cell r="M213">
            <v>0</v>
          </cell>
          <cell r="N213">
            <v>0</v>
          </cell>
          <cell r="O213">
            <v>211</v>
          </cell>
        </row>
        <row r="214">
          <cell r="D214" t="str">
            <v>장식벽"B"L1100,H900</v>
          </cell>
          <cell r="E214">
            <v>1</v>
          </cell>
          <cell r="F214" t="str">
            <v>식</v>
          </cell>
          <cell r="G214">
            <v>1729458</v>
          </cell>
          <cell r="H214">
            <v>1729458</v>
          </cell>
          <cell r="I214">
            <v>1133383</v>
          </cell>
          <cell r="J214">
            <v>1133383</v>
          </cell>
          <cell r="K214">
            <v>596075</v>
          </cell>
          <cell r="L214">
            <v>596075</v>
          </cell>
          <cell r="M214">
            <v>0</v>
          </cell>
          <cell r="N214">
            <v>0</v>
          </cell>
          <cell r="O214">
            <v>212</v>
          </cell>
        </row>
        <row r="215">
          <cell r="D215" t="str">
            <v>계단H600</v>
          </cell>
          <cell r="E215">
            <v>1</v>
          </cell>
          <cell r="F215" t="str">
            <v>식</v>
          </cell>
          <cell r="G215">
            <v>157888</v>
          </cell>
          <cell r="H215">
            <v>157888</v>
          </cell>
          <cell r="I215">
            <v>136807</v>
          </cell>
          <cell r="J215">
            <v>136807</v>
          </cell>
          <cell r="K215">
            <v>21081</v>
          </cell>
          <cell r="L215">
            <v>21081</v>
          </cell>
          <cell r="M215">
            <v>0</v>
          </cell>
          <cell r="N215">
            <v>0</v>
          </cell>
          <cell r="O215">
            <v>213</v>
          </cell>
        </row>
        <row r="216">
          <cell r="D216" t="str">
            <v>장식열주H3500xD400</v>
          </cell>
          <cell r="E216">
            <v>1</v>
          </cell>
          <cell r="F216" t="str">
            <v>개소</v>
          </cell>
          <cell r="G216">
            <v>12364305</v>
          </cell>
          <cell r="H216">
            <v>12364305</v>
          </cell>
          <cell r="I216">
            <v>319839</v>
          </cell>
          <cell r="J216">
            <v>319839</v>
          </cell>
          <cell r="K216">
            <v>12044466</v>
          </cell>
          <cell r="L216">
            <v>12044466</v>
          </cell>
          <cell r="M216">
            <v>0</v>
          </cell>
          <cell r="N216">
            <v>0</v>
          </cell>
          <cell r="O216">
            <v>214</v>
          </cell>
        </row>
        <row r="217">
          <cell r="D217" t="str">
            <v>화강석판석포장T30 황등석버너</v>
          </cell>
          <cell r="E217">
            <v>1</v>
          </cell>
          <cell r="F217" t="str">
            <v>m2</v>
          </cell>
          <cell r="G217">
            <v>131763</v>
          </cell>
          <cell r="H217">
            <v>131763</v>
          </cell>
          <cell r="I217">
            <v>57986</v>
          </cell>
          <cell r="J217">
            <v>57986</v>
          </cell>
          <cell r="K217">
            <v>73719</v>
          </cell>
          <cell r="L217">
            <v>73719</v>
          </cell>
          <cell r="M217">
            <v>58</v>
          </cell>
          <cell r="N217">
            <v>58</v>
          </cell>
          <cell r="O217">
            <v>215</v>
          </cell>
        </row>
        <row r="218">
          <cell r="D218" t="str">
            <v>칼라투수콘포장T=10cm</v>
          </cell>
          <cell r="E218">
            <v>1</v>
          </cell>
          <cell r="F218" t="str">
            <v>a</v>
          </cell>
          <cell r="G218">
            <v>7870</v>
          </cell>
          <cell r="H218">
            <v>7870</v>
          </cell>
          <cell r="I218">
            <v>6348</v>
          </cell>
          <cell r="J218">
            <v>6348</v>
          </cell>
          <cell r="K218">
            <v>1257</v>
          </cell>
          <cell r="L218">
            <v>1257</v>
          </cell>
          <cell r="M218">
            <v>265</v>
          </cell>
          <cell r="N218">
            <v>265</v>
          </cell>
          <cell r="O218">
            <v>216</v>
          </cell>
        </row>
        <row r="219">
          <cell r="D219" t="str">
            <v>자연석판석포장450x450xT50</v>
          </cell>
          <cell r="E219">
            <v>1</v>
          </cell>
          <cell r="F219" t="str">
            <v>m2</v>
          </cell>
          <cell r="G219">
            <v>128220</v>
          </cell>
          <cell r="H219">
            <v>128220</v>
          </cell>
          <cell r="I219">
            <v>48220</v>
          </cell>
          <cell r="J219">
            <v>48220</v>
          </cell>
          <cell r="K219">
            <v>80000</v>
          </cell>
          <cell r="L219">
            <v>80000</v>
          </cell>
          <cell r="M219">
            <v>0</v>
          </cell>
          <cell r="N219">
            <v>0</v>
          </cell>
          <cell r="O219">
            <v>217</v>
          </cell>
        </row>
        <row r="220">
          <cell r="D220" t="str">
            <v>평의자L=1800</v>
          </cell>
          <cell r="E220">
            <v>1</v>
          </cell>
          <cell r="F220" t="str">
            <v>개소</v>
          </cell>
          <cell r="G220">
            <v>288241</v>
          </cell>
          <cell r="H220">
            <v>288241</v>
          </cell>
          <cell r="I220">
            <v>50080</v>
          </cell>
          <cell r="J220">
            <v>50080</v>
          </cell>
          <cell r="K220">
            <v>238161</v>
          </cell>
          <cell r="L220">
            <v>238161</v>
          </cell>
          <cell r="M220">
            <v>0</v>
          </cell>
          <cell r="N220">
            <v>0</v>
          </cell>
          <cell r="O220">
            <v>218</v>
          </cell>
        </row>
        <row r="221">
          <cell r="D221" t="str">
            <v>수반1500x500x900</v>
          </cell>
          <cell r="E221">
            <v>1</v>
          </cell>
          <cell r="F221" t="str">
            <v>개소</v>
          </cell>
          <cell r="G221">
            <v>20595027</v>
          </cell>
          <cell r="H221">
            <v>20595027</v>
          </cell>
          <cell r="I221">
            <v>3592416</v>
          </cell>
          <cell r="J221">
            <v>3592416</v>
          </cell>
          <cell r="K221">
            <v>16999823</v>
          </cell>
          <cell r="L221">
            <v>16999823</v>
          </cell>
          <cell r="M221">
            <v>2788</v>
          </cell>
          <cell r="N221">
            <v>2788</v>
          </cell>
          <cell r="O221">
            <v>219</v>
          </cell>
        </row>
        <row r="222">
          <cell r="D222" t="str">
            <v>장식담"A"H=1800,L=23M</v>
          </cell>
          <cell r="E222">
            <v>1</v>
          </cell>
          <cell r="F222" t="str">
            <v>개소</v>
          </cell>
          <cell r="G222">
            <v>10190064</v>
          </cell>
          <cell r="H222">
            <v>10190064</v>
          </cell>
          <cell r="I222">
            <v>6798427</v>
          </cell>
          <cell r="J222">
            <v>6798427</v>
          </cell>
          <cell r="K222">
            <v>3391637</v>
          </cell>
          <cell r="L222">
            <v>3391637</v>
          </cell>
          <cell r="M222">
            <v>0</v>
          </cell>
          <cell r="N222">
            <v>0</v>
          </cell>
          <cell r="O222">
            <v>220</v>
          </cell>
        </row>
        <row r="223">
          <cell r="D223" t="str">
            <v>장식담"B"H=1800,L=32M</v>
          </cell>
          <cell r="E223">
            <v>1</v>
          </cell>
          <cell r="F223" t="str">
            <v>개소</v>
          </cell>
          <cell r="G223">
            <v>16687112</v>
          </cell>
          <cell r="H223">
            <v>16687112</v>
          </cell>
          <cell r="I223">
            <v>11085601</v>
          </cell>
          <cell r="J223">
            <v>11085601</v>
          </cell>
          <cell r="K223">
            <v>5601511</v>
          </cell>
          <cell r="L223">
            <v>5601511</v>
          </cell>
          <cell r="M223">
            <v>0</v>
          </cell>
          <cell r="N223">
            <v>0</v>
          </cell>
          <cell r="O223">
            <v>221</v>
          </cell>
        </row>
        <row r="224">
          <cell r="D224" t="str">
            <v>입구게이트H=3500</v>
          </cell>
          <cell r="E224">
            <v>1</v>
          </cell>
          <cell r="F224" t="str">
            <v>개소</v>
          </cell>
          <cell r="G224">
            <v>560369</v>
          </cell>
          <cell r="H224">
            <v>560369</v>
          </cell>
          <cell r="I224">
            <v>52112</v>
          </cell>
          <cell r="J224">
            <v>52112</v>
          </cell>
          <cell r="K224">
            <v>508257</v>
          </cell>
          <cell r="L224">
            <v>508257</v>
          </cell>
          <cell r="M224">
            <v>0</v>
          </cell>
          <cell r="N224">
            <v>0</v>
          </cell>
          <cell r="O224">
            <v>222</v>
          </cell>
        </row>
        <row r="225">
          <cell r="D225" t="str">
            <v>화강석경계석(직)150x150x1000</v>
          </cell>
          <cell r="E225">
            <v>1</v>
          </cell>
          <cell r="F225" t="str">
            <v>m</v>
          </cell>
          <cell r="G225">
            <v>20795</v>
          </cell>
          <cell r="H225">
            <v>20795</v>
          </cell>
          <cell r="I225">
            <v>19763</v>
          </cell>
          <cell r="J225">
            <v>19763</v>
          </cell>
          <cell r="K225">
            <v>1032</v>
          </cell>
          <cell r="L225">
            <v>1032</v>
          </cell>
          <cell r="M225">
            <v>0</v>
          </cell>
          <cell r="N225">
            <v>0</v>
          </cell>
          <cell r="O225">
            <v>223</v>
          </cell>
        </row>
        <row r="226">
          <cell r="D226" t="str">
            <v>화강석경계석(곡)150x150x1000</v>
          </cell>
          <cell r="E226">
            <v>1</v>
          </cell>
          <cell r="F226" t="str">
            <v>m</v>
          </cell>
          <cell r="G226">
            <v>20795</v>
          </cell>
          <cell r="H226">
            <v>20795</v>
          </cell>
          <cell r="I226">
            <v>19763</v>
          </cell>
          <cell r="J226">
            <v>19763</v>
          </cell>
          <cell r="K226">
            <v>1032</v>
          </cell>
          <cell r="L226">
            <v>1032</v>
          </cell>
          <cell r="M226">
            <v>0</v>
          </cell>
          <cell r="N226">
            <v>0</v>
          </cell>
          <cell r="O226">
            <v>224</v>
          </cell>
        </row>
        <row r="227">
          <cell r="D227" t="str">
            <v>포장경계석(직)100x100x1000</v>
          </cell>
          <cell r="E227">
            <v>1</v>
          </cell>
          <cell r="F227" t="str">
            <v>m</v>
          </cell>
          <cell r="G227">
            <v>20483</v>
          </cell>
          <cell r="H227">
            <v>20483</v>
          </cell>
          <cell r="I227">
            <v>19451</v>
          </cell>
          <cell r="J227">
            <v>19451</v>
          </cell>
          <cell r="K227">
            <v>1032</v>
          </cell>
          <cell r="L227">
            <v>1032</v>
          </cell>
          <cell r="M227">
            <v>0</v>
          </cell>
          <cell r="N227">
            <v>0</v>
          </cell>
          <cell r="O227">
            <v>225</v>
          </cell>
        </row>
        <row r="228">
          <cell r="D228" t="str">
            <v>포장경계석(곡)100x100x1000</v>
          </cell>
          <cell r="E228">
            <v>1</v>
          </cell>
          <cell r="F228" t="str">
            <v>m</v>
          </cell>
          <cell r="G228">
            <v>20483</v>
          </cell>
          <cell r="H228">
            <v>20483</v>
          </cell>
          <cell r="I228">
            <v>19451</v>
          </cell>
          <cell r="J228">
            <v>19451</v>
          </cell>
          <cell r="K228">
            <v>1032</v>
          </cell>
          <cell r="L228">
            <v>1032</v>
          </cell>
          <cell r="M228">
            <v>0</v>
          </cell>
          <cell r="N228">
            <v>0</v>
          </cell>
          <cell r="O228">
            <v>226</v>
          </cell>
        </row>
        <row r="229">
          <cell r="D229" t="str">
            <v>화강석경계석(직)250x200x1000</v>
          </cell>
          <cell r="E229">
            <v>1</v>
          </cell>
          <cell r="F229" t="str">
            <v>m</v>
          </cell>
          <cell r="G229">
            <v>23150</v>
          </cell>
          <cell r="H229">
            <v>23150</v>
          </cell>
          <cell r="I229">
            <v>21602</v>
          </cell>
          <cell r="J229">
            <v>21602</v>
          </cell>
          <cell r="K229">
            <v>1548</v>
          </cell>
          <cell r="L229">
            <v>1548</v>
          </cell>
          <cell r="M229">
            <v>0</v>
          </cell>
          <cell r="N229">
            <v>0</v>
          </cell>
          <cell r="O229">
            <v>227</v>
          </cell>
        </row>
        <row r="230">
          <cell r="D230" t="str">
            <v>수목보호대</v>
          </cell>
          <cell r="E230">
            <v>1</v>
          </cell>
          <cell r="F230" t="str">
            <v>개소</v>
          </cell>
          <cell r="G230">
            <v>199737</v>
          </cell>
          <cell r="H230">
            <v>199737</v>
          </cell>
          <cell r="I230">
            <v>33957</v>
          </cell>
          <cell r="J230">
            <v>33957</v>
          </cell>
          <cell r="K230">
            <v>165780</v>
          </cell>
          <cell r="L230">
            <v>165780</v>
          </cell>
          <cell r="M230">
            <v>0</v>
          </cell>
          <cell r="N230">
            <v>0</v>
          </cell>
          <cell r="O230">
            <v>228</v>
          </cell>
        </row>
        <row r="231">
          <cell r="D231" t="str">
            <v>마사토다짐T=150</v>
          </cell>
          <cell r="E231">
            <v>1</v>
          </cell>
          <cell r="F231" t="str">
            <v>m2</v>
          </cell>
          <cell r="G231">
            <v>5648</v>
          </cell>
          <cell r="H231">
            <v>5648</v>
          </cell>
          <cell r="I231">
            <v>2479</v>
          </cell>
          <cell r="J231">
            <v>2479</v>
          </cell>
          <cell r="K231">
            <v>2288</v>
          </cell>
          <cell r="L231">
            <v>2288</v>
          </cell>
          <cell r="M231">
            <v>881</v>
          </cell>
          <cell r="N231">
            <v>881</v>
          </cell>
          <cell r="O231">
            <v>229</v>
          </cell>
        </row>
        <row r="232">
          <cell r="D232" t="str">
            <v>평상2000x2000,H=400</v>
          </cell>
          <cell r="E232">
            <v>1</v>
          </cell>
          <cell r="F232" t="str">
            <v>개소</v>
          </cell>
          <cell r="G232">
            <v>830000</v>
          </cell>
          <cell r="H232">
            <v>830000</v>
          </cell>
          <cell r="I232">
            <v>0</v>
          </cell>
          <cell r="J232">
            <v>0</v>
          </cell>
          <cell r="K232">
            <v>830000</v>
          </cell>
          <cell r="L232">
            <v>830000</v>
          </cell>
          <cell r="M232">
            <v>0</v>
          </cell>
          <cell r="N232">
            <v>0</v>
          </cell>
          <cell r="O232">
            <v>230</v>
          </cell>
        </row>
        <row r="233">
          <cell r="D233" t="str">
            <v>축구골대</v>
          </cell>
          <cell r="E233">
            <v>1</v>
          </cell>
          <cell r="F233" t="str">
            <v>조</v>
          </cell>
          <cell r="G233">
            <v>1650000</v>
          </cell>
          <cell r="H233">
            <v>1650000</v>
          </cell>
          <cell r="I233">
            <v>150000</v>
          </cell>
          <cell r="J233">
            <v>150000</v>
          </cell>
          <cell r="K233">
            <v>1500000</v>
          </cell>
          <cell r="L233">
            <v>1500000</v>
          </cell>
          <cell r="M233">
            <v>0</v>
          </cell>
          <cell r="N233">
            <v>0</v>
          </cell>
          <cell r="O233">
            <v>231</v>
          </cell>
        </row>
        <row r="234">
          <cell r="D234" t="str">
            <v>야외이동식농구대</v>
          </cell>
          <cell r="E234">
            <v>1</v>
          </cell>
          <cell r="F234" t="str">
            <v>조</v>
          </cell>
          <cell r="G234">
            <v>1870000</v>
          </cell>
          <cell r="H234">
            <v>1870000</v>
          </cell>
          <cell r="I234">
            <v>170000</v>
          </cell>
          <cell r="J234">
            <v>170000</v>
          </cell>
          <cell r="K234">
            <v>1700000</v>
          </cell>
          <cell r="L234">
            <v>1700000</v>
          </cell>
          <cell r="M234">
            <v>0</v>
          </cell>
          <cell r="N234">
            <v>0</v>
          </cell>
          <cell r="O234">
            <v>232</v>
          </cell>
        </row>
        <row r="235">
          <cell r="D235" t="str">
            <v>앉음벽(현장활용)L=13M,H400</v>
          </cell>
          <cell r="E235">
            <v>1</v>
          </cell>
          <cell r="F235" t="str">
            <v>개소</v>
          </cell>
          <cell r="G235">
            <v>681480</v>
          </cell>
          <cell r="H235">
            <v>681480</v>
          </cell>
          <cell r="I235">
            <v>681480</v>
          </cell>
          <cell r="J235">
            <v>681480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233</v>
          </cell>
        </row>
        <row r="236">
          <cell r="D236" t="str">
            <v>KP직관접합및부설D80mm</v>
          </cell>
          <cell r="E236">
            <v>1</v>
          </cell>
          <cell r="F236" t="str">
            <v>구</v>
          </cell>
          <cell r="G236">
            <v>23850</v>
          </cell>
          <cell r="H236">
            <v>23850</v>
          </cell>
          <cell r="I236">
            <v>17000</v>
          </cell>
          <cell r="J236">
            <v>17000</v>
          </cell>
          <cell r="K236">
            <v>6850</v>
          </cell>
          <cell r="L236">
            <v>6850</v>
          </cell>
          <cell r="M236">
            <v>0</v>
          </cell>
          <cell r="N236">
            <v>0</v>
          </cell>
          <cell r="O236">
            <v>234</v>
          </cell>
        </row>
        <row r="237">
          <cell r="D237" t="str">
            <v>나사접합및부설D50mm</v>
          </cell>
          <cell r="E237">
            <v>1</v>
          </cell>
          <cell r="F237" t="str">
            <v>개소</v>
          </cell>
          <cell r="G237">
            <v>9993</v>
          </cell>
          <cell r="H237">
            <v>9993</v>
          </cell>
          <cell r="I237">
            <v>9950</v>
          </cell>
          <cell r="J237">
            <v>9950</v>
          </cell>
          <cell r="K237">
            <v>43</v>
          </cell>
          <cell r="L237">
            <v>43</v>
          </cell>
          <cell r="M237">
            <v>0</v>
          </cell>
          <cell r="N237">
            <v>0</v>
          </cell>
          <cell r="O237">
            <v>235</v>
          </cell>
        </row>
        <row r="238">
          <cell r="D238" t="str">
            <v>제수변보호통설치</v>
          </cell>
          <cell r="E238">
            <v>1</v>
          </cell>
          <cell r="F238" t="str">
            <v>개소</v>
          </cell>
          <cell r="G238">
            <v>147993</v>
          </cell>
          <cell r="H238">
            <v>147993</v>
          </cell>
          <cell r="I238">
            <v>26605</v>
          </cell>
          <cell r="J238">
            <v>26605</v>
          </cell>
          <cell r="K238">
            <v>121388</v>
          </cell>
          <cell r="L238">
            <v>121388</v>
          </cell>
          <cell r="M238">
            <v>0</v>
          </cell>
          <cell r="N238">
            <v>0</v>
          </cell>
          <cell r="O238">
            <v>236</v>
          </cell>
        </row>
        <row r="239">
          <cell r="D239" t="str">
            <v>우수맨홀(3호):다목적D1500mm차도측</v>
          </cell>
          <cell r="E239">
            <v>1</v>
          </cell>
          <cell r="F239" t="str">
            <v>개소</v>
          </cell>
          <cell r="G239">
            <v>884279</v>
          </cell>
          <cell r="H239">
            <v>884279</v>
          </cell>
          <cell r="I239">
            <v>701971</v>
          </cell>
          <cell r="J239">
            <v>701971</v>
          </cell>
          <cell r="K239">
            <v>165801</v>
          </cell>
          <cell r="L239">
            <v>165801</v>
          </cell>
          <cell r="M239">
            <v>16507</v>
          </cell>
          <cell r="N239">
            <v>16507</v>
          </cell>
          <cell r="O239">
            <v>237</v>
          </cell>
        </row>
        <row r="240">
          <cell r="D240" t="str">
            <v>우수맨홀(4호):다목적D1800mm차도측</v>
          </cell>
          <cell r="E240">
            <v>1</v>
          </cell>
          <cell r="F240" t="str">
            <v>개소</v>
          </cell>
          <cell r="G240">
            <v>1284957</v>
          </cell>
          <cell r="H240">
            <v>1284957</v>
          </cell>
          <cell r="I240">
            <v>1078110</v>
          </cell>
          <cell r="J240">
            <v>1078110</v>
          </cell>
          <cell r="K240">
            <v>180949</v>
          </cell>
          <cell r="L240">
            <v>180949</v>
          </cell>
          <cell r="M240">
            <v>25898</v>
          </cell>
          <cell r="N240">
            <v>25898</v>
          </cell>
          <cell r="O240">
            <v>238</v>
          </cell>
        </row>
        <row r="241">
          <cell r="D241" t="str">
            <v>우수맨홀(3호):사계절D1500mm차도측</v>
          </cell>
          <cell r="E241">
            <v>1</v>
          </cell>
          <cell r="F241" t="str">
            <v>개소</v>
          </cell>
          <cell r="G241">
            <v>1374692</v>
          </cell>
          <cell r="H241">
            <v>1374692</v>
          </cell>
          <cell r="I241">
            <v>1142616</v>
          </cell>
          <cell r="J241">
            <v>1142616</v>
          </cell>
          <cell r="K241">
            <v>205067</v>
          </cell>
          <cell r="L241">
            <v>205067</v>
          </cell>
          <cell r="M241">
            <v>27009</v>
          </cell>
          <cell r="N241">
            <v>27009</v>
          </cell>
          <cell r="O241">
            <v>239</v>
          </cell>
        </row>
        <row r="242">
          <cell r="D242" t="str">
            <v>우수맨홀(4호):사계절D1800mm차도측</v>
          </cell>
          <cell r="E242">
            <v>1</v>
          </cell>
          <cell r="F242" t="str">
            <v>개소</v>
          </cell>
          <cell r="G242">
            <v>1660646</v>
          </cell>
          <cell r="H242">
            <v>1660646</v>
          </cell>
          <cell r="I242">
            <v>1419152</v>
          </cell>
          <cell r="J242">
            <v>1419152</v>
          </cell>
          <cell r="K242">
            <v>207730</v>
          </cell>
          <cell r="L242">
            <v>207730</v>
          </cell>
          <cell r="M242">
            <v>33764</v>
          </cell>
          <cell r="N242">
            <v>33764</v>
          </cell>
          <cell r="O242">
            <v>240</v>
          </cell>
        </row>
        <row r="243">
          <cell r="D243" t="str">
            <v>집수정(500x500)BA-TYPE</v>
          </cell>
          <cell r="E243">
            <v>1</v>
          </cell>
          <cell r="F243" t="str">
            <v>개소</v>
          </cell>
          <cell r="G243">
            <v>204977</v>
          </cell>
          <cell r="H243">
            <v>204977</v>
          </cell>
          <cell r="I243">
            <v>113273</v>
          </cell>
          <cell r="J243">
            <v>113273</v>
          </cell>
          <cell r="K243">
            <v>91618</v>
          </cell>
          <cell r="L243">
            <v>91618</v>
          </cell>
          <cell r="M243">
            <v>86</v>
          </cell>
          <cell r="N243">
            <v>86</v>
          </cell>
          <cell r="O243">
            <v>241</v>
          </cell>
        </row>
        <row r="244">
          <cell r="D244" t="str">
            <v>집수정(900x900)A-TYPE</v>
          </cell>
          <cell r="E244">
            <v>1</v>
          </cell>
          <cell r="F244" t="str">
            <v>개소</v>
          </cell>
          <cell r="G244">
            <v>408374</v>
          </cell>
          <cell r="H244">
            <v>408374</v>
          </cell>
          <cell r="I244">
            <v>227554</v>
          </cell>
          <cell r="J244">
            <v>227554</v>
          </cell>
          <cell r="K244">
            <v>180656</v>
          </cell>
          <cell r="L244">
            <v>180656</v>
          </cell>
          <cell r="M244">
            <v>164</v>
          </cell>
          <cell r="N244">
            <v>164</v>
          </cell>
          <cell r="O244">
            <v>242</v>
          </cell>
        </row>
        <row r="245">
          <cell r="D245" t="str">
            <v>집수정(900x1400)B-TYPE</v>
          </cell>
          <cell r="E245">
            <v>1</v>
          </cell>
          <cell r="F245" t="str">
            <v>개소</v>
          </cell>
          <cell r="G245">
            <v>603666</v>
          </cell>
          <cell r="H245">
            <v>603666</v>
          </cell>
          <cell r="I245">
            <v>335645</v>
          </cell>
          <cell r="J245">
            <v>335645</v>
          </cell>
          <cell r="K245">
            <v>267804</v>
          </cell>
          <cell r="L245">
            <v>267804</v>
          </cell>
          <cell r="M245">
            <v>217</v>
          </cell>
          <cell r="N245">
            <v>217</v>
          </cell>
          <cell r="O245">
            <v>243</v>
          </cell>
        </row>
        <row r="246">
          <cell r="D246" t="str">
            <v>맨홀뚜껑설치차도용</v>
          </cell>
          <cell r="E246">
            <v>1</v>
          </cell>
          <cell r="F246" t="str">
            <v>개소</v>
          </cell>
          <cell r="G246">
            <v>132000</v>
          </cell>
          <cell r="H246">
            <v>132000</v>
          </cell>
          <cell r="I246">
            <v>12000</v>
          </cell>
          <cell r="J246">
            <v>12000</v>
          </cell>
          <cell r="K246">
            <v>120000</v>
          </cell>
          <cell r="L246">
            <v>120000</v>
          </cell>
          <cell r="M246">
            <v>0</v>
          </cell>
          <cell r="N246">
            <v>0</v>
          </cell>
          <cell r="O246">
            <v>244</v>
          </cell>
        </row>
        <row r="247">
          <cell r="D247" t="str">
            <v>제수변부설(인력)D80mm</v>
          </cell>
          <cell r="E247">
            <v>1</v>
          </cell>
          <cell r="F247" t="str">
            <v>개소</v>
          </cell>
          <cell r="G247">
            <v>72600</v>
          </cell>
          <cell r="H247">
            <v>72600</v>
          </cell>
          <cell r="I247">
            <v>72600</v>
          </cell>
          <cell r="J247">
            <v>72600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245</v>
          </cell>
        </row>
        <row r="248">
          <cell r="D248" t="str">
            <v>시멘트액체방수1종</v>
          </cell>
          <cell r="E248">
            <v>1</v>
          </cell>
          <cell r="F248" t="str">
            <v>m2</v>
          </cell>
          <cell r="G248">
            <v>12348</v>
          </cell>
          <cell r="H248">
            <v>12348</v>
          </cell>
          <cell r="I248">
            <v>9760</v>
          </cell>
          <cell r="J248">
            <v>9760</v>
          </cell>
          <cell r="K248">
            <v>2588</v>
          </cell>
          <cell r="L248">
            <v>2588</v>
          </cell>
          <cell r="M248">
            <v>0</v>
          </cell>
          <cell r="N248">
            <v>0</v>
          </cell>
          <cell r="O248">
            <v>246</v>
          </cell>
        </row>
        <row r="249">
          <cell r="D249" t="str">
            <v>파형PE관접합및부설D200mm</v>
          </cell>
          <cell r="E249">
            <v>1</v>
          </cell>
          <cell r="F249" t="str">
            <v>개소</v>
          </cell>
          <cell r="G249">
            <v>7530</v>
          </cell>
          <cell r="H249">
            <v>7530</v>
          </cell>
          <cell r="I249">
            <v>2530</v>
          </cell>
          <cell r="J249">
            <v>2530</v>
          </cell>
          <cell r="K249">
            <v>5000</v>
          </cell>
          <cell r="L249">
            <v>5000</v>
          </cell>
          <cell r="M249">
            <v>0</v>
          </cell>
          <cell r="N249">
            <v>0</v>
          </cell>
          <cell r="O249">
            <v>247</v>
          </cell>
        </row>
        <row r="250">
          <cell r="D250" t="str">
            <v>파형PE관접합및부설D150mm</v>
          </cell>
          <cell r="E250">
            <v>1</v>
          </cell>
          <cell r="F250" t="str">
            <v>개소</v>
          </cell>
          <cell r="G250">
            <v>6055</v>
          </cell>
          <cell r="H250">
            <v>6055</v>
          </cell>
          <cell r="I250">
            <v>1955</v>
          </cell>
          <cell r="J250">
            <v>1955</v>
          </cell>
          <cell r="K250">
            <v>4100</v>
          </cell>
          <cell r="L250">
            <v>4100</v>
          </cell>
          <cell r="M250">
            <v>0</v>
          </cell>
          <cell r="N250">
            <v>0</v>
          </cell>
          <cell r="O250">
            <v>248</v>
          </cell>
        </row>
        <row r="251">
          <cell r="D251" t="str">
            <v>부직포설치</v>
          </cell>
          <cell r="E251">
            <v>1</v>
          </cell>
          <cell r="F251" t="str">
            <v>m2</v>
          </cell>
          <cell r="G251">
            <v>1427</v>
          </cell>
          <cell r="H251">
            <v>1427</v>
          </cell>
          <cell r="I251">
            <v>392</v>
          </cell>
          <cell r="J251">
            <v>392</v>
          </cell>
          <cell r="K251">
            <v>1035</v>
          </cell>
          <cell r="L251">
            <v>1035</v>
          </cell>
          <cell r="M251">
            <v>0</v>
          </cell>
          <cell r="N251">
            <v>0</v>
          </cell>
          <cell r="O251">
            <v>249</v>
          </cell>
        </row>
        <row r="252">
          <cell r="D252" t="str">
            <v>방수몰탈바름T30mm</v>
          </cell>
          <cell r="E252">
            <v>1</v>
          </cell>
          <cell r="F252" t="str">
            <v>m2</v>
          </cell>
          <cell r="G252">
            <v>16455</v>
          </cell>
          <cell r="H252">
            <v>16455</v>
          </cell>
          <cell r="I252">
            <v>11880</v>
          </cell>
          <cell r="J252">
            <v>11880</v>
          </cell>
          <cell r="K252">
            <v>4575</v>
          </cell>
          <cell r="L252">
            <v>4575</v>
          </cell>
          <cell r="M252">
            <v>0</v>
          </cell>
          <cell r="N252">
            <v>0</v>
          </cell>
          <cell r="O252">
            <v>250</v>
          </cell>
        </row>
        <row r="253">
          <cell r="D253" t="str">
            <v>플랜지접합D80mm</v>
          </cell>
          <cell r="E253">
            <v>1</v>
          </cell>
          <cell r="F253" t="str">
            <v>구</v>
          </cell>
          <cell r="G253">
            <v>8819</v>
          </cell>
          <cell r="H253">
            <v>8819</v>
          </cell>
          <cell r="I253">
            <v>6000</v>
          </cell>
          <cell r="J253">
            <v>6000</v>
          </cell>
          <cell r="K253">
            <v>2819</v>
          </cell>
          <cell r="L253">
            <v>2819</v>
          </cell>
          <cell r="M253">
            <v>0</v>
          </cell>
          <cell r="N253">
            <v>0</v>
          </cell>
          <cell r="O253">
            <v>251</v>
          </cell>
        </row>
        <row r="254">
          <cell r="D254" t="str">
            <v>VR관접합및부설D300mm</v>
          </cell>
          <cell r="E254">
            <v>1</v>
          </cell>
          <cell r="F254" t="str">
            <v>본</v>
          </cell>
          <cell r="G254">
            <v>49032</v>
          </cell>
          <cell r="H254">
            <v>49032</v>
          </cell>
          <cell r="I254">
            <v>49032</v>
          </cell>
          <cell r="J254">
            <v>49032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252</v>
          </cell>
        </row>
        <row r="255">
          <cell r="D255" t="str">
            <v>VR관접합및부설D450mm</v>
          </cell>
          <cell r="E255">
            <v>1</v>
          </cell>
          <cell r="F255" t="str">
            <v>본</v>
          </cell>
          <cell r="G255">
            <v>49936</v>
          </cell>
          <cell r="H255">
            <v>49936</v>
          </cell>
          <cell r="I255">
            <v>40128</v>
          </cell>
          <cell r="J255">
            <v>40128</v>
          </cell>
          <cell r="K255">
            <v>3078</v>
          </cell>
          <cell r="L255">
            <v>3078</v>
          </cell>
          <cell r="M255">
            <v>6730</v>
          </cell>
          <cell r="N255">
            <v>6730</v>
          </cell>
          <cell r="O255">
            <v>253</v>
          </cell>
        </row>
        <row r="256">
          <cell r="D256" t="str">
            <v>VR관접합및부설D600mm</v>
          </cell>
          <cell r="E256">
            <v>1</v>
          </cell>
          <cell r="F256" t="str">
            <v>본</v>
          </cell>
          <cell r="G256">
            <v>86604</v>
          </cell>
          <cell r="H256">
            <v>86604</v>
          </cell>
          <cell r="I256">
            <v>73150</v>
          </cell>
          <cell r="J256">
            <v>73150</v>
          </cell>
          <cell r="K256">
            <v>4302</v>
          </cell>
          <cell r="L256">
            <v>4302</v>
          </cell>
          <cell r="M256">
            <v>9152</v>
          </cell>
          <cell r="N256">
            <v>9152</v>
          </cell>
          <cell r="O256">
            <v>254</v>
          </cell>
        </row>
        <row r="257">
          <cell r="D257" t="str">
            <v>VR관접합및부설D700mm</v>
          </cell>
          <cell r="E257">
            <v>1</v>
          </cell>
          <cell r="F257" t="str">
            <v>본</v>
          </cell>
          <cell r="G257">
            <v>108567</v>
          </cell>
          <cell r="H257">
            <v>108567</v>
          </cell>
          <cell r="I257">
            <v>92765</v>
          </cell>
          <cell r="J257">
            <v>92765</v>
          </cell>
          <cell r="K257">
            <v>5034</v>
          </cell>
          <cell r="L257">
            <v>5034</v>
          </cell>
          <cell r="M257">
            <v>10768</v>
          </cell>
          <cell r="N257">
            <v>10768</v>
          </cell>
          <cell r="O257">
            <v>255</v>
          </cell>
        </row>
        <row r="258">
          <cell r="D258" t="str">
            <v>VR관접합및부설D800mm</v>
          </cell>
          <cell r="E258">
            <v>1</v>
          </cell>
          <cell r="F258" t="str">
            <v>본</v>
          </cell>
          <cell r="G258">
            <v>131395</v>
          </cell>
          <cell r="H258">
            <v>131395</v>
          </cell>
          <cell r="I258">
            <v>113511</v>
          </cell>
          <cell r="J258">
            <v>113511</v>
          </cell>
          <cell r="K258">
            <v>5770</v>
          </cell>
          <cell r="L258">
            <v>5770</v>
          </cell>
          <cell r="M258">
            <v>12114</v>
          </cell>
          <cell r="N258">
            <v>12114</v>
          </cell>
          <cell r="O258">
            <v>256</v>
          </cell>
        </row>
        <row r="259">
          <cell r="D259" t="str">
            <v>VR관접합및부설D900mm</v>
          </cell>
          <cell r="E259">
            <v>1</v>
          </cell>
          <cell r="F259" t="str">
            <v>본</v>
          </cell>
          <cell r="G259">
            <v>156624</v>
          </cell>
          <cell r="H259">
            <v>156624</v>
          </cell>
          <cell r="I259">
            <v>136160</v>
          </cell>
          <cell r="J259">
            <v>136160</v>
          </cell>
          <cell r="K259">
            <v>6601</v>
          </cell>
          <cell r="L259">
            <v>6601</v>
          </cell>
          <cell r="M259">
            <v>13863</v>
          </cell>
          <cell r="N259">
            <v>13863</v>
          </cell>
          <cell r="O259">
            <v>257</v>
          </cell>
        </row>
        <row r="260">
          <cell r="D260" t="str">
            <v>모래부설(휠타층)T5cm,인력</v>
          </cell>
          <cell r="E260">
            <v>1</v>
          </cell>
          <cell r="F260" t="str">
            <v>m3</v>
          </cell>
          <cell r="G260">
            <v>16000</v>
          </cell>
          <cell r="H260">
            <v>16000</v>
          </cell>
          <cell r="I260">
            <v>16000</v>
          </cell>
          <cell r="J260">
            <v>16000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258</v>
          </cell>
        </row>
        <row r="261">
          <cell r="D261" t="str">
            <v>사다리설치φ19mm스텐레스관</v>
          </cell>
          <cell r="E261">
            <v>1</v>
          </cell>
          <cell r="F261" t="str">
            <v>개소</v>
          </cell>
          <cell r="G261">
            <v>8063</v>
          </cell>
          <cell r="H261">
            <v>8063</v>
          </cell>
          <cell r="I261">
            <v>3097</v>
          </cell>
          <cell r="J261">
            <v>3097</v>
          </cell>
          <cell r="K261">
            <v>4966</v>
          </cell>
          <cell r="L261">
            <v>4966</v>
          </cell>
          <cell r="M261">
            <v>0</v>
          </cell>
          <cell r="N261">
            <v>0</v>
          </cell>
          <cell r="O261">
            <v>259</v>
          </cell>
        </row>
        <row r="262">
          <cell r="D262" t="str">
            <v>하수관천공및접합D450x300mm</v>
          </cell>
          <cell r="E262">
            <v>1</v>
          </cell>
          <cell r="F262" t="str">
            <v>개소</v>
          </cell>
          <cell r="G262">
            <v>6475</v>
          </cell>
          <cell r="H262">
            <v>6475</v>
          </cell>
          <cell r="I262">
            <v>6180</v>
          </cell>
          <cell r="J262">
            <v>6180</v>
          </cell>
          <cell r="K262">
            <v>285</v>
          </cell>
          <cell r="L262">
            <v>285</v>
          </cell>
          <cell r="M262">
            <v>10</v>
          </cell>
          <cell r="N262">
            <v>10</v>
          </cell>
          <cell r="O262">
            <v>260</v>
          </cell>
        </row>
        <row r="263">
          <cell r="D263" t="str">
            <v>하수관천공및접합D900x300mm</v>
          </cell>
          <cell r="E263">
            <v>1</v>
          </cell>
          <cell r="F263" t="str">
            <v>개소</v>
          </cell>
          <cell r="G263">
            <v>11806</v>
          </cell>
          <cell r="H263">
            <v>11806</v>
          </cell>
          <cell r="I263">
            <v>11276</v>
          </cell>
          <cell r="J263">
            <v>11276</v>
          </cell>
          <cell r="K263">
            <v>501</v>
          </cell>
          <cell r="L263">
            <v>501</v>
          </cell>
          <cell r="M263">
            <v>29</v>
          </cell>
          <cell r="N263">
            <v>29</v>
          </cell>
          <cell r="O263">
            <v>261</v>
          </cell>
        </row>
        <row r="264">
          <cell r="D264" t="str">
            <v>콘크리트양생</v>
          </cell>
          <cell r="E264">
            <v>1</v>
          </cell>
          <cell r="F264" t="str">
            <v>a</v>
          </cell>
          <cell r="G264">
            <v>64635</v>
          </cell>
          <cell r="H264">
            <v>64635</v>
          </cell>
          <cell r="I264">
            <v>48000</v>
          </cell>
          <cell r="J264">
            <v>48000</v>
          </cell>
          <cell r="K264">
            <v>16635</v>
          </cell>
          <cell r="L264">
            <v>16635</v>
          </cell>
          <cell r="M264">
            <v>0</v>
          </cell>
          <cell r="N264">
            <v>0</v>
          </cell>
          <cell r="O264">
            <v>262</v>
          </cell>
        </row>
        <row r="265">
          <cell r="D265" t="str">
            <v>KP이형관접합및부설D80mm</v>
          </cell>
          <cell r="E265">
            <v>1</v>
          </cell>
          <cell r="F265" t="str">
            <v>개소</v>
          </cell>
          <cell r="G265">
            <v>12550</v>
          </cell>
          <cell r="H265">
            <v>12550</v>
          </cell>
          <cell r="I265">
            <v>5700</v>
          </cell>
          <cell r="J265">
            <v>5700</v>
          </cell>
          <cell r="K265">
            <v>6850</v>
          </cell>
          <cell r="L265">
            <v>6850</v>
          </cell>
          <cell r="M265">
            <v>0</v>
          </cell>
          <cell r="N265">
            <v>0</v>
          </cell>
          <cell r="O265">
            <v>263</v>
          </cell>
        </row>
        <row r="266">
          <cell r="D266" t="str">
            <v>KP이형관접합및부설D150mm</v>
          </cell>
          <cell r="E266">
            <v>1</v>
          </cell>
          <cell r="F266" t="str">
            <v>개소</v>
          </cell>
          <cell r="G266">
            <v>20780</v>
          </cell>
          <cell r="H266">
            <v>20780</v>
          </cell>
          <cell r="I266">
            <v>10140</v>
          </cell>
          <cell r="J266">
            <v>10140</v>
          </cell>
          <cell r="K266">
            <v>10640</v>
          </cell>
          <cell r="L266">
            <v>10640</v>
          </cell>
          <cell r="M266">
            <v>0</v>
          </cell>
          <cell r="N266">
            <v>0</v>
          </cell>
          <cell r="O266">
            <v>264</v>
          </cell>
        </row>
        <row r="267">
          <cell r="D267" t="str">
            <v>PFP관접합및부설D50mmPM접합</v>
          </cell>
          <cell r="E267">
            <v>1</v>
          </cell>
          <cell r="F267" t="str">
            <v>구</v>
          </cell>
          <cell r="G267">
            <v>9140</v>
          </cell>
          <cell r="H267">
            <v>9140</v>
          </cell>
          <cell r="I267">
            <v>9140</v>
          </cell>
          <cell r="J267">
            <v>9140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265</v>
          </cell>
        </row>
        <row r="268">
          <cell r="D268" t="str">
            <v>배관용홈파기54C이하</v>
          </cell>
          <cell r="E268">
            <v>1</v>
          </cell>
          <cell r="F268" t="str">
            <v>m</v>
          </cell>
          <cell r="G268">
            <v>12058</v>
          </cell>
          <cell r="H268">
            <v>12058</v>
          </cell>
          <cell r="I268">
            <v>12058</v>
          </cell>
          <cell r="J268">
            <v>12058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266</v>
          </cell>
        </row>
        <row r="269">
          <cell r="D269" t="str">
            <v>유성2회 광명단1회철제면</v>
          </cell>
          <cell r="E269">
            <v>1</v>
          </cell>
          <cell r="F269" t="str">
            <v>m2</v>
          </cell>
          <cell r="G269">
            <v>6238</v>
          </cell>
          <cell r="H269">
            <v>6238</v>
          </cell>
          <cell r="I269">
            <v>4720</v>
          </cell>
          <cell r="J269">
            <v>4720</v>
          </cell>
          <cell r="K269">
            <v>1518</v>
          </cell>
          <cell r="L269">
            <v>1518</v>
          </cell>
          <cell r="M269">
            <v>0</v>
          </cell>
          <cell r="N269">
            <v>0</v>
          </cell>
          <cell r="O269">
            <v>267</v>
          </cell>
        </row>
        <row r="270">
          <cell r="D270" t="str">
            <v>동력전원박스</v>
          </cell>
          <cell r="E270">
            <v>1</v>
          </cell>
          <cell r="F270" t="str">
            <v>개소</v>
          </cell>
          <cell r="G270">
            <v>52993</v>
          </cell>
          <cell r="H270">
            <v>52993</v>
          </cell>
          <cell r="I270">
            <v>39014</v>
          </cell>
          <cell r="J270">
            <v>39014</v>
          </cell>
          <cell r="K270">
            <v>13979</v>
          </cell>
          <cell r="L270">
            <v>13979</v>
          </cell>
          <cell r="M270">
            <v>0</v>
          </cell>
          <cell r="N270">
            <v>0</v>
          </cell>
          <cell r="O270">
            <v>268</v>
          </cell>
        </row>
        <row r="271">
          <cell r="D271" t="str">
            <v>가로등기초500x800x1100</v>
          </cell>
          <cell r="E271">
            <v>1</v>
          </cell>
          <cell r="F271" t="str">
            <v>개소</v>
          </cell>
          <cell r="G271">
            <v>78008</v>
          </cell>
          <cell r="H271">
            <v>78008</v>
          </cell>
          <cell r="I271">
            <v>46227</v>
          </cell>
          <cell r="J271">
            <v>46227</v>
          </cell>
          <cell r="K271">
            <v>31781</v>
          </cell>
          <cell r="L271">
            <v>31781</v>
          </cell>
          <cell r="M271">
            <v>0</v>
          </cell>
          <cell r="N271">
            <v>0</v>
          </cell>
          <cell r="O271">
            <v>269</v>
          </cell>
        </row>
        <row r="272">
          <cell r="D272" t="str">
            <v>PANEL"전등"</v>
          </cell>
          <cell r="E272">
            <v>1</v>
          </cell>
          <cell r="F272" t="str">
            <v>면</v>
          </cell>
          <cell r="G272">
            <v>374500</v>
          </cell>
          <cell r="H272">
            <v>374500</v>
          </cell>
          <cell r="I272">
            <v>126620</v>
          </cell>
          <cell r="J272">
            <v>126620</v>
          </cell>
          <cell r="K272">
            <v>247880</v>
          </cell>
          <cell r="L272">
            <v>247880</v>
          </cell>
          <cell r="M272">
            <v>0</v>
          </cell>
          <cell r="N272">
            <v>0</v>
          </cell>
          <cell r="O272">
            <v>270</v>
          </cell>
        </row>
        <row r="273">
          <cell r="D273" t="str">
            <v>두겁석설치3면연마</v>
          </cell>
          <cell r="E273">
            <v>1</v>
          </cell>
          <cell r="F273" t="str">
            <v>m</v>
          </cell>
          <cell r="G273">
            <v>84975</v>
          </cell>
          <cell r="H273">
            <v>84975</v>
          </cell>
          <cell r="I273">
            <v>12975</v>
          </cell>
          <cell r="J273">
            <v>12975</v>
          </cell>
          <cell r="K273">
            <v>72000</v>
          </cell>
          <cell r="L273">
            <v>72000</v>
          </cell>
          <cell r="M273">
            <v>0</v>
          </cell>
          <cell r="N273">
            <v>0</v>
          </cell>
          <cell r="O273">
            <v>271</v>
          </cell>
        </row>
        <row r="274">
          <cell r="D274" t="str">
            <v>세라스톤붙이기산성돌</v>
          </cell>
          <cell r="E274">
            <v>1</v>
          </cell>
          <cell r="F274" t="str">
            <v>m2</v>
          </cell>
          <cell r="G274">
            <v>63172</v>
          </cell>
          <cell r="H274">
            <v>63172</v>
          </cell>
          <cell r="I274">
            <v>28420</v>
          </cell>
          <cell r="J274">
            <v>28420</v>
          </cell>
          <cell r="K274">
            <v>34752</v>
          </cell>
          <cell r="L274">
            <v>34752</v>
          </cell>
          <cell r="M274">
            <v>0</v>
          </cell>
          <cell r="N274">
            <v>0</v>
          </cell>
          <cell r="O274">
            <v>272</v>
          </cell>
        </row>
        <row r="275">
          <cell r="D275" t="str">
            <v>WAVE POOLA부분</v>
          </cell>
          <cell r="E275">
            <v>1</v>
          </cell>
          <cell r="F275" t="str">
            <v>식</v>
          </cell>
          <cell r="G275">
            <v>20146850</v>
          </cell>
          <cell r="H275">
            <v>20146850</v>
          </cell>
          <cell r="I275">
            <v>2300000</v>
          </cell>
          <cell r="J275">
            <v>2300000</v>
          </cell>
          <cell r="K275">
            <v>17846850</v>
          </cell>
          <cell r="L275">
            <v>17846850</v>
          </cell>
          <cell r="M275">
            <v>0</v>
          </cell>
          <cell r="N275">
            <v>0</v>
          </cell>
          <cell r="O275">
            <v>273</v>
          </cell>
        </row>
        <row r="276">
          <cell r="D276" t="str">
            <v>WAVE POOLB부분</v>
          </cell>
          <cell r="E276">
            <v>1</v>
          </cell>
          <cell r="F276" t="str">
            <v>식</v>
          </cell>
          <cell r="G276">
            <v>13143750</v>
          </cell>
          <cell r="H276">
            <v>13143750</v>
          </cell>
          <cell r="I276">
            <v>1725000</v>
          </cell>
          <cell r="J276">
            <v>1725000</v>
          </cell>
          <cell r="K276">
            <v>11418750</v>
          </cell>
          <cell r="L276">
            <v>11418750</v>
          </cell>
          <cell r="M276">
            <v>0</v>
          </cell>
          <cell r="N276">
            <v>0</v>
          </cell>
          <cell r="O276">
            <v>274</v>
          </cell>
        </row>
        <row r="277">
          <cell r="D277" t="str">
            <v>WAVE POOLC부분</v>
          </cell>
          <cell r="E277">
            <v>1</v>
          </cell>
          <cell r="F277" t="str">
            <v>식</v>
          </cell>
          <cell r="G277">
            <v>10909960</v>
          </cell>
          <cell r="H277">
            <v>10909960</v>
          </cell>
          <cell r="I277">
            <v>1150000</v>
          </cell>
          <cell r="J277">
            <v>1150000</v>
          </cell>
          <cell r="K277">
            <v>9759960</v>
          </cell>
          <cell r="L277">
            <v>9759960</v>
          </cell>
          <cell r="M277">
            <v>0</v>
          </cell>
          <cell r="N277">
            <v>0</v>
          </cell>
          <cell r="O277">
            <v>275</v>
          </cell>
        </row>
        <row r="278">
          <cell r="D278" t="str">
            <v>LAP POOLA부분</v>
          </cell>
          <cell r="E278">
            <v>1</v>
          </cell>
          <cell r="F278" t="str">
            <v>식</v>
          </cell>
          <cell r="G278">
            <v>2143100</v>
          </cell>
          <cell r="H278">
            <v>2143100</v>
          </cell>
          <cell r="I278">
            <v>230000</v>
          </cell>
          <cell r="J278">
            <v>230000</v>
          </cell>
          <cell r="K278">
            <v>1913100</v>
          </cell>
          <cell r="L278">
            <v>1913100</v>
          </cell>
          <cell r="M278">
            <v>0</v>
          </cell>
          <cell r="N278">
            <v>0</v>
          </cell>
          <cell r="O278">
            <v>276</v>
          </cell>
        </row>
        <row r="279">
          <cell r="D279" t="str">
            <v>LAP POOLB부분</v>
          </cell>
          <cell r="E279">
            <v>1</v>
          </cell>
          <cell r="F279" t="str">
            <v>식</v>
          </cell>
          <cell r="G279">
            <v>9331000</v>
          </cell>
          <cell r="H279">
            <v>9331000</v>
          </cell>
          <cell r="I279">
            <v>805000</v>
          </cell>
          <cell r="J279">
            <v>805000</v>
          </cell>
          <cell r="K279">
            <v>8526000</v>
          </cell>
          <cell r="L279">
            <v>8526000</v>
          </cell>
          <cell r="M279">
            <v>0</v>
          </cell>
          <cell r="N279">
            <v>0</v>
          </cell>
          <cell r="O279">
            <v>277</v>
          </cell>
        </row>
        <row r="280">
          <cell r="D280" t="str">
            <v>로라슬라이드 1L=25.2M</v>
          </cell>
          <cell r="E280">
            <v>1</v>
          </cell>
          <cell r="F280" t="str">
            <v>식</v>
          </cell>
          <cell r="G280">
            <v>97395000</v>
          </cell>
          <cell r="H280">
            <v>97395000</v>
          </cell>
          <cell r="I280">
            <v>44895000</v>
          </cell>
          <cell r="J280">
            <v>44895000</v>
          </cell>
          <cell r="K280">
            <v>52500000</v>
          </cell>
          <cell r="L280">
            <v>52500000</v>
          </cell>
          <cell r="M280">
            <v>0</v>
          </cell>
          <cell r="N280">
            <v>0</v>
          </cell>
          <cell r="O280">
            <v>278</v>
          </cell>
        </row>
        <row r="281">
          <cell r="D281" t="str">
            <v>로라슬라이드 2L=13.7M</v>
          </cell>
          <cell r="E281">
            <v>1</v>
          </cell>
          <cell r="F281" t="str">
            <v>식</v>
          </cell>
          <cell r="G281">
            <v>47680000</v>
          </cell>
          <cell r="H281">
            <v>47680000</v>
          </cell>
          <cell r="I281">
            <v>22380000</v>
          </cell>
          <cell r="J281">
            <v>22380000</v>
          </cell>
          <cell r="K281">
            <v>25300000</v>
          </cell>
          <cell r="L281">
            <v>25300000</v>
          </cell>
          <cell r="M281">
            <v>0</v>
          </cell>
          <cell r="N281">
            <v>0</v>
          </cell>
          <cell r="O281">
            <v>279</v>
          </cell>
        </row>
        <row r="282">
          <cell r="D282" t="str">
            <v>로라슬라이드 3L=11.6M</v>
          </cell>
          <cell r="E282">
            <v>1</v>
          </cell>
          <cell r="F282" t="str">
            <v>식</v>
          </cell>
          <cell r="G282">
            <v>42528000</v>
          </cell>
          <cell r="H282">
            <v>42528000</v>
          </cell>
          <cell r="I282">
            <v>20328000</v>
          </cell>
          <cell r="J282">
            <v>20328000</v>
          </cell>
          <cell r="K282">
            <v>22200000</v>
          </cell>
          <cell r="L282">
            <v>22200000</v>
          </cell>
          <cell r="M282">
            <v>0</v>
          </cell>
          <cell r="N282">
            <v>0</v>
          </cell>
          <cell r="O282">
            <v>280</v>
          </cell>
        </row>
        <row r="283">
          <cell r="D283" t="str">
            <v>동화놀이동산</v>
          </cell>
          <cell r="E283">
            <v>1</v>
          </cell>
          <cell r="F283" t="str">
            <v>식</v>
          </cell>
          <cell r="G283">
            <v>131597551</v>
          </cell>
          <cell r="H283">
            <v>131597551</v>
          </cell>
          <cell r="I283">
            <v>48443846</v>
          </cell>
          <cell r="J283">
            <v>48443846</v>
          </cell>
          <cell r="K283">
            <v>83140365</v>
          </cell>
          <cell r="L283">
            <v>83140365</v>
          </cell>
          <cell r="M283">
            <v>13340</v>
          </cell>
          <cell r="N283">
            <v>13340</v>
          </cell>
          <cell r="O283">
            <v>281</v>
          </cell>
        </row>
        <row r="284">
          <cell r="D284" t="str">
            <v>소형고압블럭포장맹인용</v>
          </cell>
          <cell r="E284">
            <v>1</v>
          </cell>
          <cell r="F284" t="str">
            <v>m2</v>
          </cell>
          <cell r="G284">
            <v>18319</v>
          </cell>
          <cell r="H284">
            <v>18319</v>
          </cell>
          <cell r="I284">
            <v>6772</v>
          </cell>
          <cell r="J284">
            <v>6772</v>
          </cell>
          <cell r="K284">
            <v>11428</v>
          </cell>
          <cell r="L284">
            <v>11428</v>
          </cell>
          <cell r="M284">
            <v>119</v>
          </cell>
          <cell r="N284">
            <v>119</v>
          </cell>
          <cell r="O284">
            <v>282</v>
          </cell>
        </row>
        <row r="285">
          <cell r="D285" t="str">
            <v>점토벽돌포장맹인용</v>
          </cell>
          <cell r="E285">
            <v>1</v>
          </cell>
          <cell r="F285" t="str">
            <v>m2</v>
          </cell>
          <cell r="G285">
            <v>78486</v>
          </cell>
          <cell r="H285">
            <v>78486</v>
          </cell>
          <cell r="I285">
            <v>6307</v>
          </cell>
          <cell r="J285">
            <v>6307</v>
          </cell>
          <cell r="K285">
            <v>72068</v>
          </cell>
          <cell r="L285">
            <v>72068</v>
          </cell>
          <cell r="M285">
            <v>111</v>
          </cell>
          <cell r="N285">
            <v>111</v>
          </cell>
          <cell r="O285">
            <v>283</v>
          </cell>
        </row>
        <row r="286">
          <cell r="D286" t="str">
            <v>고무점자블럭화강석구간</v>
          </cell>
          <cell r="E286">
            <v>1</v>
          </cell>
          <cell r="F286" t="str">
            <v>m2</v>
          </cell>
          <cell r="G286">
            <v>296322</v>
          </cell>
          <cell r="H286">
            <v>296322</v>
          </cell>
          <cell r="I286">
            <v>53615</v>
          </cell>
          <cell r="J286">
            <v>53615</v>
          </cell>
          <cell r="K286">
            <v>242616</v>
          </cell>
          <cell r="L286">
            <v>242616</v>
          </cell>
          <cell r="M286">
            <v>91</v>
          </cell>
          <cell r="N286">
            <v>91</v>
          </cell>
          <cell r="O286">
            <v>284</v>
          </cell>
        </row>
        <row r="287">
          <cell r="D287" t="str">
            <v>리벳점자블럭유도용</v>
          </cell>
          <cell r="E287">
            <v>1</v>
          </cell>
          <cell r="F287" t="str">
            <v>m2</v>
          </cell>
          <cell r="G287">
            <v>636938</v>
          </cell>
          <cell r="H287">
            <v>636938</v>
          </cell>
          <cell r="I287">
            <v>13800</v>
          </cell>
          <cell r="J287">
            <v>13800</v>
          </cell>
          <cell r="K287">
            <v>623138</v>
          </cell>
          <cell r="L287">
            <v>623138</v>
          </cell>
          <cell r="M287">
            <v>0</v>
          </cell>
          <cell r="N287">
            <v>0</v>
          </cell>
          <cell r="O287">
            <v>285</v>
          </cell>
        </row>
        <row r="288">
          <cell r="D288" t="str">
            <v>분수설비공사연꽃연못</v>
          </cell>
          <cell r="E288">
            <v>1</v>
          </cell>
          <cell r="F288" t="str">
            <v>식</v>
          </cell>
          <cell r="G288">
            <v>65395555</v>
          </cell>
          <cell r="H288">
            <v>65395555</v>
          </cell>
          <cell r="I288">
            <v>12308116</v>
          </cell>
          <cell r="J288">
            <v>12308116</v>
          </cell>
          <cell r="K288">
            <v>53087439</v>
          </cell>
          <cell r="L288">
            <v>53087439</v>
          </cell>
          <cell r="M288">
            <v>0</v>
          </cell>
          <cell r="N288">
            <v>0</v>
          </cell>
          <cell r="O288">
            <v>286</v>
          </cell>
        </row>
        <row r="289">
          <cell r="D289" t="str">
            <v>전기배관공사연꽃연못</v>
          </cell>
          <cell r="E289">
            <v>1</v>
          </cell>
          <cell r="F289" t="str">
            <v>식</v>
          </cell>
          <cell r="G289">
            <v>2812107</v>
          </cell>
          <cell r="H289">
            <v>2812107</v>
          </cell>
          <cell r="I289">
            <v>1903731</v>
          </cell>
          <cell r="J289">
            <v>1903731</v>
          </cell>
          <cell r="K289">
            <v>908376</v>
          </cell>
          <cell r="L289">
            <v>908376</v>
          </cell>
          <cell r="M289">
            <v>0</v>
          </cell>
          <cell r="N289">
            <v>0</v>
          </cell>
          <cell r="O289">
            <v>287</v>
          </cell>
        </row>
        <row r="290">
          <cell r="D290" t="str">
            <v>판넬공사연꽃연못</v>
          </cell>
          <cell r="E290">
            <v>1</v>
          </cell>
          <cell r="F290" t="str">
            <v>식</v>
          </cell>
          <cell r="G290">
            <v>7520172</v>
          </cell>
          <cell r="H290">
            <v>7520172</v>
          </cell>
          <cell r="I290">
            <v>2403259</v>
          </cell>
          <cell r="J290">
            <v>2403259</v>
          </cell>
          <cell r="K290">
            <v>5116913</v>
          </cell>
          <cell r="L290">
            <v>5116913</v>
          </cell>
          <cell r="M290">
            <v>0</v>
          </cell>
          <cell r="N290">
            <v>0</v>
          </cell>
          <cell r="O290">
            <v>288</v>
          </cell>
        </row>
        <row r="291">
          <cell r="D291" t="str">
            <v>펌프류설치7.5HP이하</v>
          </cell>
          <cell r="E291">
            <v>1</v>
          </cell>
          <cell r="F291" t="str">
            <v>대</v>
          </cell>
          <cell r="G291">
            <v>191500</v>
          </cell>
          <cell r="H291">
            <v>191500</v>
          </cell>
          <cell r="I291">
            <v>191500</v>
          </cell>
          <cell r="J291">
            <v>191500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289</v>
          </cell>
        </row>
        <row r="292">
          <cell r="D292" t="str">
            <v>펌프류설치2HP</v>
          </cell>
          <cell r="E292">
            <v>1</v>
          </cell>
          <cell r="F292" t="str">
            <v>대</v>
          </cell>
          <cell r="G292">
            <v>107100</v>
          </cell>
          <cell r="H292">
            <v>107100</v>
          </cell>
          <cell r="I292">
            <v>107100</v>
          </cell>
          <cell r="J292">
            <v>107100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290</v>
          </cell>
        </row>
        <row r="293">
          <cell r="D293" t="str">
            <v>STS SUBMERSIBLE PUMP80Ax1.5KW</v>
          </cell>
          <cell r="E293">
            <v>1</v>
          </cell>
          <cell r="F293" t="str">
            <v>대</v>
          </cell>
          <cell r="G293">
            <v>1969100</v>
          </cell>
          <cell r="H293">
            <v>1969100</v>
          </cell>
          <cell r="I293">
            <v>107100</v>
          </cell>
          <cell r="J293">
            <v>107100</v>
          </cell>
          <cell r="K293">
            <v>1862000</v>
          </cell>
          <cell r="L293">
            <v>1862000</v>
          </cell>
          <cell r="M293">
            <v>0</v>
          </cell>
          <cell r="N293">
            <v>0</v>
          </cell>
          <cell r="O293">
            <v>291</v>
          </cell>
        </row>
        <row r="294">
          <cell r="D294" t="str">
            <v>밸브류설치120-150A</v>
          </cell>
          <cell r="E294">
            <v>1</v>
          </cell>
          <cell r="F294" t="str">
            <v>EA</v>
          </cell>
          <cell r="G294">
            <v>38000</v>
          </cell>
          <cell r="H294">
            <v>38000</v>
          </cell>
          <cell r="I294">
            <v>38000</v>
          </cell>
          <cell r="J294">
            <v>38000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292</v>
          </cell>
        </row>
        <row r="295">
          <cell r="D295" t="str">
            <v>밸브류설치65-100A</v>
          </cell>
          <cell r="E295">
            <v>1</v>
          </cell>
          <cell r="F295" t="str">
            <v>EA</v>
          </cell>
          <cell r="G295">
            <v>15000</v>
          </cell>
          <cell r="H295">
            <v>15000</v>
          </cell>
          <cell r="I295">
            <v>15000</v>
          </cell>
          <cell r="J295">
            <v>15000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293</v>
          </cell>
        </row>
        <row r="296">
          <cell r="D296" t="str">
            <v>밸브류설치50A이하</v>
          </cell>
          <cell r="E296">
            <v>1</v>
          </cell>
          <cell r="F296" t="str">
            <v>EA</v>
          </cell>
          <cell r="G296">
            <v>4200</v>
          </cell>
          <cell r="H296">
            <v>4200</v>
          </cell>
          <cell r="I296">
            <v>4200</v>
          </cell>
          <cell r="J296">
            <v>4200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294</v>
          </cell>
        </row>
        <row r="297">
          <cell r="D297" t="str">
            <v>STS GATE VALVE150A</v>
          </cell>
          <cell r="E297">
            <v>1</v>
          </cell>
          <cell r="F297" t="str">
            <v>EA</v>
          </cell>
          <cell r="G297">
            <v>718000</v>
          </cell>
          <cell r="H297">
            <v>718000</v>
          </cell>
          <cell r="I297">
            <v>38000</v>
          </cell>
          <cell r="J297">
            <v>38000</v>
          </cell>
          <cell r="K297">
            <v>680000</v>
          </cell>
          <cell r="L297">
            <v>680000</v>
          </cell>
          <cell r="M297">
            <v>0</v>
          </cell>
          <cell r="N297">
            <v>0</v>
          </cell>
          <cell r="O297">
            <v>295</v>
          </cell>
        </row>
        <row r="298">
          <cell r="D298" t="str">
            <v>STS GATE VALVE100A</v>
          </cell>
          <cell r="E298">
            <v>1</v>
          </cell>
          <cell r="F298" t="str">
            <v>EA</v>
          </cell>
          <cell r="G298">
            <v>402000</v>
          </cell>
          <cell r="H298">
            <v>402000</v>
          </cell>
          <cell r="I298">
            <v>15000</v>
          </cell>
          <cell r="J298">
            <v>15000</v>
          </cell>
          <cell r="K298">
            <v>387000</v>
          </cell>
          <cell r="L298">
            <v>387000</v>
          </cell>
          <cell r="M298">
            <v>0</v>
          </cell>
          <cell r="N298">
            <v>0</v>
          </cell>
          <cell r="O298">
            <v>296</v>
          </cell>
        </row>
        <row r="299">
          <cell r="D299" t="str">
            <v>STS GATE VALVE50A</v>
          </cell>
          <cell r="E299">
            <v>1</v>
          </cell>
          <cell r="F299" t="str">
            <v>EA</v>
          </cell>
          <cell r="G299">
            <v>185000</v>
          </cell>
          <cell r="H299">
            <v>185000</v>
          </cell>
          <cell r="I299">
            <v>4200</v>
          </cell>
          <cell r="J299">
            <v>4200</v>
          </cell>
          <cell r="K299">
            <v>180800</v>
          </cell>
          <cell r="L299">
            <v>180800</v>
          </cell>
          <cell r="M299">
            <v>0</v>
          </cell>
          <cell r="N299">
            <v>0</v>
          </cell>
          <cell r="O299">
            <v>297</v>
          </cell>
        </row>
        <row r="300">
          <cell r="D300" t="str">
            <v>STS BALL VALVE50A</v>
          </cell>
          <cell r="E300">
            <v>1</v>
          </cell>
          <cell r="F300" t="str">
            <v>EA</v>
          </cell>
          <cell r="G300">
            <v>27200</v>
          </cell>
          <cell r="H300">
            <v>27200</v>
          </cell>
          <cell r="I300">
            <v>4200</v>
          </cell>
          <cell r="J300">
            <v>4200</v>
          </cell>
          <cell r="K300">
            <v>23000</v>
          </cell>
          <cell r="L300">
            <v>23000</v>
          </cell>
          <cell r="M300">
            <v>0</v>
          </cell>
          <cell r="N300">
            <v>0</v>
          </cell>
          <cell r="O300">
            <v>298</v>
          </cell>
        </row>
        <row r="301">
          <cell r="D301" t="str">
            <v>STS BALL VALVE25A</v>
          </cell>
          <cell r="E301">
            <v>1</v>
          </cell>
          <cell r="F301" t="str">
            <v>EA</v>
          </cell>
          <cell r="G301">
            <v>16800</v>
          </cell>
          <cell r="H301">
            <v>16800</v>
          </cell>
          <cell r="I301">
            <v>4200</v>
          </cell>
          <cell r="J301">
            <v>4200</v>
          </cell>
          <cell r="K301">
            <v>12600</v>
          </cell>
          <cell r="L301">
            <v>12600</v>
          </cell>
          <cell r="M301">
            <v>0</v>
          </cell>
          <cell r="N301">
            <v>0</v>
          </cell>
          <cell r="O301">
            <v>299</v>
          </cell>
        </row>
        <row r="302">
          <cell r="D302" t="str">
            <v>STS BUTTERFLY VALVE80A</v>
          </cell>
          <cell r="E302">
            <v>1</v>
          </cell>
          <cell r="F302" t="str">
            <v>EA</v>
          </cell>
          <cell r="G302">
            <v>173000</v>
          </cell>
          <cell r="H302">
            <v>173000</v>
          </cell>
          <cell r="I302">
            <v>15000</v>
          </cell>
          <cell r="J302">
            <v>15000</v>
          </cell>
          <cell r="K302">
            <v>158000</v>
          </cell>
          <cell r="L302">
            <v>158000</v>
          </cell>
          <cell r="M302">
            <v>0</v>
          </cell>
          <cell r="N302">
            <v>0</v>
          </cell>
          <cell r="O302">
            <v>300</v>
          </cell>
        </row>
        <row r="303">
          <cell r="D303" t="str">
            <v>STS CHECK VALVE80A</v>
          </cell>
          <cell r="E303">
            <v>1</v>
          </cell>
          <cell r="F303" t="str">
            <v>EA</v>
          </cell>
          <cell r="G303">
            <v>244500</v>
          </cell>
          <cell r="H303">
            <v>244500</v>
          </cell>
          <cell r="I303">
            <v>15000</v>
          </cell>
          <cell r="J303">
            <v>15000</v>
          </cell>
          <cell r="K303">
            <v>229500</v>
          </cell>
          <cell r="L303">
            <v>229500</v>
          </cell>
          <cell r="M303">
            <v>0</v>
          </cell>
          <cell r="N303">
            <v>0</v>
          </cell>
          <cell r="O303">
            <v>301</v>
          </cell>
        </row>
        <row r="304">
          <cell r="D304" t="str">
            <v>SHARP NOZZLEDSA-200</v>
          </cell>
          <cell r="E304">
            <v>1</v>
          </cell>
          <cell r="F304" t="str">
            <v>EA</v>
          </cell>
          <cell r="G304">
            <v>595200</v>
          </cell>
          <cell r="H304">
            <v>595200</v>
          </cell>
          <cell r="I304">
            <v>55200</v>
          </cell>
          <cell r="J304">
            <v>55200</v>
          </cell>
          <cell r="K304">
            <v>540000</v>
          </cell>
          <cell r="L304">
            <v>540000</v>
          </cell>
          <cell r="M304">
            <v>0</v>
          </cell>
          <cell r="N304">
            <v>0</v>
          </cell>
          <cell r="O304">
            <v>302</v>
          </cell>
        </row>
        <row r="305">
          <cell r="D305" t="str">
            <v>SHARP NOZZLEDSA-125</v>
          </cell>
          <cell r="E305">
            <v>1</v>
          </cell>
          <cell r="F305" t="str">
            <v>EA</v>
          </cell>
          <cell r="G305">
            <v>227000</v>
          </cell>
          <cell r="H305">
            <v>227000</v>
          </cell>
          <cell r="I305">
            <v>17000</v>
          </cell>
          <cell r="J305">
            <v>17000</v>
          </cell>
          <cell r="K305">
            <v>210000</v>
          </cell>
          <cell r="L305">
            <v>210000</v>
          </cell>
          <cell r="M305">
            <v>0</v>
          </cell>
          <cell r="N305">
            <v>0</v>
          </cell>
          <cell r="O305">
            <v>303</v>
          </cell>
        </row>
        <row r="306">
          <cell r="D306" t="str">
            <v>FOG NOZZLEDFN-050</v>
          </cell>
          <cell r="E306">
            <v>1</v>
          </cell>
          <cell r="F306" t="str">
            <v>EA</v>
          </cell>
          <cell r="G306">
            <v>48200</v>
          </cell>
          <cell r="H306">
            <v>48200</v>
          </cell>
          <cell r="I306">
            <v>4200</v>
          </cell>
          <cell r="J306">
            <v>4200</v>
          </cell>
          <cell r="K306">
            <v>44000</v>
          </cell>
          <cell r="L306">
            <v>44000</v>
          </cell>
          <cell r="M306">
            <v>0</v>
          </cell>
          <cell r="N306">
            <v>0</v>
          </cell>
          <cell r="O306">
            <v>304</v>
          </cell>
        </row>
        <row r="307">
          <cell r="D307" t="str">
            <v>UNDERWATER LIGHTUL-150S</v>
          </cell>
          <cell r="E307">
            <v>1</v>
          </cell>
          <cell r="F307" t="str">
            <v>EA</v>
          </cell>
          <cell r="G307">
            <v>187720</v>
          </cell>
          <cell r="H307">
            <v>187720</v>
          </cell>
          <cell r="I307">
            <v>27720</v>
          </cell>
          <cell r="J307">
            <v>27720</v>
          </cell>
          <cell r="K307">
            <v>160000</v>
          </cell>
          <cell r="L307">
            <v>160000</v>
          </cell>
          <cell r="M307">
            <v>0</v>
          </cell>
          <cell r="N307">
            <v>0</v>
          </cell>
          <cell r="O307">
            <v>305</v>
          </cell>
        </row>
        <row r="308">
          <cell r="D308" t="str">
            <v>JOINT BOXDJ-S</v>
          </cell>
          <cell r="E308">
            <v>1</v>
          </cell>
          <cell r="F308" t="str">
            <v>EA</v>
          </cell>
          <cell r="G308">
            <v>144800</v>
          </cell>
          <cell r="H308">
            <v>144800</v>
          </cell>
          <cell r="I308">
            <v>44800</v>
          </cell>
          <cell r="J308">
            <v>44800</v>
          </cell>
          <cell r="K308">
            <v>100000</v>
          </cell>
          <cell r="L308">
            <v>100000</v>
          </cell>
          <cell r="M308">
            <v>0</v>
          </cell>
          <cell r="N308">
            <v>0</v>
          </cell>
          <cell r="O308">
            <v>306</v>
          </cell>
        </row>
        <row r="309">
          <cell r="D309" t="str">
            <v>JOINT BOXDMJ-L</v>
          </cell>
          <cell r="E309">
            <v>1</v>
          </cell>
          <cell r="F309" t="str">
            <v>EA</v>
          </cell>
          <cell r="G309">
            <v>234800</v>
          </cell>
          <cell r="H309">
            <v>234800</v>
          </cell>
          <cell r="I309">
            <v>44800</v>
          </cell>
          <cell r="J309">
            <v>44800</v>
          </cell>
          <cell r="K309">
            <v>190000</v>
          </cell>
          <cell r="L309">
            <v>190000</v>
          </cell>
          <cell r="M309">
            <v>0</v>
          </cell>
          <cell r="N309">
            <v>0</v>
          </cell>
          <cell r="O309">
            <v>307</v>
          </cell>
        </row>
        <row r="310">
          <cell r="D310" t="str">
            <v>CON'C SUPPORT2000x2000x400</v>
          </cell>
          <cell r="E310">
            <v>1</v>
          </cell>
          <cell r="F310" t="str">
            <v>EA</v>
          </cell>
          <cell r="G310">
            <v>253593</v>
          </cell>
          <cell r="H310">
            <v>253593</v>
          </cell>
          <cell r="I310">
            <v>226640</v>
          </cell>
          <cell r="J310">
            <v>226640</v>
          </cell>
          <cell r="K310">
            <v>26953</v>
          </cell>
          <cell r="L310">
            <v>26953</v>
          </cell>
          <cell r="M310">
            <v>0</v>
          </cell>
          <cell r="N310">
            <v>0</v>
          </cell>
          <cell r="O310">
            <v>308</v>
          </cell>
        </row>
        <row r="311">
          <cell r="D311" t="str">
            <v>CON'C SUPPORT1300x1300x500</v>
          </cell>
          <cell r="E311">
            <v>1</v>
          </cell>
          <cell r="F311" t="str">
            <v>EA</v>
          </cell>
          <cell r="G311">
            <v>134896</v>
          </cell>
          <cell r="H311">
            <v>134896</v>
          </cell>
          <cell r="I311">
            <v>116552</v>
          </cell>
          <cell r="J311">
            <v>116552</v>
          </cell>
          <cell r="K311">
            <v>18344</v>
          </cell>
          <cell r="L311">
            <v>18344</v>
          </cell>
          <cell r="M311">
            <v>0</v>
          </cell>
          <cell r="N311">
            <v>0</v>
          </cell>
          <cell r="O311">
            <v>309</v>
          </cell>
        </row>
        <row r="312">
          <cell r="D312" t="str">
            <v>CON'C SUPPORT600x600x500</v>
          </cell>
          <cell r="E312">
            <v>1</v>
          </cell>
          <cell r="F312" t="str">
            <v>EA</v>
          </cell>
          <cell r="G312">
            <v>37288</v>
          </cell>
          <cell r="H312">
            <v>37288</v>
          </cell>
          <cell r="I312">
            <v>29994</v>
          </cell>
          <cell r="J312">
            <v>29994</v>
          </cell>
          <cell r="K312">
            <v>7294</v>
          </cell>
          <cell r="L312">
            <v>7294</v>
          </cell>
          <cell r="M312">
            <v>0</v>
          </cell>
          <cell r="N312">
            <v>0</v>
          </cell>
          <cell r="O312">
            <v>310</v>
          </cell>
        </row>
        <row r="313">
          <cell r="D313" t="str">
            <v>플렉시블콘넥터설치150A</v>
          </cell>
          <cell r="E313">
            <v>1</v>
          </cell>
          <cell r="F313" t="str">
            <v>EA</v>
          </cell>
          <cell r="G313">
            <v>600000</v>
          </cell>
          <cell r="H313">
            <v>600000</v>
          </cell>
          <cell r="I313">
            <v>310000</v>
          </cell>
          <cell r="J313">
            <v>310000</v>
          </cell>
          <cell r="K313">
            <v>290000</v>
          </cell>
          <cell r="L313">
            <v>290000</v>
          </cell>
          <cell r="M313">
            <v>0</v>
          </cell>
          <cell r="N313">
            <v>0</v>
          </cell>
          <cell r="O313">
            <v>311</v>
          </cell>
        </row>
        <row r="314">
          <cell r="D314" t="str">
            <v>플렉시블콘넥터설치100A</v>
          </cell>
          <cell r="E314">
            <v>1</v>
          </cell>
          <cell r="F314" t="str">
            <v>EA</v>
          </cell>
          <cell r="G314">
            <v>346000</v>
          </cell>
          <cell r="H314">
            <v>346000</v>
          </cell>
          <cell r="I314">
            <v>166000</v>
          </cell>
          <cell r="J314">
            <v>166000</v>
          </cell>
          <cell r="K314">
            <v>180000</v>
          </cell>
          <cell r="L314">
            <v>180000</v>
          </cell>
          <cell r="M314">
            <v>0</v>
          </cell>
          <cell r="N314">
            <v>0</v>
          </cell>
          <cell r="O314">
            <v>312</v>
          </cell>
        </row>
        <row r="315">
          <cell r="D315" t="str">
            <v>플렉시블콘넥터설치80A</v>
          </cell>
          <cell r="E315">
            <v>1</v>
          </cell>
          <cell r="F315" t="str">
            <v>EA</v>
          </cell>
          <cell r="G315">
            <v>265000</v>
          </cell>
          <cell r="H315">
            <v>265000</v>
          </cell>
          <cell r="I315">
            <v>112000</v>
          </cell>
          <cell r="J315">
            <v>112000</v>
          </cell>
          <cell r="K315">
            <v>153000</v>
          </cell>
          <cell r="L315">
            <v>153000</v>
          </cell>
          <cell r="M315">
            <v>0</v>
          </cell>
          <cell r="N315">
            <v>0</v>
          </cell>
          <cell r="O315">
            <v>313</v>
          </cell>
        </row>
        <row r="316">
          <cell r="D316" t="str">
            <v>플렉시블콘넥터설치50A</v>
          </cell>
          <cell r="E316">
            <v>1</v>
          </cell>
          <cell r="F316">
            <v>0</v>
          </cell>
          <cell r="G316">
            <v>164000</v>
          </cell>
          <cell r="H316">
            <v>164000</v>
          </cell>
          <cell r="I316">
            <v>74000</v>
          </cell>
          <cell r="J316">
            <v>74000</v>
          </cell>
          <cell r="K316">
            <v>90000</v>
          </cell>
          <cell r="L316">
            <v>90000</v>
          </cell>
          <cell r="M316">
            <v>0</v>
          </cell>
          <cell r="N316">
            <v>0</v>
          </cell>
          <cell r="O316">
            <v>314</v>
          </cell>
        </row>
        <row r="317">
          <cell r="D317" t="str">
            <v>플랜지접합150A</v>
          </cell>
          <cell r="E317">
            <v>1</v>
          </cell>
          <cell r="F317" t="str">
            <v>EA</v>
          </cell>
          <cell r="G317">
            <v>73000</v>
          </cell>
          <cell r="H317">
            <v>73000</v>
          </cell>
          <cell r="I317">
            <v>53000</v>
          </cell>
          <cell r="J317">
            <v>53000</v>
          </cell>
          <cell r="K317">
            <v>20000</v>
          </cell>
          <cell r="L317">
            <v>20000</v>
          </cell>
          <cell r="M317">
            <v>0</v>
          </cell>
          <cell r="N317">
            <v>0</v>
          </cell>
          <cell r="O317">
            <v>315</v>
          </cell>
        </row>
        <row r="318">
          <cell r="D318" t="str">
            <v>플랜지접합100A</v>
          </cell>
          <cell r="E318">
            <v>1</v>
          </cell>
          <cell r="F318" t="str">
            <v>EA</v>
          </cell>
          <cell r="G318">
            <v>55800</v>
          </cell>
          <cell r="H318">
            <v>55800</v>
          </cell>
          <cell r="I318">
            <v>38800</v>
          </cell>
          <cell r="J318">
            <v>38800</v>
          </cell>
          <cell r="K318">
            <v>17000</v>
          </cell>
          <cell r="L318">
            <v>17000</v>
          </cell>
          <cell r="M318">
            <v>0</v>
          </cell>
          <cell r="N318">
            <v>0</v>
          </cell>
          <cell r="O318">
            <v>316</v>
          </cell>
        </row>
        <row r="319">
          <cell r="D319" t="str">
            <v>플랜지접합80A</v>
          </cell>
          <cell r="E319">
            <v>1</v>
          </cell>
          <cell r="F319" t="str">
            <v>EA</v>
          </cell>
          <cell r="G319">
            <v>42960</v>
          </cell>
          <cell r="H319">
            <v>42960</v>
          </cell>
          <cell r="I319">
            <v>28000</v>
          </cell>
          <cell r="J319">
            <v>28000</v>
          </cell>
          <cell r="K319">
            <v>14960</v>
          </cell>
          <cell r="L319">
            <v>14960</v>
          </cell>
          <cell r="M319">
            <v>0</v>
          </cell>
          <cell r="N319">
            <v>0</v>
          </cell>
          <cell r="O319">
            <v>317</v>
          </cell>
        </row>
        <row r="320">
          <cell r="D320" t="str">
            <v>플랜지접합50A</v>
          </cell>
          <cell r="E320">
            <v>1</v>
          </cell>
          <cell r="F320" t="str">
            <v>EA</v>
          </cell>
          <cell r="G320">
            <v>11400</v>
          </cell>
          <cell r="H320">
            <v>11400</v>
          </cell>
          <cell r="I320">
            <v>5000</v>
          </cell>
          <cell r="J320">
            <v>5000</v>
          </cell>
          <cell r="K320">
            <v>6400</v>
          </cell>
          <cell r="L320">
            <v>6400</v>
          </cell>
          <cell r="M320">
            <v>0</v>
          </cell>
          <cell r="N320">
            <v>0</v>
          </cell>
          <cell r="O320">
            <v>318</v>
          </cell>
        </row>
        <row r="321">
          <cell r="D321" t="str">
            <v>스텐레스파이프배관150A</v>
          </cell>
          <cell r="E321">
            <v>1</v>
          </cell>
          <cell r="F321" t="str">
            <v>m</v>
          </cell>
          <cell r="G321">
            <v>104908</v>
          </cell>
          <cell r="H321">
            <v>104908</v>
          </cell>
          <cell r="I321">
            <v>66908</v>
          </cell>
          <cell r="J321">
            <v>66908</v>
          </cell>
          <cell r="K321">
            <v>38000</v>
          </cell>
          <cell r="L321">
            <v>38000</v>
          </cell>
          <cell r="M321">
            <v>0</v>
          </cell>
          <cell r="N321">
            <v>0</v>
          </cell>
          <cell r="O321">
            <v>319</v>
          </cell>
        </row>
        <row r="322">
          <cell r="D322" t="str">
            <v>스텐레스파이프배관100A</v>
          </cell>
          <cell r="E322">
            <v>1</v>
          </cell>
          <cell r="F322" t="str">
            <v>m</v>
          </cell>
          <cell r="G322">
            <v>66110</v>
          </cell>
          <cell r="H322">
            <v>66110</v>
          </cell>
          <cell r="I322">
            <v>44110</v>
          </cell>
          <cell r="J322">
            <v>44110</v>
          </cell>
          <cell r="K322">
            <v>22000</v>
          </cell>
          <cell r="L322">
            <v>22000</v>
          </cell>
          <cell r="M322">
            <v>0</v>
          </cell>
          <cell r="N322">
            <v>0</v>
          </cell>
          <cell r="O322">
            <v>320</v>
          </cell>
        </row>
        <row r="323">
          <cell r="D323" t="str">
            <v>스텐레스파이프배관80A</v>
          </cell>
          <cell r="E323">
            <v>1</v>
          </cell>
          <cell r="F323" t="str">
            <v>m</v>
          </cell>
          <cell r="G323">
            <v>50672</v>
          </cell>
          <cell r="H323">
            <v>50672</v>
          </cell>
          <cell r="I323">
            <v>33602</v>
          </cell>
          <cell r="J323">
            <v>33602</v>
          </cell>
          <cell r="K323">
            <v>17070</v>
          </cell>
          <cell r="L323">
            <v>17070</v>
          </cell>
          <cell r="M323">
            <v>0</v>
          </cell>
          <cell r="N323">
            <v>0</v>
          </cell>
          <cell r="O323">
            <v>321</v>
          </cell>
        </row>
        <row r="324">
          <cell r="D324" t="str">
            <v>스텐레스파이프배관50A</v>
          </cell>
          <cell r="E324">
            <v>1</v>
          </cell>
          <cell r="F324" t="str">
            <v>m</v>
          </cell>
          <cell r="G324">
            <v>34468</v>
          </cell>
          <cell r="H324">
            <v>34468</v>
          </cell>
          <cell r="I324">
            <v>22468</v>
          </cell>
          <cell r="J324">
            <v>22468</v>
          </cell>
          <cell r="K324">
            <v>12000</v>
          </cell>
          <cell r="L324">
            <v>12000</v>
          </cell>
          <cell r="M324">
            <v>0</v>
          </cell>
          <cell r="N324">
            <v>0</v>
          </cell>
          <cell r="O324">
            <v>322</v>
          </cell>
        </row>
        <row r="325">
          <cell r="D325" t="str">
            <v>스텐레스파이프배관15A</v>
          </cell>
          <cell r="E325">
            <v>1</v>
          </cell>
          <cell r="F325" t="str">
            <v>m</v>
          </cell>
          <cell r="G325">
            <v>12465</v>
          </cell>
          <cell r="H325">
            <v>12465</v>
          </cell>
          <cell r="I325">
            <v>9085</v>
          </cell>
          <cell r="J325">
            <v>9085</v>
          </cell>
          <cell r="K325">
            <v>3380</v>
          </cell>
          <cell r="L325">
            <v>3380</v>
          </cell>
          <cell r="M325">
            <v>0</v>
          </cell>
          <cell r="N325">
            <v>0</v>
          </cell>
          <cell r="O325">
            <v>323</v>
          </cell>
        </row>
        <row r="326">
          <cell r="D326" t="str">
            <v>MAIN JOINT BOX</v>
          </cell>
          <cell r="E326">
            <v>1</v>
          </cell>
          <cell r="F326" t="str">
            <v>EA</v>
          </cell>
          <cell r="G326">
            <v>264800</v>
          </cell>
          <cell r="H326">
            <v>264800</v>
          </cell>
          <cell r="I326">
            <v>44800</v>
          </cell>
          <cell r="J326">
            <v>44800</v>
          </cell>
          <cell r="K326">
            <v>220000</v>
          </cell>
          <cell r="L326">
            <v>220000</v>
          </cell>
          <cell r="M326">
            <v>0</v>
          </cell>
          <cell r="N326">
            <v>0</v>
          </cell>
          <cell r="O326">
            <v>324</v>
          </cell>
        </row>
        <row r="327">
          <cell r="D327" t="str">
            <v>BAFFLE80A</v>
          </cell>
          <cell r="E327">
            <v>1</v>
          </cell>
          <cell r="F327" t="str">
            <v>EA</v>
          </cell>
          <cell r="G327">
            <v>133560</v>
          </cell>
          <cell r="H327">
            <v>133560</v>
          </cell>
          <cell r="I327">
            <v>16560</v>
          </cell>
          <cell r="J327">
            <v>16560</v>
          </cell>
          <cell r="K327">
            <v>117000</v>
          </cell>
          <cell r="L327">
            <v>117000</v>
          </cell>
          <cell r="M327">
            <v>0</v>
          </cell>
          <cell r="N327">
            <v>0</v>
          </cell>
          <cell r="O327">
            <v>325</v>
          </cell>
        </row>
        <row r="328">
          <cell r="D328" t="str">
            <v>시운전배관계통</v>
          </cell>
          <cell r="E328">
            <v>1</v>
          </cell>
          <cell r="F328" t="str">
            <v>m</v>
          </cell>
          <cell r="G328">
            <v>1560</v>
          </cell>
          <cell r="H328">
            <v>1560</v>
          </cell>
          <cell r="I328">
            <v>1560</v>
          </cell>
          <cell r="J328">
            <v>1560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326</v>
          </cell>
        </row>
        <row r="329">
          <cell r="D329" t="str">
            <v>점적파이프(LD PIPE)배관13A</v>
          </cell>
          <cell r="E329">
            <v>1</v>
          </cell>
          <cell r="F329" t="str">
            <v>m</v>
          </cell>
          <cell r="G329">
            <v>4440</v>
          </cell>
          <cell r="H329">
            <v>4440</v>
          </cell>
          <cell r="I329">
            <v>2640</v>
          </cell>
          <cell r="J329">
            <v>2640</v>
          </cell>
          <cell r="K329">
            <v>1800</v>
          </cell>
          <cell r="L329">
            <v>1800</v>
          </cell>
          <cell r="M329">
            <v>0</v>
          </cell>
          <cell r="N329">
            <v>0</v>
          </cell>
          <cell r="O329">
            <v>327</v>
          </cell>
        </row>
        <row r="330">
          <cell r="D330" t="str">
            <v>고무시트밸브80A</v>
          </cell>
          <cell r="E330">
            <v>1</v>
          </cell>
          <cell r="F330" t="str">
            <v>EA</v>
          </cell>
          <cell r="G330">
            <v>72600</v>
          </cell>
          <cell r="H330">
            <v>72600</v>
          </cell>
          <cell r="I330">
            <v>72600</v>
          </cell>
          <cell r="J330">
            <v>72600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328</v>
          </cell>
        </row>
        <row r="331">
          <cell r="D331" t="str">
            <v>드레인80A</v>
          </cell>
          <cell r="E331">
            <v>1</v>
          </cell>
          <cell r="F331" t="str">
            <v>EA</v>
          </cell>
          <cell r="G331">
            <v>88460</v>
          </cell>
          <cell r="H331">
            <v>88460</v>
          </cell>
          <cell r="I331">
            <v>18460</v>
          </cell>
          <cell r="J331">
            <v>18460</v>
          </cell>
          <cell r="K331">
            <v>70000</v>
          </cell>
          <cell r="L331">
            <v>70000</v>
          </cell>
          <cell r="M331">
            <v>0</v>
          </cell>
          <cell r="N331">
            <v>0</v>
          </cell>
          <cell r="O331">
            <v>329</v>
          </cell>
        </row>
        <row r="332">
          <cell r="D332" t="str">
            <v>CONTROL PANEL</v>
          </cell>
          <cell r="E332">
            <v>1</v>
          </cell>
          <cell r="F332" t="str">
            <v>면</v>
          </cell>
          <cell r="G332">
            <v>2410000</v>
          </cell>
          <cell r="H332">
            <v>2410000</v>
          </cell>
          <cell r="I332">
            <v>560000</v>
          </cell>
          <cell r="J332">
            <v>560000</v>
          </cell>
          <cell r="K332">
            <v>1850000</v>
          </cell>
          <cell r="L332">
            <v>1850000</v>
          </cell>
          <cell r="M332">
            <v>0</v>
          </cell>
          <cell r="N332">
            <v>0</v>
          </cell>
          <cell r="O332">
            <v>330</v>
          </cell>
        </row>
        <row r="333">
          <cell r="D333" t="str">
            <v>배선공사</v>
          </cell>
          <cell r="E333">
            <v>1</v>
          </cell>
          <cell r="F333" t="str">
            <v>식</v>
          </cell>
          <cell r="G333">
            <v>1008000</v>
          </cell>
          <cell r="H333">
            <v>1008000</v>
          </cell>
          <cell r="I333">
            <v>1008000</v>
          </cell>
          <cell r="J333">
            <v>1008000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331</v>
          </cell>
        </row>
        <row r="334">
          <cell r="D334" t="str">
            <v>DRAIN VALVE 설치25A PIPE 50A</v>
          </cell>
          <cell r="E334">
            <v>1</v>
          </cell>
          <cell r="F334" t="str">
            <v>개소</v>
          </cell>
          <cell r="G334">
            <v>198590</v>
          </cell>
          <cell r="H334">
            <v>198590</v>
          </cell>
          <cell r="I334">
            <v>10650</v>
          </cell>
          <cell r="J334">
            <v>10650</v>
          </cell>
          <cell r="K334">
            <v>187940</v>
          </cell>
          <cell r="L334">
            <v>187940</v>
          </cell>
          <cell r="M334">
            <v>0</v>
          </cell>
          <cell r="N334">
            <v>0</v>
          </cell>
          <cell r="O334">
            <v>332</v>
          </cell>
        </row>
        <row r="335">
          <cell r="D335" t="str">
            <v>QUICK COUPLING VALVE 설치DQV25</v>
          </cell>
          <cell r="E335">
            <v>1</v>
          </cell>
          <cell r="F335" t="str">
            <v>개소</v>
          </cell>
          <cell r="G335">
            <v>297580</v>
          </cell>
          <cell r="H335">
            <v>297580</v>
          </cell>
          <cell r="I335">
            <v>61800</v>
          </cell>
          <cell r="J335">
            <v>61800</v>
          </cell>
          <cell r="K335">
            <v>235780</v>
          </cell>
          <cell r="L335">
            <v>235780</v>
          </cell>
          <cell r="M335">
            <v>0</v>
          </cell>
          <cell r="N335">
            <v>0</v>
          </cell>
          <cell r="O335">
            <v>333</v>
          </cell>
        </row>
        <row r="336">
          <cell r="D336" t="str">
            <v>스프레이건이동SET25A</v>
          </cell>
          <cell r="E336">
            <v>1</v>
          </cell>
          <cell r="F336" t="str">
            <v>SET</v>
          </cell>
          <cell r="G336">
            <v>210700</v>
          </cell>
          <cell r="H336">
            <v>210700</v>
          </cell>
          <cell r="I336">
            <v>0</v>
          </cell>
          <cell r="J336">
            <v>0</v>
          </cell>
          <cell r="K336">
            <v>210700</v>
          </cell>
          <cell r="L336">
            <v>210700</v>
          </cell>
          <cell r="M336">
            <v>0</v>
          </cell>
          <cell r="N336">
            <v>0</v>
          </cell>
          <cell r="O336">
            <v>334</v>
          </cell>
        </row>
        <row r="337">
          <cell r="D337" t="str">
            <v>MAIN VALVE 설치50A</v>
          </cell>
          <cell r="E337">
            <v>1</v>
          </cell>
          <cell r="F337" t="str">
            <v>개소</v>
          </cell>
          <cell r="G337">
            <v>204500</v>
          </cell>
          <cell r="H337">
            <v>204500</v>
          </cell>
          <cell r="I337">
            <v>24100</v>
          </cell>
          <cell r="J337">
            <v>24100</v>
          </cell>
          <cell r="K337">
            <v>180400</v>
          </cell>
          <cell r="L337">
            <v>180400</v>
          </cell>
          <cell r="M337">
            <v>0</v>
          </cell>
          <cell r="N337">
            <v>0</v>
          </cell>
          <cell r="O337">
            <v>335</v>
          </cell>
        </row>
        <row r="338">
          <cell r="D338" t="str">
            <v>PE PIPE 접합50A</v>
          </cell>
          <cell r="E338">
            <v>1</v>
          </cell>
          <cell r="F338" t="str">
            <v>개소</v>
          </cell>
          <cell r="G338">
            <v>7800</v>
          </cell>
          <cell r="H338">
            <v>7800</v>
          </cell>
          <cell r="I338">
            <v>7800</v>
          </cell>
          <cell r="J338">
            <v>7800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336</v>
          </cell>
        </row>
        <row r="339">
          <cell r="D339" t="str">
            <v>나사접합25A</v>
          </cell>
          <cell r="E339">
            <v>1</v>
          </cell>
          <cell r="F339" t="str">
            <v>EA</v>
          </cell>
          <cell r="G339">
            <v>6450</v>
          </cell>
          <cell r="H339">
            <v>6450</v>
          </cell>
          <cell r="I339">
            <v>6450</v>
          </cell>
          <cell r="J339">
            <v>6450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337</v>
          </cell>
        </row>
        <row r="340">
          <cell r="D340" t="str">
            <v>나사접합50A</v>
          </cell>
          <cell r="E340">
            <v>1</v>
          </cell>
          <cell r="F340" t="str">
            <v>EA</v>
          </cell>
          <cell r="G340">
            <v>9950</v>
          </cell>
          <cell r="H340">
            <v>9950</v>
          </cell>
          <cell r="I340">
            <v>9950</v>
          </cell>
          <cell r="J340">
            <v>9950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338</v>
          </cell>
        </row>
        <row r="341">
          <cell r="D341" t="str">
            <v>HOLE가공25A</v>
          </cell>
          <cell r="E341">
            <v>1</v>
          </cell>
          <cell r="F341" t="str">
            <v>EA</v>
          </cell>
          <cell r="G341">
            <v>6000</v>
          </cell>
          <cell r="H341">
            <v>6000</v>
          </cell>
          <cell r="I341">
            <v>6000</v>
          </cell>
          <cell r="J341">
            <v>6000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339</v>
          </cell>
        </row>
        <row r="342">
          <cell r="D342" t="str">
            <v>전선관배관28C</v>
          </cell>
          <cell r="E342">
            <v>1</v>
          </cell>
          <cell r="F342" t="str">
            <v>m</v>
          </cell>
          <cell r="G342">
            <v>9280</v>
          </cell>
          <cell r="H342">
            <v>9280</v>
          </cell>
          <cell r="I342">
            <v>7840</v>
          </cell>
          <cell r="J342">
            <v>7840</v>
          </cell>
          <cell r="K342">
            <v>1440</v>
          </cell>
          <cell r="L342">
            <v>1440</v>
          </cell>
          <cell r="M342">
            <v>0</v>
          </cell>
          <cell r="N342">
            <v>0</v>
          </cell>
          <cell r="O342">
            <v>340</v>
          </cell>
        </row>
        <row r="343">
          <cell r="D343" t="str">
            <v>SUBMERSIBLE PUMP150Ax7.5HP SP77-1</v>
          </cell>
          <cell r="E343">
            <v>1</v>
          </cell>
          <cell r="F343" t="str">
            <v>대</v>
          </cell>
          <cell r="G343">
            <v>5241500</v>
          </cell>
          <cell r="H343">
            <v>5241500</v>
          </cell>
          <cell r="I343">
            <v>191500</v>
          </cell>
          <cell r="J343">
            <v>191500</v>
          </cell>
          <cell r="K343">
            <v>5050000</v>
          </cell>
          <cell r="L343">
            <v>5050000</v>
          </cell>
          <cell r="M343">
            <v>0</v>
          </cell>
          <cell r="N343">
            <v>0</v>
          </cell>
          <cell r="O343">
            <v>341</v>
          </cell>
        </row>
        <row r="344">
          <cell r="D344" t="str">
            <v>SUBMERSIBLE PUMP100Ax7.5HP SP46-2</v>
          </cell>
          <cell r="E344">
            <v>1</v>
          </cell>
          <cell r="F344" t="str">
            <v>대</v>
          </cell>
          <cell r="G344">
            <v>4391500</v>
          </cell>
          <cell r="H344">
            <v>4391500</v>
          </cell>
          <cell r="I344">
            <v>191500</v>
          </cell>
          <cell r="J344">
            <v>191500</v>
          </cell>
          <cell r="K344">
            <v>4200000</v>
          </cell>
          <cell r="L344">
            <v>4200000</v>
          </cell>
          <cell r="M344">
            <v>0</v>
          </cell>
          <cell r="N344">
            <v>0</v>
          </cell>
          <cell r="O344">
            <v>342</v>
          </cell>
        </row>
        <row r="345">
          <cell r="D345" t="str">
            <v>SUBMERSIBLE PUMP50Ax2HP SP14A-3</v>
          </cell>
          <cell r="E345">
            <v>1</v>
          </cell>
          <cell r="F345" t="str">
            <v>대</v>
          </cell>
          <cell r="G345">
            <v>1757100</v>
          </cell>
          <cell r="H345">
            <v>1757100</v>
          </cell>
          <cell r="I345">
            <v>107100</v>
          </cell>
          <cell r="J345">
            <v>107100</v>
          </cell>
          <cell r="K345">
            <v>1650000</v>
          </cell>
          <cell r="L345">
            <v>1650000</v>
          </cell>
          <cell r="M345">
            <v>0</v>
          </cell>
          <cell r="N345">
            <v>0</v>
          </cell>
          <cell r="O345">
            <v>343</v>
          </cell>
        </row>
        <row r="346">
          <cell r="D346" t="str">
            <v>ELP 전선관80A</v>
          </cell>
          <cell r="E346">
            <v>1</v>
          </cell>
          <cell r="F346" t="str">
            <v>m</v>
          </cell>
          <cell r="G346">
            <v>4740</v>
          </cell>
          <cell r="H346">
            <v>4740</v>
          </cell>
          <cell r="I346">
            <v>3740</v>
          </cell>
          <cell r="J346">
            <v>3740</v>
          </cell>
          <cell r="K346">
            <v>1000</v>
          </cell>
          <cell r="L346">
            <v>1000</v>
          </cell>
          <cell r="M346">
            <v>0</v>
          </cell>
          <cell r="N346">
            <v>0</v>
          </cell>
          <cell r="O346">
            <v>344</v>
          </cell>
        </row>
        <row r="347">
          <cell r="D347" t="str">
            <v>전선CVV-SB 8SQx4C</v>
          </cell>
          <cell r="E347">
            <v>1</v>
          </cell>
          <cell r="F347" t="str">
            <v>m</v>
          </cell>
          <cell r="G347">
            <v>5387</v>
          </cell>
          <cell r="H347">
            <v>5387</v>
          </cell>
          <cell r="I347">
            <v>2847</v>
          </cell>
          <cell r="J347">
            <v>2847</v>
          </cell>
          <cell r="K347">
            <v>2540</v>
          </cell>
          <cell r="L347">
            <v>2540</v>
          </cell>
          <cell r="M347">
            <v>0</v>
          </cell>
          <cell r="N347">
            <v>0</v>
          </cell>
          <cell r="O347">
            <v>345</v>
          </cell>
        </row>
        <row r="348">
          <cell r="D348" t="str">
            <v>전선CVV-SB 3.5SQx4C</v>
          </cell>
          <cell r="E348">
            <v>1</v>
          </cell>
          <cell r="F348" t="str">
            <v>m</v>
          </cell>
          <cell r="G348">
            <v>3487</v>
          </cell>
          <cell r="H348">
            <v>3487</v>
          </cell>
          <cell r="I348">
            <v>2117</v>
          </cell>
          <cell r="J348">
            <v>2117</v>
          </cell>
          <cell r="K348">
            <v>1370</v>
          </cell>
          <cell r="L348">
            <v>1370</v>
          </cell>
          <cell r="M348">
            <v>0</v>
          </cell>
          <cell r="N348">
            <v>0</v>
          </cell>
          <cell r="O348">
            <v>346</v>
          </cell>
        </row>
        <row r="349">
          <cell r="D349" t="str">
            <v>전선CVV-SB 5.5SQx3C</v>
          </cell>
          <cell r="E349">
            <v>1</v>
          </cell>
          <cell r="F349" t="str">
            <v>m</v>
          </cell>
          <cell r="G349">
            <v>3438</v>
          </cell>
          <cell r="H349">
            <v>3438</v>
          </cell>
          <cell r="I349">
            <v>1898</v>
          </cell>
          <cell r="J349">
            <v>1898</v>
          </cell>
          <cell r="K349">
            <v>1540</v>
          </cell>
          <cell r="L349">
            <v>1540</v>
          </cell>
          <cell r="M349">
            <v>0</v>
          </cell>
          <cell r="N349">
            <v>0</v>
          </cell>
          <cell r="O349">
            <v>347</v>
          </cell>
        </row>
        <row r="350">
          <cell r="D350" t="str">
            <v>전선CVV-SB 2.0SQx3C</v>
          </cell>
          <cell r="E350">
            <v>1</v>
          </cell>
          <cell r="F350" t="str">
            <v>m</v>
          </cell>
          <cell r="G350">
            <v>2187</v>
          </cell>
          <cell r="H350">
            <v>2187</v>
          </cell>
          <cell r="I350">
            <v>1387</v>
          </cell>
          <cell r="J350">
            <v>1387</v>
          </cell>
          <cell r="K350">
            <v>800</v>
          </cell>
          <cell r="L350">
            <v>800</v>
          </cell>
          <cell r="M350">
            <v>0</v>
          </cell>
          <cell r="N350">
            <v>0</v>
          </cell>
          <cell r="O350">
            <v>348</v>
          </cell>
        </row>
        <row r="351">
          <cell r="D351" t="str">
            <v>전선VCT 2SQx3C</v>
          </cell>
          <cell r="E351">
            <v>1</v>
          </cell>
          <cell r="F351" t="str">
            <v>m</v>
          </cell>
          <cell r="G351">
            <v>1817</v>
          </cell>
          <cell r="H351">
            <v>1817</v>
          </cell>
          <cell r="I351">
            <v>1387</v>
          </cell>
          <cell r="J351">
            <v>1387</v>
          </cell>
          <cell r="K351">
            <v>430</v>
          </cell>
          <cell r="L351">
            <v>430</v>
          </cell>
          <cell r="M351">
            <v>0</v>
          </cell>
          <cell r="N351">
            <v>0</v>
          </cell>
          <cell r="O351">
            <v>349</v>
          </cell>
        </row>
        <row r="352">
          <cell r="D352" t="str">
            <v>전선VCT 1.25SQx3C</v>
          </cell>
          <cell r="E352">
            <v>1</v>
          </cell>
          <cell r="F352" t="str">
            <v>m</v>
          </cell>
          <cell r="G352">
            <v>1717</v>
          </cell>
          <cell r="H352">
            <v>1717</v>
          </cell>
          <cell r="I352">
            <v>1387</v>
          </cell>
          <cell r="J352">
            <v>1387</v>
          </cell>
          <cell r="K352">
            <v>330</v>
          </cell>
          <cell r="L352">
            <v>330</v>
          </cell>
          <cell r="M352">
            <v>0</v>
          </cell>
          <cell r="N352">
            <v>0</v>
          </cell>
          <cell r="O352">
            <v>350</v>
          </cell>
        </row>
        <row r="353">
          <cell r="D353" t="str">
            <v>PANEL 외함W800xH1800xD400 ST</v>
          </cell>
          <cell r="E353">
            <v>1</v>
          </cell>
          <cell r="F353" t="str">
            <v>면</v>
          </cell>
          <cell r="G353">
            <v>1642040</v>
          </cell>
          <cell r="H353">
            <v>1642040</v>
          </cell>
          <cell r="I353">
            <v>782040</v>
          </cell>
          <cell r="J353">
            <v>782040</v>
          </cell>
          <cell r="K353">
            <v>860000</v>
          </cell>
          <cell r="L353">
            <v>860000</v>
          </cell>
          <cell r="M353">
            <v>0</v>
          </cell>
          <cell r="N353">
            <v>0</v>
          </cell>
          <cell r="O353">
            <v>351</v>
          </cell>
        </row>
        <row r="354">
          <cell r="D354" t="str">
            <v>MCCBABS 104AF/100AT</v>
          </cell>
          <cell r="E354">
            <v>1</v>
          </cell>
          <cell r="F354" t="str">
            <v>EA</v>
          </cell>
          <cell r="G354">
            <v>119260</v>
          </cell>
          <cell r="H354">
            <v>119260</v>
          </cell>
          <cell r="I354">
            <v>20160</v>
          </cell>
          <cell r="J354">
            <v>20160</v>
          </cell>
          <cell r="K354">
            <v>99100</v>
          </cell>
          <cell r="L354">
            <v>99100</v>
          </cell>
          <cell r="M354">
            <v>0</v>
          </cell>
          <cell r="N354">
            <v>0</v>
          </cell>
          <cell r="O354">
            <v>352</v>
          </cell>
        </row>
        <row r="355">
          <cell r="D355" t="str">
            <v>MCCBABS 103AF/50AT</v>
          </cell>
          <cell r="E355">
            <v>1</v>
          </cell>
          <cell r="F355" t="str">
            <v>EA</v>
          </cell>
          <cell r="G355">
            <v>100560</v>
          </cell>
          <cell r="H355">
            <v>100560</v>
          </cell>
          <cell r="I355">
            <v>14560</v>
          </cell>
          <cell r="J355">
            <v>14560</v>
          </cell>
          <cell r="K355">
            <v>86000</v>
          </cell>
          <cell r="L355">
            <v>86000</v>
          </cell>
          <cell r="M355">
            <v>0</v>
          </cell>
          <cell r="N355">
            <v>0</v>
          </cell>
          <cell r="O355">
            <v>353</v>
          </cell>
        </row>
        <row r="356">
          <cell r="D356" t="str">
            <v>MCCBABS 103AF/20AT</v>
          </cell>
          <cell r="E356">
            <v>1</v>
          </cell>
          <cell r="F356" t="str">
            <v>EA</v>
          </cell>
          <cell r="G356">
            <v>96640</v>
          </cell>
          <cell r="H356">
            <v>96640</v>
          </cell>
          <cell r="I356">
            <v>10640</v>
          </cell>
          <cell r="J356">
            <v>10640</v>
          </cell>
          <cell r="K356">
            <v>86000</v>
          </cell>
          <cell r="L356">
            <v>86000</v>
          </cell>
          <cell r="M356">
            <v>0</v>
          </cell>
          <cell r="N356">
            <v>0</v>
          </cell>
          <cell r="O356">
            <v>354</v>
          </cell>
        </row>
        <row r="357">
          <cell r="D357" t="str">
            <v>MCCBABS 103AF/10AT</v>
          </cell>
          <cell r="E357">
            <v>1</v>
          </cell>
          <cell r="F357" t="str">
            <v>EA</v>
          </cell>
          <cell r="G357">
            <v>96640</v>
          </cell>
          <cell r="H357">
            <v>96640</v>
          </cell>
          <cell r="I357">
            <v>10640</v>
          </cell>
          <cell r="J357">
            <v>10640</v>
          </cell>
          <cell r="K357">
            <v>86000</v>
          </cell>
          <cell r="L357">
            <v>86000</v>
          </cell>
          <cell r="M357">
            <v>0</v>
          </cell>
          <cell r="N357">
            <v>0</v>
          </cell>
          <cell r="O357">
            <v>355</v>
          </cell>
        </row>
        <row r="358">
          <cell r="D358" t="str">
            <v>ELB2P 20A</v>
          </cell>
          <cell r="E358">
            <v>1</v>
          </cell>
          <cell r="F358" t="str">
            <v>EA</v>
          </cell>
          <cell r="G358">
            <v>21040</v>
          </cell>
          <cell r="H358">
            <v>21040</v>
          </cell>
          <cell r="I358">
            <v>10640</v>
          </cell>
          <cell r="J358">
            <v>10640</v>
          </cell>
          <cell r="K358">
            <v>10400</v>
          </cell>
          <cell r="L358">
            <v>10400</v>
          </cell>
          <cell r="M358">
            <v>0</v>
          </cell>
          <cell r="N358">
            <v>0</v>
          </cell>
          <cell r="O358">
            <v>356</v>
          </cell>
        </row>
        <row r="359">
          <cell r="D359" t="str">
            <v>ELB2P 30A</v>
          </cell>
          <cell r="E359">
            <v>1</v>
          </cell>
          <cell r="F359" t="str">
            <v>EA</v>
          </cell>
          <cell r="G359">
            <v>21040</v>
          </cell>
          <cell r="H359">
            <v>21040</v>
          </cell>
          <cell r="I359">
            <v>10640</v>
          </cell>
          <cell r="J359">
            <v>10640</v>
          </cell>
          <cell r="K359">
            <v>10400</v>
          </cell>
          <cell r="L359">
            <v>10400</v>
          </cell>
          <cell r="M359">
            <v>0</v>
          </cell>
          <cell r="N359">
            <v>0</v>
          </cell>
          <cell r="O359">
            <v>357</v>
          </cell>
        </row>
        <row r="360">
          <cell r="D360" t="str">
            <v>V-METER600V 110x110광각형</v>
          </cell>
          <cell r="E360">
            <v>1</v>
          </cell>
          <cell r="F360" t="str">
            <v>EA</v>
          </cell>
          <cell r="G360">
            <v>33000</v>
          </cell>
          <cell r="H360">
            <v>33000</v>
          </cell>
          <cell r="I360">
            <v>18600</v>
          </cell>
          <cell r="J360">
            <v>18600</v>
          </cell>
          <cell r="K360">
            <v>14400</v>
          </cell>
          <cell r="L360">
            <v>14400</v>
          </cell>
          <cell r="M360">
            <v>0</v>
          </cell>
          <cell r="N360">
            <v>0</v>
          </cell>
          <cell r="O360">
            <v>358</v>
          </cell>
        </row>
        <row r="361">
          <cell r="D361" t="str">
            <v>A-METER110x110 광각형</v>
          </cell>
          <cell r="E361">
            <v>1</v>
          </cell>
          <cell r="F361" t="str">
            <v>EA</v>
          </cell>
          <cell r="G361">
            <v>33000</v>
          </cell>
          <cell r="H361">
            <v>33000</v>
          </cell>
          <cell r="I361">
            <v>18600</v>
          </cell>
          <cell r="J361">
            <v>18600</v>
          </cell>
          <cell r="K361">
            <v>14400</v>
          </cell>
          <cell r="L361">
            <v>14400</v>
          </cell>
          <cell r="M361">
            <v>0</v>
          </cell>
          <cell r="N361">
            <v>0</v>
          </cell>
          <cell r="O361">
            <v>359</v>
          </cell>
        </row>
        <row r="362">
          <cell r="D362" t="str">
            <v>A-METER80x80 광각형</v>
          </cell>
          <cell r="E362">
            <v>1</v>
          </cell>
          <cell r="F362" t="str">
            <v>EA</v>
          </cell>
          <cell r="G362">
            <v>33000</v>
          </cell>
          <cell r="H362">
            <v>33000</v>
          </cell>
          <cell r="I362">
            <v>18600</v>
          </cell>
          <cell r="J362">
            <v>18600</v>
          </cell>
          <cell r="K362">
            <v>14400</v>
          </cell>
          <cell r="L362">
            <v>14400</v>
          </cell>
          <cell r="M362">
            <v>0</v>
          </cell>
          <cell r="N362">
            <v>0</v>
          </cell>
          <cell r="O362">
            <v>360</v>
          </cell>
        </row>
        <row r="363">
          <cell r="D363" t="str">
            <v>CT</v>
          </cell>
          <cell r="E363">
            <v>1</v>
          </cell>
          <cell r="F363" t="str">
            <v>EA</v>
          </cell>
          <cell r="G363">
            <v>27800</v>
          </cell>
          <cell r="H363">
            <v>27800</v>
          </cell>
          <cell r="I363">
            <v>22400</v>
          </cell>
          <cell r="J363">
            <v>22400</v>
          </cell>
          <cell r="K363">
            <v>5400</v>
          </cell>
          <cell r="L363">
            <v>5400</v>
          </cell>
          <cell r="M363">
            <v>0</v>
          </cell>
          <cell r="N363">
            <v>0</v>
          </cell>
          <cell r="O363">
            <v>361</v>
          </cell>
        </row>
        <row r="364">
          <cell r="D364" t="str">
            <v>TIMER24H 정전보상형 MIL72</v>
          </cell>
          <cell r="E364">
            <v>1</v>
          </cell>
          <cell r="F364" t="str">
            <v>EA</v>
          </cell>
          <cell r="G364">
            <v>53200</v>
          </cell>
          <cell r="H364">
            <v>53200</v>
          </cell>
          <cell r="I364">
            <v>11200</v>
          </cell>
          <cell r="J364">
            <v>11200</v>
          </cell>
          <cell r="K364">
            <v>42000</v>
          </cell>
          <cell r="L364">
            <v>42000</v>
          </cell>
          <cell r="M364">
            <v>0</v>
          </cell>
          <cell r="N364">
            <v>0</v>
          </cell>
          <cell r="O364">
            <v>362</v>
          </cell>
        </row>
        <row r="365">
          <cell r="D365" t="str">
            <v>TIMER30min KDT48A</v>
          </cell>
          <cell r="E365">
            <v>1</v>
          </cell>
          <cell r="F365" t="str">
            <v>EA</v>
          </cell>
          <cell r="G365">
            <v>51200</v>
          </cell>
          <cell r="H365">
            <v>51200</v>
          </cell>
          <cell r="I365">
            <v>11200</v>
          </cell>
          <cell r="J365">
            <v>11200</v>
          </cell>
          <cell r="K365">
            <v>40000</v>
          </cell>
          <cell r="L365">
            <v>40000</v>
          </cell>
          <cell r="M365">
            <v>0</v>
          </cell>
          <cell r="N365">
            <v>0</v>
          </cell>
          <cell r="O365">
            <v>363</v>
          </cell>
        </row>
        <row r="366">
          <cell r="D366" t="str">
            <v>MG S/WGMC-40</v>
          </cell>
          <cell r="E366">
            <v>1</v>
          </cell>
          <cell r="F366" t="str">
            <v>EA</v>
          </cell>
          <cell r="G366">
            <v>26100</v>
          </cell>
          <cell r="H366">
            <v>26100</v>
          </cell>
          <cell r="I366">
            <v>16800</v>
          </cell>
          <cell r="J366">
            <v>16800</v>
          </cell>
          <cell r="K366">
            <v>9300</v>
          </cell>
          <cell r="L366">
            <v>9300</v>
          </cell>
          <cell r="M366">
            <v>0</v>
          </cell>
          <cell r="N366">
            <v>0</v>
          </cell>
          <cell r="O366">
            <v>364</v>
          </cell>
        </row>
        <row r="367">
          <cell r="D367" t="str">
            <v>MG S/WGMC-18</v>
          </cell>
          <cell r="E367">
            <v>1</v>
          </cell>
          <cell r="F367" t="str">
            <v>EA</v>
          </cell>
          <cell r="G367">
            <v>26100</v>
          </cell>
          <cell r="H367">
            <v>26100</v>
          </cell>
          <cell r="I367">
            <v>16800</v>
          </cell>
          <cell r="J367">
            <v>16800</v>
          </cell>
          <cell r="K367">
            <v>9300</v>
          </cell>
          <cell r="L367">
            <v>9300</v>
          </cell>
          <cell r="M367">
            <v>0</v>
          </cell>
          <cell r="N367">
            <v>0</v>
          </cell>
          <cell r="O367">
            <v>365</v>
          </cell>
        </row>
        <row r="368">
          <cell r="D368" t="str">
            <v>P.B.L S/W220V 25Φ</v>
          </cell>
          <cell r="E368">
            <v>1</v>
          </cell>
          <cell r="F368" t="str">
            <v>EA</v>
          </cell>
          <cell r="G368">
            <v>10690</v>
          </cell>
          <cell r="H368">
            <v>10690</v>
          </cell>
          <cell r="I368">
            <v>6160</v>
          </cell>
          <cell r="J368">
            <v>6160</v>
          </cell>
          <cell r="K368">
            <v>4530</v>
          </cell>
          <cell r="L368">
            <v>4530</v>
          </cell>
          <cell r="M368">
            <v>0</v>
          </cell>
          <cell r="N368">
            <v>0</v>
          </cell>
          <cell r="O368">
            <v>366</v>
          </cell>
        </row>
        <row r="369">
          <cell r="D369" t="str">
            <v>SEL S/W25Φ</v>
          </cell>
          <cell r="E369">
            <v>1</v>
          </cell>
          <cell r="F369" t="str">
            <v>EA</v>
          </cell>
          <cell r="G369">
            <v>19880</v>
          </cell>
          <cell r="H369">
            <v>19880</v>
          </cell>
          <cell r="I369">
            <v>18480</v>
          </cell>
          <cell r="J369">
            <v>18480</v>
          </cell>
          <cell r="K369">
            <v>1400</v>
          </cell>
          <cell r="L369">
            <v>1400</v>
          </cell>
          <cell r="M369">
            <v>0</v>
          </cell>
          <cell r="N369">
            <v>0</v>
          </cell>
          <cell r="O369">
            <v>367</v>
          </cell>
        </row>
        <row r="370">
          <cell r="D370" t="str">
            <v>PL220V 25Φ</v>
          </cell>
          <cell r="E370">
            <v>1</v>
          </cell>
          <cell r="F370" t="str">
            <v>EA</v>
          </cell>
          <cell r="G370">
            <v>5440</v>
          </cell>
          <cell r="H370">
            <v>5440</v>
          </cell>
          <cell r="I370">
            <v>3640</v>
          </cell>
          <cell r="J370">
            <v>3640</v>
          </cell>
          <cell r="K370">
            <v>1800</v>
          </cell>
          <cell r="L370">
            <v>1800</v>
          </cell>
          <cell r="M370">
            <v>0</v>
          </cell>
          <cell r="N370">
            <v>0</v>
          </cell>
          <cell r="O370">
            <v>368</v>
          </cell>
        </row>
        <row r="371">
          <cell r="D371" t="str">
            <v>CABLEKIV8SQmm</v>
          </cell>
          <cell r="E371">
            <v>1</v>
          </cell>
          <cell r="F371" t="str">
            <v>m</v>
          </cell>
          <cell r="G371">
            <v>1352</v>
          </cell>
          <cell r="H371">
            <v>1352</v>
          </cell>
          <cell r="I371">
            <v>1022</v>
          </cell>
          <cell r="J371">
            <v>1022</v>
          </cell>
          <cell r="K371">
            <v>330</v>
          </cell>
          <cell r="L371">
            <v>330</v>
          </cell>
          <cell r="M371">
            <v>0</v>
          </cell>
          <cell r="N371">
            <v>0</v>
          </cell>
          <cell r="O371">
            <v>369</v>
          </cell>
        </row>
        <row r="372">
          <cell r="D372" t="str">
            <v>CABLE5.5SQmm</v>
          </cell>
          <cell r="E372">
            <v>1</v>
          </cell>
          <cell r="F372" t="str">
            <v>m</v>
          </cell>
          <cell r="G372">
            <v>1179</v>
          </cell>
          <cell r="H372">
            <v>1179</v>
          </cell>
          <cell r="I372">
            <v>949</v>
          </cell>
          <cell r="J372">
            <v>949</v>
          </cell>
          <cell r="K372">
            <v>230</v>
          </cell>
          <cell r="L372">
            <v>230</v>
          </cell>
          <cell r="M372">
            <v>0</v>
          </cell>
          <cell r="N372">
            <v>0</v>
          </cell>
          <cell r="O372">
            <v>370</v>
          </cell>
        </row>
        <row r="373">
          <cell r="D373" t="str">
            <v>CABLE3.5SQmm</v>
          </cell>
          <cell r="E373">
            <v>1</v>
          </cell>
          <cell r="F373" t="str">
            <v>m</v>
          </cell>
          <cell r="G373">
            <v>1033</v>
          </cell>
          <cell r="H373">
            <v>1033</v>
          </cell>
          <cell r="I373">
            <v>803</v>
          </cell>
          <cell r="J373">
            <v>803</v>
          </cell>
          <cell r="K373">
            <v>230</v>
          </cell>
          <cell r="L373">
            <v>230</v>
          </cell>
          <cell r="M373">
            <v>0</v>
          </cell>
          <cell r="N373">
            <v>0</v>
          </cell>
          <cell r="O373">
            <v>371</v>
          </cell>
        </row>
        <row r="374">
          <cell r="D374" t="str">
            <v>CABLE2.0SQmm</v>
          </cell>
          <cell r="E374">
            <v>1</v>
          </cell>
          <cell r="F374" t="str">
            <v>m</v>
          </cell>
          <cell r="G374">
            <v>960</v>
          </cell>
          <cell r="H374">
            <v>960</v>
          </cell>
          <cell r="I374">
            <v>730</v>
          </cell>
          <cell r="J374">
            <v>730</v>
          </cell>
          <cell r="K374">
            <v>230</v>
          </cell>
          <cell r="L374">
            <v>230</v>
          </cell>
          <cell r="M374">
            <v>0</v>
          </cell>
          <cell r="N374">
            <v>0</v>
          </cell>
          <cell r="O374">
            <v>372</v>
          </cell>
        </row>
        <row r="375">
          <cell r="D375" t="str">
            <v>CABLE1.25SQmm</v>
          </cell>
          <cell r="E375">
            <v>1</v>
          </cell>
          <cell r="F375" t="str">
            <v>m</v>
          </cell>
          <cell r="G375">
            <v>960</v>
          </cell>
          <cell r="H375">
            <v>960</v>
          </cell>
          <cell r="I375">
            <v>730</v>
          </cell>
          <cell r="J375">
            <v>730</v>
          </cell>
          <cell r="K375">
            <v>230</v>
          </cell>
          <cell r="L375">
            <v>230</v>
          </cell>
          <cell r="M375">
            <v>0</v>
          </cell>
          <cell r="N375">
            <v>0</v>
          </cell>
          <cell r="O375">
            <v>373</v>
          </cell>
        </row>
        <row r="376">
          <cell r="D376" t="str">
            <v>CABLE0.5SQmm</v>
          </cell>
          <cell r="E376">
            <v>1</v>
          </cell>
          <cell r="F376" t="str">
            <v>m</v>
          </cell>
          <cell r="G376">
            <v>960</v>
          </cell>
          <cell r="H376">
            <v>960</v>
          </cell>
          <cell r="I376">
            <v>730</v>
          </cell>
          <cell r="J376">
            <v>730</v>
          </cell>
          <cell r="K376">
            <v>230</v>
          </cell>
          <cell r="L376">
            <v>230</v>
          </cell>
          <cell r="M376">
            <v>0</v>
          </cell>
          <cell r="N376">
            <v>0</v>
          </cell>
          <cell r="O376">
            <v>374</v>
          </cell>
        </row>
        <row r="377">
          <cell r="D377" t="str">
            <v>CONDENSER50UF</v>
          </cell>
          <cell r="E377">
            <v>1</v>
          </cell>
          <cell r="F377" t="str">
            <v>EA</v>
          </cell>
          <cell r="G377">
            <v>49340</v>
          </cell>
          <cell r="H377">
            <v>49340</v>
          </cell>
          <cell r="I377">
            <v>23400</v>
          </cell>
          <cell r="J377">
            <v>23400</v>
          </cell>
          <cell r="K377">
            <v>25940</v>
          </cell>
          <cell r="L377">
            <v>25940</v>
          </cell>
          <cell r="M377">
            <v>0</v>
          </cell>
          <cell r="N377">
            <v>0</v>
          </cell>
          <cell r="O377">
            <v>375</v>
          </cell>
        </row>
        <row r="378">
          <cell r="D378" t="str">
            <v>CONDENSER10UF</v>
          </cell>
          <cell r="E378">
            <v>1</v>
          </cell>
          <cell r="F378" t="str">
            <v>EA</v>
          </cell>
          <cell r="G378">
            <v>25140</v>
          </cell>
          <cell r="H378">
            <v>25140</v>
          </cell>
          <cell r="I378">
            <v>18720</v>
          </cell>
          <cell r="J378">
            <v>18720</v>
          </cell>
          <cell r="K378">
            <v>6420</v>
          </cell>
          <cell r="L378">
            <v>6420</v>
          </cell>
          <cell r="M378">
            <v>0</v>
          </cell>
          <cell r="N378">
            <v>0</v>
          </cell>
          <cell r="O378">
            <v>376</v>
          </cell>
        </row>
        <row r="379">
          <cell r="D379" t="str">
            <v>실사휀스 설치</v>
          </cell>
          <cell r="E379">
            <v>1</v>
          </cell>
          <cell r="F379" t="str">
            <v>m</v>
          </cell>
          <cell r="G379">
            <v>380460</v>
          </cell>
          <cell r="H379">
            <v>380460</v>
          </cell>
          <cell r="I379">
            <v>142500</v>
          </cell>
          <cell r="J379">
            <v>142500</v>
          </cell>
          <cell r="K379">
            <v>236960</v>
          </cell>
          <cell r="L379">
            <v>236960</v>
          </cell>
          <cell r="M379">
            <v>1000</v>
          </cell>
          <cell r="N379">
            <v>1000</v>
          </cell>
          <cell r="O379">
            <v>377</v>
          </cell>
        </row>
      </sheetData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데이타"/>
      <sheetName val="목록"/>
      <sheetName val="계수시트"/>
      <sheetName val="원가계산서"/>
      <sheetName val="확정조서(총괄)"/>
      <sheetName val="확정조서변경후(세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공구원가계산"/>
      <sheetName val="2공구산출내역"/>
      <sheetName val="2______"/>
      <sheetName val="70%"/>
      <sheetName val="ABUT수량-A1"/>
      <sheetName val="대목"/>
      <sheetName val="골조시행"/>
      <sheetName val="데이타"/>
      <sheetName val="104동"/>
      <sheetName val="단가표"/>
      <sheetName val="2차1차"/>
      <sheetName val="내역"/>
      <sheetName val="일위대가"/>
      <sheetName val="식재일위대가"/>
      <sheetName val="기초일위대가"/>
      <sheetName val="단가대비표"/>
      <sheetName val="기자재비"/>
      <sheetName val="10월"/>
      <sheetName val="일위대가표"/>
      <sheetName val="을"/>
      <sheetName val="예산내역"/>
      <sheetName val="총괄수지표"/>
      <sheetName val="견적서"/>
      <sheetName val="단가"/>
      <sheetName val="1차설계변경내역"/>
      <sheetName val="내역서2안"/>
      <sheetName val="b_balju"/>
      <sheetName val="공통가설"/>
      <sheetName val="자료"/>
      <sheetName val="덤프트럭계수"/>
      <sheetName val="내역서"/>
      <sheetName val="Mc1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식재인부"/>
      <sheetName val="적격점수&lt;300억미만&gt;"/>
      <sheetName val="설비2차"/>
      <sheetName val="토공사"/>
      <sheetName val="담장산출"/>
      <sheetName val="수목표준대가"/>
      <sheetName val="건축내역"/>
      <sheetName val="개요"/>
      <sheetName val="FB25JN"/>
      <sheetName val="QandAJunior"/>
      <sheetName val="원가data"/>
      <sheetName val="★도급내역"/>
      <sheetName val="일위대가목차"/>
      <sheetName val="노임단가"/>
      <sheetName val="일위대가(건축)"/>
      <sheetName val="sheet1"/>
      <sheetName val="백암비스타내역"/>
      <sheetName val="증감대비"/>
      <sheetName val="일위목록"/>
      <sheetName val="건축"/>
      <sheetName val="공통가설공사"/>
      <sheetName val="연결임시"/>
      <sheetName val="선금급신청서"/>
      <sheetName val="공통단가"/>
      <sheetName val="운반비"/>
      <sheetName val="2000양배"/>
      <sheetName val="일위대가목록"/>
      <sheetName val="중기사용료산출근거"/>
      <sheetName val="단가 및 재료비"/>
      <sheetName val="직노"/>
      <sheetName val="제직재"/>
      <sheetName val="설직재-1"/>
      <sheetName val="data2"/>
      <sheetName val="Y-WORK"/>
      <sheetName val="기성내역"/>
      <sheetName val="Data&amp;Result"/>
      <sheetName val="Sheet5"/>
      <sheetName val="b_balju_cho"/>
      <sheetName val="일용노임단가"/>
      <sheetName val="내역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BID"/>
      <sheetName val="자재단가"/>
      <sheetName val="물가대비표"/>
      <sheetName val="요율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환율"/>
      <sheetName val="기초단가"/>
      <sheetName val="공종목록표"/>
      <sheetName val="금액"/>
      <sheetName val="관리자"/>
      <sheetName val="회사기초자료"/>
      <sheetName val="단가조사서"/>
      <sheetName val="EACT10"/>
      <sheetName val="#REF"/>
      <sheetName val="COVER"/>
      <sheetName val="노원열병합  건축공사기성내역서"/>
      <sheetName val="건축공사실행"/>
      <sheetName val="Sheet10"/>
      <sheetName val="공사비대비표B(토공)"/>
      <sheetName val="안양동교 1안"/>
      <sheetName val="터파기및재료"/>
      <sheetName val="실행철강하도"/>
      <sheetName val="기초입력 DATA"/>
      <sheetName val="전기품산출"/>
      <sheetName val="투찰추정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경비"/>
      <sheetName val="코드표"/>
      <sheetName val="단가(1)"/>
      <sheetName val="국별인원"/>
      <sheetName val="기본단가"/>
      <sheetName val="인건비단가"/>
      <sheetName val="수량산출"/>
      <sheetName val="일 위 대 가 표"/>
      <sheetName val="단가산출"/>
      <sheetName val="변수값"/>
      <sheetName val="중기상차"/>
      <sheetName val="AS복구"/>
      <sheetName val="중기터파기"/>
      <sheetName val="설계"/>
      <sheetName val="몰탈재료산출"/>
      <sheetName val="CON'C"/>
      <sheetName val="단가표 (2)"/>
      <sheetName val="대가10%"/>
      <sheetName val="요약&amp;결과"/>
      <sheetName val="광양 3기 유입수"/>
      <sheetName val="식재가격"/>
      <sheetName val="식재총괄"/>
      <sheetName val="실행(1)"/>
      <sheetName val="1,2공구원가계산서"/>
      <sheetName val="1공구산출내역서"/>
      <sheetName val="보할공정"/>
      <sheetName val="기계경비(시간당)"/>
      <sheetName val="Total"/>
      <sheetName val="결재판"/>
      <sheetName val="출력은 금물"/>
      <sheetName val="중기사용료"/>
      <sheetName val="대가"/>
      <sheetName val="A-4"/>
      <sheetName val="수목데이타 "/>
      <sheetName val="일위대가(출입)"/>
      <sheetName val="제출내역"/>
      <sheetName val="단가조사"/>
      <sheetName val="장비"/>
      <sheetName val="산근1"/>
      <sheetName val="노무"/>
      <sheetName val="자재"/>
      <sheetName val="중기조종사 단위단가"/>
      <sheetName val="교사기준면적(초등)"/>
      <sheetName val="DATA1"/>
      <sheetName val="상각비"/>
      <sheetName val="작업금지"/>
      <sheetName val="기계경비일람"/>
      <sheetName val="에너지요금"/>
      <sheetName val="소비자가"/>
      <sheetName val="시설물기초"/>
      <sheetName val="일위_파일"/>
      <sheetName val="단산목록"/>
      <sheetName val="입력"/>
      <sheetName val="도급"/>
      <sheetName val=" 갑지"/>
      <sheetName val="9811"/>
      <sheetName val="기초내역"/>
      <sheetName val="할증 "/>
      <sheetName val="을지"/>
      <sheetName val="FAX"/>
      <sheetName val="장비사양"/>
      <sheetName val="전체"/>
      <sheetName val="Macro2"/>
      <sheetName val="하부철근수량"/>
      <sheetName val="관로내역원"/>
      <sheetName val="sheet1 (2)"/>
      <sheetName val="노임단가표"/>
      <sheetName val="단청공사"/>
      <sheetName val="물가시세표"/>
      <sheetName val="수지예산"/>
      <sheetName val="등록업체(031124)"/>
      <sheetName val="대한주택보증(수보)"/>
      <sheetName val="대한주택보증(입보)"/>
      <sheetName val="DANGA"/>
      <sheetName val="강병규"/>
      <sheetName val="저수조"/>
      <sheetName val="BS"/>
      <sheetName val="실행내역"/>
      <sheetName val="급여대장"/>
      <sheetName val="직원 인적급여 카드"/>
      <sheetName val="BSD _2_"/>
      <sheetName val="4.일위대가목차"/>
      <sheetName val="일위대가(가설)"/>
      <sheetName val="위치조서"/>
      <sheetName val="EJ"/>
      <sheetName val="DATA"/>
      <sheetName val="조명율표"/>
      <sheetName val="실행"/>
      <sheetName val="코드목록(시스템담당용)"/>
      <sheetName val="(전남)시범지구 운영실적 및 결과분석(8월까지)"/>
      <sheetName val="전력"/>
      <sheetName val="집계표_식재"/>
      <sheetName val="장비종합부표"/>
      <sheetName val="부표"/>
      <sheetName val="DATE"/>
      <sheetName val="준검 내역서"/>
      <sheetName val="01"/>
      <sheetName val="현장경비"/>
      <sheetName val="000000"/>
      <sheetName val="공사개요"/>
      <sheetName val="광주전남"/>
      <sheetName val="통장출금액"/>
      <sheetName val="단가비교"/>
      <sheetName val="웅진교-S2"/>
      <sheetName val="기계경비"/>
      <sheetName val="단가기준"/>
      <sheetName val="I一般比"/>
      <sheetName val="N賃率-職"/>
      <sheetName val="J直材4"/>
      <sheetName val="const."/>
      <sheetName val="여과지동"/>
      <sheetName val="물가시세"/>
      <sheetName val="공정집계_국별"/>
      <sheetName val="신규일위"/>
      <sheetName val="조명일위"/>
      <sheetName val="별제권_정리담보권"/>
      <sheetName val="철콘공사"/>
      <sheetName val="96노임기준"/>
      <sheetName val="내부마감"/>
      <sheetName val="경산"/>
      <sheetName val="제2호단위수량"/>
      <sheetName val="원하대비"/>
      <sheetName val="원도급"/>
      <sheetName val="하도급"/>
      <sheetName val="대비2"/>
      <sheetName val="건축공사"/>
      <sheetName val="설계예산서"/>
      <sheetName val="예산내역서"/>
      <sheetName val="인건비"/>
      <sheetName val="일위대가 "/>
      <sheetName val="2.냉난방설비공사"/>
      <sheetName val="7.자동제어공사"/>
      <sheetName val="화재 탐지 설비"/>
      <sheetName val="우석문틀"/>
      <sheetName val="냉천부속동"/>
      <sheetName val="재료"/>
      <sheetName val="중기집계"/>
      <sheetName val="수목데이타"/>
      <sheetName val="견적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3련 BOX"/>
      <sheetName val="계산서(곡선부)"/>
      <sheetName val="포장재료집계표"/>
      <sheetName val="기본단가표"/>
      <sheetName val="AV시스템"/>
      <sheetName val="보도공제면적"/>
      <sheetName val="1안"/>
      <sheetName val="4.공사별"/>
      <sheetName val="갑지"/>
      <sheetName val="구의33고"/>
      <sheetName val="기본입력"/>
      <sheetName val="Sheet4"/>
      <sheetName val="자단"/>
      <sheetName val="2000년1차"/>
      <sheetName val="계약내역(2)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6-1. 관개량조서"/>
      <sheetName val="포장복구집계"/>
      <sheetName val="북방3터널"/>
      <sheetName val="재노경"/>
      <sheetName val="도급내역5+800"/>
      <sheetName val="도급내역"/>
      <sheetName val="기본1"/>
      <sheetName val="수정일위대가"/>
      <sheetName val="설계내역서"/>
      <sheetName val="안양동교_1안"/>
      <sheetName val="내역-2"/>
      <sheetName val="토량1-1"/>
      <sheetName val="이토변실(A3-LINE)"/>
      <sheetName val="대,유,램"/>
      <sheetName val="품셈TABLE"/>
      <sheetName val="주소록"/>
      <sheetName val="금액내역서"/>
      <sheetName val="총공사비집계표"/>
      <sheetName val="기준액"/>
      <sheetName val="수목데이타_"/>
      <sheetName val="출력은_금물"/>
      <sheetName val="기초입력_DATA"/>
      <sheetName val="조명시설"/>
      <sheetName val="총괄내역서"/>
      <sheetName val="조경일람"/>
      <sheetName val="기타 정보통신공사"/>
      <sheetName val="공구"/>
      <sheetName val="도급FORM"/>
      <sheetName val="내 역 서(총괄)"/>
      <sheetName val="부대공"/>
      <sheetName val="배수공"/>
      <sheetName val="토공"/>
      <sheetName val="포장공"/>
      <sheetName val="할증_"/>
      <sheetName val="광양_3기_유입수"/>
      <sheetName val="중기조종사_단위단가"/>
      <sheetName val="비전경영계획"/>
      <sheetName val="교각1"/>
      <sheetName val="설비내역서"/>
      <sheetName val="건축내역서"/>
      <sheetName val="전기내역서"/>
      <sheetName val="1공구원가계산서"/>
      <sheetName val="장비경비"/>
      <sheetName val="대가단최종"/>
      <sheetName val="기초자료"/>
      <sheetName val="1.우편집중내역서"/>
      <sheetName val="한강운반비"/>
      <sheetName val="자료입력"/>
      <sheetName val="CABLE SIZE-1"/>
      <sheetName val="단가산출(총괄)"/>
      <sheetName val="일위총괄"/>
      <sheetName val="수량산출서"/>
      <sheetName val="예산명세서"/>
      <sheetName val="설계명세서"/>
      <sheetName val="당사실시1"/>
      <sheetName val="을 1"/>
      <sheetName val="을 2"/>
      <sheetName val="빗물받이(910-510-410)"/>
      <sheetName val="의왕내역"/>
      <sheetName val="공장동 지하1층"/>
      <sheetName val="용역동 및 154KV"/>
      <sheetName val="공장동 3층"/>
      <sheetName val="공장동 1층"/>
      <sheetName val="노무비"/>
      <sheetName val="원가"/>
      <sheetName val=" 견적서"/>
      <sheetName val="내역서(전기)"/>
      <sheetName val="견적단가"/>
      <sheetName val="10월 (2)"/>
      <sheetName val="종합-임현"/>
      <sheetName val="단"/>
      <sheetName val="가정조건"/>
      <sheetName val="공통"/>
      <sheetName val="재료비"/>
      <sheetName val="DATA 입력란"/>
      <sheetName val="사업성"/>
      <sheetName val="노무비 근거"/>
      <sheetName val="청천내"/>
      <sheetName val="시멘트"/>
      <sheetName val="원가계산서(남측)"/>
      <sheetName val="소방"/>
      <sheetName val="일위대가 목록표"/>
      <sheetName val="기초일위"/>
      <sheetName val="시설일위"/>
      <sheetName val="종배수관면벽신"/>
      <sheetName val="피벗테이블데이터분석"/>
      <sheetName val="단가산출-기,교"/>
      <sheetName val="일위목록-기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1. 설계조건 2.단면가정 3. 하중계산"/>
      <sheetName val="덤프운반거리산출(토)"/>
      <sheetName val="덤프운반거리산출(풍)"/>
      <sheetName val="덤프운반거리산출(연)"/>
      <sheetName val="현장관리비"/>
      <sheetName val="굴화내역"/>
      <sheetName val="노견단위수량"/>
      <sheetName val="단가산출서"/>
      <sheetName val="잡비"/>
      <sheetName val="자동제어"/>
      <sheetName val="조건"/>
      <sheetName val="중기단가"/>
      <sheetName val="단가및재료비"/>
      <sheetName val="계정code"/>
      <sheetName val="단위수량"/>
      <sheetName val="형틀공사"/>
      <sheetName val="노임이"/>
      <sheetName val="일위대가표(DEEP)"/>
      <sheetName val="-치수표(곡선부)"/>
      <sheetName val="비탈면보호공수량산출"/>
      <sheetName val="전차선로 물량표"/>
      <sheetName val="공통(20-91)"/>
      <sheetName val="변압기 및 발전기 용량"/>
      <sheetName val="투찰내역"/>
      <sheetName val="토사(PE)"/>
      <sheetName val="표준항목"/>
      <sheetName val="노임 단가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세부내역서(소방)"/>
      <sheetName val="자재목록"/>
      <sheetName val="단가목록"/>
      <sheetName val="중기목록"/>
      <sheetName val="가동비율"/>
      <sheetName val="보고"/>
      <sheetName val="계약서"/>
      <sheetName val="간접비 총괄표"/>
      <sheetName val="2.1  노무비 평균단가산출"/>
      <sheetName val="식재일위"/>
      <sheetName val="말뚝지지력산정"/>
      <sheetName val="pier(각형)"/>
      <sheetName val="(A)내역서"/>
      <sheetName val="L_RPTB~1"/>
      <sheetName val="시작4"/>
      <sheetName val="금융비용"/>
      <sheetName val="2000,9월 일위"/>
      <sheetName val="내역표지"/>
      <sheetName val="Baby일위대가"/>
      <sheetName val="남대문빌딩"/>
      <sheetName val="식재"/>
      <sheetName val="시설물"/>
      <sheetName val="식재출력용"/>
      <sheetName val="유지관리"/>
      <sheetName val="단가견적조사표"/>
      <sheetName val="적산산출"/>
      <sheetName val="자재비산출"/>
      <sheetName val="운용비산출"/>
      <sheetName val="부대공Ⅱ"/>
      <sheetName val="분당임차변경"/>
      <sheetName val="일위대가집계"/>
      <sheetName val="유역면적"/>
      <sheetName val="기능공인적사항"/>
      <sheetName val="3.하중산정4.지지력"/>
      <sheetName val="반포2차"/>
      <sheetName val="전선 및 전선관"/>
      <sheetName val="수량집계표(舊)"/>
      <sheetName val="DAN"/>
      <sheetName val="백호우계수"/>
      <sheetName val="단가_1_"/>
      <sheetName val="총 괄 표"/>
      <sheetName val="청주(철골발주의뢰서)"/>
      <sheetName val="공조기"/>
      <sheetName val="VOR"/>
      <sheetName val="설명서 "/>
      <sheetName val="토목"/>
      <sheetName val="구간재료"/>
      <sheetName val="신고조서"/>
      <sheetName val="중기손료"/>
      <sheetName val="공내역"/>
      <sheetName val="ⴭⴭⴭⴭⴭ"/>
      <sheetName val="조견표"/>
      <sheetName val="날개벽수량표"/>
      <sheetName val="지급자재"/>
      <sheetName val="관접합및부설"/>
      <sheetName val="간공설계서"/>
      <sheetName val="램머"/>
      <sheetName val="작업일보"/>
      <sheetName val="실행내역 "/>
      <sheetName val="일위대가(4층원격)"/>
      <sheetName val="장비가동"/>
      <sheetName val="배수내역"/>
      <sheetName val="16-1"/>
      <sheetName val="9-1차이내역"/>
      <sheetName val="단  가  대  비  표"/>
      <sheetName val="일  위  대  가  목  록"/>
      <sheetName val="부표총괄"/>
      <sheetName val="납부서"/>
      <sheetName val="JUCKEYK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접속슬라브"/>
      <sheetName val="교통대책내역"/>
      <sheetName val="06 일위대가목록"/>
      <sheetName val="정산명세서"/>
      <sheetName val="2003상반기노임기준"/>
      <sheetName val="CODE"/>
      <sheetName val="철근콘크리트 (5)"/>
      <sheetName val="안전장치"/>
      <sheetName val="일반공사"/>
      <sheetName val="기초대가"/>
      <sheetName val="시설대가"/>
      <sheetName val="수목대가"/>
      <sheetName val="인공대가"/>
      <sheetName val="적용단위길이"/>
      <sheetName val="특수기호강도거푸집"/>
      <sheetName val="종배수관(신)"/>
      <sheetName val="포스코실행"/>
      <sheetName val="유림골조"/>
      <sheetName val="조도계산서 (도서)"/>
      <sheetName val="단중표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2.대외공문"/>
      <sheetName val="중기작업량"/>
      <sheetName val="산출기초"/>
      <sheetName val="공사비산출서"/>
      <sheetName val="개요입력"/>
      <sheetName val="수량기준"/>
      <sheetName val="파일의이용"/>
      <sheetName val="단 box"/>
      <sheetName val="수량집계"/>
      <sheetName val="도곡동APT"/>
      <sheetName val="신대방교수"/>
      <sheetName val="단가 "/>
      <sheetName val="경율산정.XLS"/>
      <sheetName val="실행예산"/>
      <sheetName val="버스운행안내"/>
      <sheetName val="달대"/>
      <sheetName val="철거산출근거"/>
      <sheetName val="건축공사 집계표"/>
      <sheetName val="골조"/>
      <sheetName val="사업수지"/>
      <sheetName val="개인명세서"/>
      <sheetName val="토적단위"/>
      <sheetName val="변경내역"/>
      <sheetName val="정의"/>
      <sheetName val="투입비"/>
      <sheetName val="기계"/>
      <sheetName val="정화조"/>
      <sheetName val="조경"/>
      <sheetName val="교량하부공"/>
      <sheetName val="용역비내역-진짜"/>
      <sheetName val="MCC제원"/>
      <sheetName val="제경비율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1.설계기준 "/>
      <sheetName val="일위대가(1)"/>
      <sheetName val="일용노임단가2001상"/>
      <sheetName val="참조자료"/>
      <sheetName val="실행대비"/>
      <sheetName val="구간별현황"/>
      <sheetName val="배수량"/>
      <sheetName val="WORK"/>
      <sheetName val="기본계획"/>
      <sheetName val="토목공사"/>
      <sheetName val="일 위 목 록 표"/>
      <sheetName val="옥외외등집계표"/>
      <sheetName val="토건"/>
      <sheetName val="5직접"/>
      <sheetName val="총괄표"/>
      <sheetName val="인공산출"/>
      <sheetName val="장비단가"/>
      <sheetName val="4.2.1 마루높이 검토"/>
      <sheetName val="품셈표"/>
      <sheetName val="주beam"/>
      <sheetName val="우수공,맨홀,집수정"/>
      <sheetName val="기초목"/>
      <sheetName val="본사인상전"/>
      <sheetName val="일반부표"/>
      <sheetName val="바닥판"/>
      <sheetName val="입력DATA"/>
      <sheetName val="설계명세서 (장비)"/>
      <sheetName val="원가서"/>
      <sheetName val="단위단가"/>
      <sheetName val="자재테이블"/>
      <sheetName val="※참고자료※"/>
      <sheetName val="대치판정"/>
      <sheetName val="산출내역서집계표"/>
      <sheetName val="단가대비표 (3)"/>
      <sheetName val="내역1"/>
      <sheetName val="22단가"/>
      <sheetName val="22인공"/>
      <sheetName val="比較表"/>
      <sheetName val="편집1"/>
      <sheetName val="경남"/>
      <sheetName val="경북"/>
      <sheetName val="중부"/>
      <sheetName val="부대내역"/>
      <sheetName val="예산편성"/>
      <sheetName val="자판실행"/>
      <sheetName val="패널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장비집계"/>
      <sheetName val="기초공"/>
      <sheetName val="기둥(원형)"/>
      <sheetName val="SG"/>
      <sheetName val="괴목육교"/>
      <sheetName val="7월11일"/>
      <sheetName val="시설물일위"/>
      <sheetName val="공내역서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국민연금표"/>
      <sheetName val="S&amp;R"/>
      <sheetName val="간접비"/>
      <sheetName val="비용"/>
      <sheetName val="단가 (2)"/>
      <sheetName val="APT내역"/>
      <sheetName val="부대시설"/>
      <sheetName val="실행기초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Ekog10"/>
      <sheetName val="집계"/>
      <sheetName val="세금자료"/>
      <sheetName val="내역_FILE"/>
      <sheetName val="규준틀"/>
      <sheetName val="제경비"/>
      <sheetName val="목록"/>
      <sheetName val="도급기성"/>
      <sheetName val="6공구(당초)"/>
      <sheetName val="직접비"/>
      <sheetName val="전기일위목록"/>
      <sheetName val="이름교환"/>
      <sheetName val="미드수량"/>
      <sheetName val="wall"/>
      <sheetName val="G.R300경비"/>
      <sheetName val="갑지(추정)"/>
      <sheetName val="규격"/>
      <sheetName val="횡배수관"/>
      <sheetName val="이식운반"/>
      <sheetName val="문학간접"/>
      <sheetName val="하조서"/>
      <sheetName val="BOJUNGGM"/>
      <sheetName val="front"/>
      <sheetName val="판"/>
      <sheetName val="대덕토공총"/>
      <sheetName val="파이프류"/>
      <sheetName val="대여현황"/>
      <sheetName val="기본일위"/>
      <sheetName val="내역분기"/>
      <sheetName val="기초자료입력"/>
      <sheetName val="NEW DB"/>
      <sheetName val="인원계획-미화"/>
      <sheetName val="Quality"/>
      <sheetName val="People"/>
      <sheetName val="Risk"/>
      <sheetName val="Training"/>
      <sheetName val="General"/>
      <sheetName val="Instructions"/>
      <sheetName val="건설기계사용기준"/>
      <sheetName val="노무단가"/>
      <sheetName val="관급자재"/>
      <sheetName val="건축일위"/>
      <sheetName val="그라우팅일위"/>
      <sheetName val="일반건축물통신회선수"/>
      <sheetName val="우수받이"/>
      <sheetName val="확약서"/>
      <sheetName val="BQ(실행)"/>
      <sheetName val="6호기"/>
      <sheetName val="발주수량표"/>
      <sheetName val="유림총괄"/>
      <sheetName val="저"/>
      <sheetName val="공사비산출내역"/>
      <sheetName val="COST"/>
      <sheetName val="자  재"/>
      <sheetName val="건축외주"/>
      <sheetName val="전기"/>
      <sheetName val="구리토평1전기"/>
      <sheetName val="?????"/>
      <sheetName val="소화실적"/>
      <sheetName val="일위대가내역"/>
      <sheetName val="일위산출"/>
      <sheetName val="설비"/>
      <sheetName val="예가표"/>
      <sheetName val="archi(본사)"/>
      <sheetName val="약품공급2"/>
      <sheetName val="원가계산"/>
      <sheetName val="구입단가"/>
      <sheetName val="2F 회의실견적(5_14 일대)"/>
      <sheetName val="코드"/>
      <sheetName val="PAINT"/>
      <sheetName val="실행예산서"/>
      <sheetName val="7단가"/>
      <sheetName val="갑지70%"/>
      <sheetName val="계정"/>
      <sheetName val="도기류"/>
      <sheetName val="연결관암거"/>
      <sheetName val="Proposal"/>
      <sheetName val="3.고급화검토"/>
      <sheetName val="2.2.10.샤시등"/>
      <sheetName val="입면고급화단가표"/>
      <sheetName val="적용기준"/>
      <sheetName val="설계내역2"/>
      <sheetName val="횡배수관수량집계"/>
      <sheetName val="실행(ALT1)"/>
      <sheetName val="퍼스트"/>
      <sheetName val="1단계총괄내역서"/>
      <sheetName val="간접1"/>
      <sheetName val="점수계산1-2"/>
      <sheetName val="Sheet3"/>
      <sheetName val="관급"/>
      <sheetName val="96작생능"/>
      <sheetName val="산출기준자료"/>
      <sheetName val="내2"/>
      <sheetName val="안전난간대원가"/>
      <sheetName val="적현로"/>
      <sheetName val="품셈 "/>
      <sheetName val="고시단가"/>
      <sheetName val="가격조사서"/>
      <sheetName val="설계예시"/>
      <sheetName val="기계설비"/>
      <sheetName val="총괄"/>
      <sheetName val="36단가"/>
      <sheetName val="2000노임기준"/>
      <sheetName val="견적서갑지연속"/>
      <sheetName val="실행내역서"/>
      <sheetName val="원가계산서 "/>
      <sheetName val="적정심사"/>
      <sheetName val="대로근거"/>
      <sheetName val="아파트"/>
      <sheetName val="설계예산서(흙막이)"/>
      <sheetName val="열린교실"/>
      <sheetName val="출자한도"/>
      <sheetName val="양남(실시)"/>
      <sheetName val="건천(실시)"/>
      <sheetName val="외동(실시)"/>
      <sheetName val="안강(실시)"/>
      <sheetName val="안강(우선실시)"/>
      <sheetName val="배수장토목공사비"/>
      <sheetName val="주요항목별"/>
      <sheetName val="진주방향"/>
      <sheetName val="기"/>
      <sheetName val="전선(총)"/>
      <sheetName val="도堉᎓"/>
      <sheetName val="내역2"/>
      <sheetName val="아파트 내역"/>
      <sheetName val="일위대가-1"/>
      <sheetName val="정부노임단가"/>
      <sheetName val="갑지1"/>
      <sheetName val="비교표"/>
      <sheetName val="NYS"/>
      <sheetName val="설계명세서-2"/>
      <sheetName val="덕전리"/>
      <sheetName val="세골재  T2 변경 현황"/>
      <sheetName val="고내분기~한림"/>
      <sheetName val="광령~경마장"/>
      <sheetName val="세기~광령"/>
      <sheetName val="서식"/>
      <sheetName val="재료표"/>
      <sheetName val="물량내역"/>
      <sheetName val="4.직접인건비"/>
      <sheetName val="직접인건비"/>
      <sheetName val="사각1,특1호"/>
      <sheetName val="실행내역서 "/>
      <sheetName val="교각별철근수량집계표"/>
      <sheetName val="값"/>
      <sheetName val="토목주소"/>
      <sheetName val="프랜트면허"/>
      <sheetName val="11-2.아파트내역"/>
      <sheetName val="전산소모"/>
      <sheetName val="폐토수익화 "/>
      <sheetName val="단면가정"/>
      <sheetName val="6차2회변경내역서"/>
      <sheetName val="1월"/>
      <sheetName val="동수"/>
      <sheetName val="설계변경총괄표(계산식)"/>
      <sheetName val="매매"/>
      <sheetName val="토공사(흙막이)"/>
      <sheetName val="안양1공구_건축"/>
      <sheetName val="투찰금액"/>
      <sheetName val="마산방향"/>
      <sheetName val="마산방향철근집계"/>
      <sheetName val="시운전연료비"/>
      <sheetName val="설계개요"/>
      <sheetName val="전등설비"/>
      <sheetName val="단위량"/>
      <sheetName val="재료집계표2"/>
      <sheetName val="토적집계표"/>
      <sheetName val="물건개요"/>
      <sheetName val="빌딩경영보고서"/>
      <sheetName val="리스료"/>
      <sheetName val="가설공사"/>
      <sheetName val="4차원가계산서"/>
      <sheetName val="단가결정"/>
      <sheetName val="내역아"/>
      <sheetName val="울타리"/>
      <sheetName val="지주토목내역서"/>
      <sheetName val="물가자료"/>
      <sheetName val="48단가"/>
      <sheetName val="평가데이터"/>
      <sheetName val="일위"/>
      <sheetName val="시화점실행"/>
      <sheetName val="가시설수량"/>
      <sheetName val="유류대관리"/>
      <sheetName val="참고자료"/>
      <sheetName val="주공 갑지"/>
      <sheetName val="001"/>
      <sheetName val="98태백"/>
      <sheetName val="ITEM"/>
      <sheetName val="공사비증감"/>
      <sheetName val="용산1(해보)"/>
      <sheetName val="중기명"/>
      <sheetName val="Customer Databas"/>
      <sheetName val="중집계"/>
      <sheetName val="돈암사업"/>
      <sheetName val="기초데이타"/>
      <sheetName val="동해title"/>
      <sheetName val="말고개터널조명전압강하"/>
      <sheetName val="48일위"/>
      <sheetName val="48수량"/>
      <sheetName val="22일위"/>
      <sheetName val="단가일람표"/>
      <sheetName val="토지가격산출"/>
      <sheetName val="잡철물"/>
      <sheetName val="FOOD COURT 천정 뿜칠 배기 철거후 재시공"/>
      <sheetName val="부하계산서"/>
      <sheetName val="설계서(본관)"/>
      <sheetName val="노무비단가"/>
      <sheetName val="원가장"/>
      <sheetName val="단위중량"/>
      <sheetName val="수곡내역"/>
      <sheetName val="도봉2지구"/>
      <sheetName val="건축2"/>
      <sheetName val="세대별집계표(BY 고려전산)_미출력"/>
      <sheetName val="검토표(총괄)"/>
      <sheetName val="추가할증(삭제금지)"/>
      <sheetName val="자재일람"/>
      <sheetName val="수납몸통"/>
      <sheetName val="수로단위수량"/>
      <sheetName val="원가계산서(변경)"/>
      <sheetName val="단면별연장"/>
      <sheetName val="횡배수관집현황(2공구)"/>
      <sheetName val="원형1호맨홀토공수량"/>
      <sheetName val="부재리스트"/>
      <sheetName val="예산서"/>
      <sheetName val="제출내역 (2)"/>
      <sheetName val="공사"/>
      <sheetName val="외주(기준)"/>
      <sheetName val="재.노.경(기준)"/>
      <sheetName val="선정요령"/>
      <sheetName val="데리네이타현황"/>
      <sheetName val="일쐈齣/"/>
      <sheetName val="일ᩐ瀀"/>
      <sheetName val="일ᩐ頀"/>
      <sheetName val="난방설비"/>
      <sheetName val="내역서 (2)"/>
      <sheetName val="단가최종"/>
      <sheetName val="출력X"/>
      <sheetName val="#2_Paint"/>
      <sheetName val="단가일람 (2)"/>
      <sheetName val="원내역"/>
      <sheetName val="소일위대가코드표"/>
      <sheetName val="맨홀_공사비"/>
      <sheetName val="지수"/>
      <sheetName val="cable-data"/>
      <sheetName val="설계표지"/>
      <sheetName val="인부노임"/>
      <sheetName val="연습"/>
      <sheetName val="공사비"/>
      <sheetName val="단재적표"/>
      <sheetName val="장비비"/>
      <sheetName val="단가조정"/>
      <sheetName val="전문품의"/>
      <sheetName val="자재일위(경)"/>
      <sheetName val="배수관연장조서"/>
      <sheetName val="9509"/>
      <sheetName val="1공구내역서(1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내역"/>
      <sheetName val="공사비"/>
    </sheetNames>
    <sheetDataSet>
      <sheetData sheetId="0" refreshError="1"/>
      <sheetData sheetId="1" refreshError="1"/>
      <sheetData sheetId="2" refreshError="1">
        <row r="4">
          <cell r="L4" t="str">
            <v>② '99까지 정산</v>
          </cell>
        </row>
        <row r="5">
          <cell r="L5" t="str">
            <v>③  2000 이  후</v>
          </cell>
        </row>
        <row r="8">
          <cell r="M8" t="str">
            <v>①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"/>
      <sheetName val="1"/>
      <sheetName val="일위대가"/>
      <sheetName val="단가"/>
      <sheetName val="1,2공구원가계산서"/>
      <sheetName val="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집계"/>
      <sheetName val="관수"/>
      <sheetName val="내역서"/>
      <sheetName val="산출내역서"/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노무비단가"/>
      <sheetName val="단위중량"/>
      <sheetName val="실행"/>
      <sheetName val="청천내"/>
      <sheetName val="일위(시설)"/>
      <sheetName val="원가서"/>
      <sheetName val="전체"/>
      <sheetName val="수목데이타"/>
      <sheetName val="진입도로"/>
      <sheetName val="DATE"/>
      <sheetName val="설계내역서"/>
      <sheetName val="코드표"/>
      <sheetName val="데이타"/>
      <sheetName val="수목표준대가"/>
      <sheetName val="일위대가"/>
      <sheetName val="sh1"/>
      <sheetName val="기둥(원형)"/>
      <sheetName val="ABUT수량-A1"/>
      <sheetName val="(A)내역서"/>
      <sheetName val="실행철강하도"/>
      <sheetName val="DATA"/>
      <sheetName val="노무비"/>
      <sheetName val="진주방향"/>
      <sheetName val="견적서"/>
      <sheetName val="Sheet1"/>
      <sheetName val="원가계산서 "/>
      <sheetName val="정부노임단가"/>
      <sheetName val="설계예시"/>
      <sheetName val="S0"/>
      <sheetName val="계수시트"/>
      <sheetName val="원가계산서"/>
      <sheetName val="목록"/>
      <sheetName val="1공구산출내역서"/>
      <sheetName val="1,2공구원가계산서"/>
      <sheetName val="2공구산출내역"/>
      <sheetName val="현장관리비"/>
      <sheetName val="산수배수"/>
      <sheetName val="일위대가(1)"/>
      <sheetName val="전기단가조사서"/>
      <sheetName val="유입량"/>
      <sheetName val="투찰내역"/>
      <sheetName val="공사분석"/>
      <sheetName val="원도급"/>
      <sheetName val="하도급"/>
      <sheetName val="중기사용료산출근거"/>
      <sheetName val="단가 및 재료비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건축내역서"/>
      <sheetName val="설비내역서"/>
      <sheetName val="전기내역서"/>
      <sheetName val="집계표"/>
      <sheetName val="갑지1"/>
      <sheetName val="연부97-1"/>
      <sheetName val="현장경비"/>
      <sheetName val="2련간지"/>
      <sheetName val="노무비 근거"/>
      <sheetName val="예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금액비교"/>
      <sheetName val="증감대비표"/>
      <sheetName val="1공구산출내역서"/>
      <sheetName val="1공구원가계산"/>
      <sheetName val="1공구원가계산서"/>
      <sheetName val="설계요약(전체)"/>
      <sheetName val="설계요약(3차분)"/>
      <sheetName val="설계요약(전체,3차)"/>
      <sheetName val="1회연동표지"/>
      <sheetName val="1회연동제"/>
      <sheetName val="2회연동표지"/>
      <sheetName val="2회영동제"/>
      <sheetName val="Sheet3"/>
      <sheetName val="Sheet2"/>
      <sheetName val="Sheet1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자재단가비교표"/>
      <sheetName val="차량운반및하차비"/>
      <sheetName val="인력운반비"/>
      <sheetName val="크레인사용"/>
      <sheetName val="자재단가비교표1월"/>
      <sheetName val="일15 (2)"/>
      <sheetName val="일26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SP-B1"/>
      <sheetName val="토 적 표"/>
      <sheetName val="열차무선 수량집계"/>
      <sheetName val="약품공급2"/>
      <sheetName val="일위대가"/>
      <sheetName val="#REF"/>
      <sheetName val="산출내역서"/>
      <sheetName val="집계표"/>
      <sheetName val="WING3"/>
      <sheetName val="일위(시설)"/>
      <sheetName val="퍼스트"/>
      <sheetName val="제경비"/>
      <sheetName val="자재단가"/>
      <sheetName val="노임단가"/>
      <sheetName val="1단계"/>
      <sheetName val="교통대책내역"/>
      <sheetName val="일위목록"/>
      <sheetName val="갑지"/>
      <sheetName val="공사원가계산서"/>
      <sheetName val="설계기준"/>
      <sheetName val="노면및방향"/>
      <sheetName val="I一般比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건축내역"/>
      <sheetName val="품셈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HMEN"/>
      <sheetName val="#REF"/>
      <sheetName val="3.하중산정4.지지력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평3"/>
      <sheetName val="총괄표"/>
      <sheetName val="중강당 내역"/>
      <sheetName val="건축내역"/>
      <sheetName val="계수시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노임단가"/>
      <sheetName val="일위목록"/>
      <sheetName val="일 위 대 가 표"/>
      <sheetName val="물가대비표"/>
      <sheetName val="1.발전설비"/>
      <sheetName val="순공사비 총괄표"/>
      <sheetName val="원가계산서"/>
      <sheetName val="산출내역서"/>
      <sheetName val="갑지"/>
      <sheetName val="합계"/>
      <sheetName val="일위대가"/>
    </sheetNames>
    <sheetDataSet>
      <sheetData sheetId="0" refreshError="1">
        <row r="2">
          <cell r="B2">
            <v>0.15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간접1"/>
      <sheetName val="2000년1차"/>
      <sheetName val="2000전체분"/>
      <sheetName val="공사비증감"/>
      <sheetName val="sheet1"/>
      <sheetName val="약품공급2"/>
      <sheetName val="BID"/>
      <sheetName val="99총공사내역서"/>
      <sheetName val="내역서(전기)"/>
      <sheetName val="계산서4"/>
      <sheetName val="조경일람"/>
      <sheetName val="#REF"/>
      <sheetName val="산근"/>
      <sheetName val="b_balju"/>
      <sheetName val="조명일위"/>
      <sheetName val="접지수량"/>
      <sheetName val="신호등일위대가"/>
      <sheetName val="G.R300경비"/>
      <sheetName val="내역"/>
      <sheetName val="단가일람"/>
      <sheetName val="표  지"/>
      <sheetName val="기성내역"/>
      <sheetName val="원가계산서"/>
      <sheetName val="산출근거"/>
      <sheetName val="DATE"/>
      <sheetName val="DB"/>
      <sheetName val="건축2"/>
      <sheetName val="전체"/>
      <sheetName val="내역서"/>
      <sheetName val="자재일람"/>
      <sheetName val="2.1  노무비 평균단가산출"/>
      <sheetName val="전체제잡비"/>
      <sheetName val="문학간접"/>
      <sheetName val="N賃率-職"/>
      <sheetName val="건축내역"/>
      <sheetName val="준검 내역서"/>
      <sheetName val="분전반"/>
      <sheetName val="주안3차A-A"/>
      <sheetName val="일위대가"/>
      <sheetName val="수목표준대가"/>
      <sheetName val="교각1"/>
      <sheetName val="기준정보"/>
      <sheetName val="단위단가"/>
      <sheetName val="1,2공구원가계산서"/>
      <sheetName val="1공구산출내역서"/>
      <sheetName val="앉음벽 (2)"/>
      <sheetName val="견적조건"/>
      <sheetName val="Total"/>
      <sheetName val="옥내소화전계산서"/>
      <sheetName val="13LPMCC"/>
      <sheetName val="상-교대(A1-A2)"/>
      <sheetName val="당진1,2호기전선관설치및접지4차공사내역서-을지"/>
      <sheetName val="교통대책내역"/>
      <sheetName val="내   역"/>
      <sheetName val="품셈TABLE"/>
      <sheetName val="전기일위대가"/>
      <sheetName val="토목"/>
      <sheetName val="갑지"/>
      <sheetName val="설계서"/>
      <sheetName val="EBSDATA"/>
      <sheetName val="제조노임"/>
      <sheetName val="공사비총괄"/>
      <sheetName val="노임단가"/>
      <sheetName val="일위목록"/>
      <sheetName val="요율"/>
      <sheetName val="노임"/>
      <sheetName val="Macro(차단기)"/>
      <sheetName val="인부노임"/>
      <sheetName val="단가조사-2"/>
      <sheetName val="현장설명"/>
      <sheetName val="기본단가표"/>
      <sheetName val="자재단가비교표"/>
      <sheetName val="총괄표"/>
      <sheetName val="실행철강하도"/>
      <sheetName val="Data &amp; Result"/>
      <sheetName val="단가조사"/>
      <sheetName val="9GNG운반"/>
      <sheetName val="준공정산"/>
      <sheetName val="적용토목"/>
      <sheetName val="원가계산서구조조정"/>
      <sheetName val="식재인부"/>
      <sheetName val="조명시설"/>
      <sheetName val="자재단가"/>
      <sheetName val="제잡비"/>
      <sheetName val="4.전기"/>
      <sheetName val="조경"/>
      <sheetName val="예산명세서"/>
      <sheetName val="설계명세서"/>
      <sheetName val="자료입력"/>
      <sheetName val="RE9604"/>
      <sheetName val="실행기초"/>
      <sheetName val="도담구내 개소별 명세"/>
      <sheetName val="C1ㅇ"/>
      <sheetName val="Macro(전선)"/>
      <sheetName val="단가산출"/>
      <sheetName val="실행내역"/>
      <sheetName val="토목주소"/>
      <sheetName val="수량(금호)"/>
      <sheetName val="전기"/>
      <sheetName val="코드표"/>
      <sheetName val="일위대가목차"/>
      <sheetName val="BQ(실행)"/>
      <sheetName val="MOTOR"/>
      <sheetName val="검암내역"/>
      <sheetName val="인원계획"/>
      <sheetName val="비탈면보호공수량산출"/>
      <sheetName val="도급"/>
      <sheetName val="Sheet1 (2)"/>
      <sheetName val="전체_1설계"/>
      <sheetName val="수량산출서"/>
      <sheetName val="집계표"/>
      <sheetName val="제경비"/>
      <sheetName val="노무비"/>
      <sheetName val="산수배수"/>
      <sheetName val="결재갑지"/>
      <sheetName val="전체항목"/>
      <sheetName val="원가총괄"/>
      <sheetName val="시운전연료"/>
      <sheetName val="101동"/>
      <sheetName val="LD"/>
      <sheetName val="전기일위목록"/>
      <sheetName val="현장관리비참조"/>
      <sheetName val="식재가격"/>
      <sheetName val="식재총괄"/>
      <sheetName val="96노임기준"/>
      <sheetName val="냉천부속동"/>
      <sheetName val="401"/>
      <sheetName val="점검총괄"/>
      <sheetName val="2공구산출내역"/>
      <sheetName val="하남내역"/>
      <sheetName val="경산"/>
      <sheetName val="기흥하도용"/>
      <sheetName val="관리,공감"/>
      <sheetName val="실행대비"/>
      <sheetName val="내역기준"/>
      <sheetName val="환율change"/>
      <sheetName val="조도계산"/>
      <sheetName val="9811"/>
      <sheetName val="1.취수장"/>
      <sheetName val="수량산출"/>
      <sheetName val="4)유동표"/>
      <sheetName val="자재단가표"/>
      <sheetName val="N賃率_職"/>
      <sheetName val="전기2005"/>
      <sheetName val="단가비교표"/>
      <sheetName val="설계예산서"/>
      <sheetName val="예산내역서"/>
      <sheetName val="49단가"/>
      <sheetName val="1안"/>
      <sheetName val="일위대가목록"/>
      <sheetName val="PAY2002"/>
      <sheetName val="전사 (2)"/>
      <sheetName val="BA (2)"/>
      <sheetName val="CP (2)"/>
      <sheetName val="산출기준"/>
      <sheetName val="관로내역원"/>
      <sheetName val="제작기술지원센터"/>
      <sheetName val="ELEC"/>
      <sheetName val="7단가"/>
      <sheetName val="동해title"/>
      <sheetName val="봉양~조차장간고하개명(신설)"/>
      <sheetName val="총괄내역서"/>
      <sheetName val="중기"/>
      <sheetName val="과업별 상세(계산 1)"/>
      <sheetName val="자산TOTAL"/>
      <sheetName val="기초입력 DATA"/>
      <sheetName val="COST"/>
      <sheetName val="철거산출근거"/>
      <sheetName val="교량"/>
      <sheetName val="전선(총)"/>
      <sheetName val="22전열"/>
      <sheetName val="직공비"/>
      <sheetName val="암거단위-1련"/>
      <sheetName val="일위산출근거"/>
      <sheetName val="전철"/>
      <sheetName val="터파기및재료"/>
      <sheetName val="플랜트 설치"/>
      <sheetName val="자동제어"/>
      <sheetName val="프랜트면허"/>
      <sheetName val="예산조서(전송)"/>
      <sheetName val="Macro1"/>
      <sheetName val="JUCKEYK"/>
      <sheetName val="진주방향"/>
      <sheetName val="마산방향"/>
      <sheetName val="마산방향철근집계"/>
      <sheetName val="회로내역(승인)"/>
      <sheetName val="Baby일위대가"/>
      <sheetName val="제수변 수량집계표(보통)"/>
      <sheetName val="대비"/>
      <sheetName val="1단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개소별수량산출"/>
      <sheetName val="재료"/>
      <sheetName val="1.설계조건"/>
      <sheetName val="제안서"/>
      <sheetName val="행정표준(1)"/>
      <sheetName val="행정표준(2)"/>
      <sheetName val="원가"/>
      <sheetName val="산출내역서"/>
      <sheetName val="1차 내역서"/>
      <sheetName val="기계실냉난방"/>
      <sheetName val="CALCULATION"/>
      <sheetName val="적점"/>
      <sheetName val="직접경비호표"/>
      <sheetName val="b_balju_cho"/>
      <sheetName val="계수시트"/>
      <sheetName val="수량명세서"/>
      <sheetName val="인사자료총집계"/>
      <sheetName val="금융비용"/>
      <sheetName val="현장경비"/>
      <sheetName val="토목내역서"/>
      <sheetName val="Macro2"/>
      <sheetName val="여과지동"/>
      <sheetName val="기초자료"/>
      <sheetName val="설계서(본관)"/>
      <sheetName val="공사개요"/>
      <sheetName val="구조물수량집계표"/>
      <sheetName val="Sheet15"/>
      <sheetName val="관급자재"/>
      <sheetName val="노무비 근거"/>
      <sheetName val="물량산출근거-지상층"/>
      <sheetName val="잔수량(작성)"/>
      <sheetName val="AS접수관리"/>
      <sheetName val="터널조도"/>
      <sheetName val="철근량"/>
      <sheetName val="Sheet16"/>
      <sheetName val="코드"/>
      <sheetName val="입력"/>
      <sheetName val="&lt;--"/>
      <sheetName val="sub"/>
      <sheetName val="수량산출서 (2)"/>
      <sheetName val="ABUT수량-A1"/>
      <sheetName val="교각계산"/>
      <sheetName val="S0"/>
      <sheetName val="공통가설"/>
      <sheetName val="내역서을"/>
      <sheetName val="실행내역서 "/>
      <sheetName val="설계조건"/>
      <sheetName val="현장조사"/>
      <sheetName val="입찰안"/>
      <sheetName val="정부노임단가"/>
      <sheetName val="인원"/>
      <sheetName val="SILICATE"/>
      <sheetName val="분전반계산서(석관)"/>
      <sheetName val="우수관매설및 우수받이"/>
      <sheetName val="A갑지"/>
      <sheetName val="을"/>
      <sheetName val="천방교접속"/>
      <sheetName val="대포2교접속"/>
      <sheetName val="단가"/>
      <sheetName val="TEL"/>
      <sheetName val="물가대비표"/>
      <sheetName val="단가(1)"/>
      <sheetName val="EQ-R1"/>
      <sheetName val="남양주부대"/>
      <sheetName val="전기설계변경"/>
      <sheetName val="단가대비표"/>
      <sheetName val="관리비비계상"/>
      <sheetName val="시중노임단가"/>
      <sheetName val="8.2TON"/>
      <sheetName val="__MAIN"/>
      <sheetName val="단가비교"/>
      <sheetName val="#2_일위대가목록"/>
      <sheetName val="손익분석"/>
      <sheetName val="평면선형"/>
      <sheetName val="점유현황"/>
      <sheetName val="일위대가표"/>
      <sheetName val="자재테이블"/>
      <sheetName val="재료비노무비"/>
      <sheetName val="NEYOK"/>
      <sheetName val="재료값"/>
      <sheetName val="DATA1"/>
      <sheetName val="시중노임(공사)"/>
      <sheetName val="퍼스트"/>
      <sheetName val="정리부09"/>
      <sheetName val="전산망"/>
      <sheetName val="2000노임기준"/>
      <sheetName val="6호기"/>
      <sheetName val="A 견적"/>
      <sheetName val="F-Assump"/>
      <sheetName val="자재co"/>
      <sheetName val="6PILE  (돌출)"/>
      <sheetName val="단가조사서"/>
      <sheetName val="일위CODE"/>
      <sheetName val="설계"/>
      <sheetName val="효성CB 1P기초"/>
      <sheetName val="위치조서"/>
      <sheetName val="명일작업계획 (3)"/>
      <sheetName val="전신"/>
      <sheetName val="통신대가"/>
      <sheetName val="유림총괄"/>
      <sheetName val="단가 "/>
      <sheetName val="간이설계(4-15)"/>
      <sheetName val="자금입금"/>
      <sheetName val="양식_자재단가조사표"/>
      <sheetName val="설계서(7)"/>
      <sheetName val="예산서(6)"/>
      <sheetName val="우각부보강"/>
      <sheetName val="현장관리비"/>
      <sheetName val="재무조건"/>
      <sheetName val="건축공사"/>
      <sheetName val="한강운반비"/>
      <sheetName val="98지급계획"/>
      <sheetName val="실행(표지,갑,을)"/>
      <sheetName val="MILL"/>
      <sheetName val="BH-1 (2)"/>
      <sheetName val="토목내역"/>
      <sheetName val="갑지(추정)"/>
      <sheetName val="도근좌표"/>
      <sheetName val="단중표"/>
      <sheetName val="품셈"/>
      <sheetName val="SHEET PILE단가"/>
      <sheetName val="현관"/>
      <sheetName val="기기리스트"/>
      <sheetName val="인부신상자료"/>
      <sheetName val="자재(원원+원대)"/>
      <sheetName val="3.판관비명세서"/>
      <sheetName val="D"/>
      <sheetName val="자금수지"/>
      <sheetName val="사업성"/>
      <sheetName val="6월실적"/>
      <sheetName val="95WBS"/>
      <sheetName val="내역(가지)"/>
      <sheetName val="공사착공계"/>
      <sheetName val="재학생"/>
      <sheetName val="견적내역"/>
      <sheetName val="견적"/>
      <sheetName val="단가조사-1"/>
      <sheetName val="건설성적"/>
      <sheetName val="일반수량총괄"/>
      <sheetName val="8설7발"/>
      <sheetName val="SLAB&quot;1&quot;"/>
      <sheetName val="1.설계기준"/>
      <sheetName val="지급자재"/>
      <sheetName val="입력창"/>
      <sheetName val="공사비총괄표"/>
      <sheetName val="비교표"/>
      <sheetName val="소업1교"/>
      <sheetName val="금액내역서"/>
      <sheetName val="투찰내역"/>
      <sheetName val="지중자재단가"/>
      <sheetName val="공사비산출내역"/>
      <sheetName val="실행(1)"/>
      <sheetName val="공사비예산서"/>
      <sheetName val="주택(백만원)"/>
      <sheetName val="주택"/>
      <sheetName val="SUB일위대가(이음)"/>
      <sheetName val="SHEET"/>
      <sheetName val="Customer Databas"/>
      <sheetName val="안정계산"/>
      <sheetName val="단면검토"/>
      <sheetName val="총괄집계표"/>
      <sheetName val="체감식_"/>
      <sheetName val="집1"/>
      <sheetName val="INPUTDATA"/>
      <sheetName val="설계예시"/>
      <sheetName val="실행내역 "/>
      <sheetName val="내역(원안-대안)"/>
      <sheetName val="단위중량"/>
      <sheetName val="장비 (2)"/>
      <sheetName val="부대내역"/>
      <sheetName val="예가표"/>
      <sheetName val="단가대비"/>
      <sheetName val="공정코드"/>
      <sheetName val="제노임"/>
      <sheetName val="재정비내역"/>
      <sheetName val="지적고시내역"/>
      <sheetName val="신리"/>
      <sheetName val="적용단위길이"/>
      <sheetName val="바닥판"/>
      <sheetName val="FILE1"/>
      <sheetName val="입력DATA"/>
      <sheetName val="10공구일위"/>
      <sheetName val="대치판정"/>
      <sheetName val="예산서"/>
      <sheetName val="원가서"/>
      <sheetName val="단가산출서"/>
      <sheetName val="예산M12A"/>
      <sheetName val="통신물량"/>
      <sheetName val="재료비"/>
      <sheetName val="차액보증"/>
      <sheetName val="표__지"/>
      <sheetName val="2_1__노무비_평균단가산출"/>
      <sheetName val="준검_내역서"/>
      <sheetName val="G_R300경비"/>
      <sheetName val="판"/>
      <sheetName val="암거 제원표"/>
      <sheetName val="단조-노임"/>
      <sheetName val="점수계산1-2"/>
      <sheetName val="제잡비1"/>
      <sheetName val="노무비 "/>
      <sheetName val="공정증감대ㅈ표"/>
      <sheetName val="수량3"/>
      <sheetName val="포장물량집계"/>
      <sheetName val="단가표"/>
      <sheetName val="잡철물"/>
      <sheetName val="시중노임"/>
      <sheetName val="표지1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부대대비"/>
      <sheetName val="냉연집계"/>
      <sheetName val="전기산출"/>
      <sheetName val="설비2차"/>
      <sheetName val="가격조사서"/>
      <sheetName val="A LINE"/>
      <sheetName val="Resource2"/>
      <sheetName val="일위대가(1)"/>
      <sheetName val="간접비계산"/>
      <sheetName val="EQT-ESTN"/>
      <sheetName val="단가조사_2"/>
      <sheetName val="13.노임단가"/>
      <sheetName val="1공구(입찰내역)"/>
      <sheetName val="제조 경영"/>
      <sheetName val="VXXXXX"/>
      <sheetName val="TOTAL_BOQ"/>
      <sheetName val="이토변실(A3-LINE)"/>
      <sheetName val="DATA(광속)"/>
      <sheetName val="경상직원"/>
      <sheetName val="Cable임피던스"/>
      <sheetName val="원형1호맨홀토공수량"/>
      <sheetName val="설비"/>
      <sheetName val="소비자가"/>
      <sheetName val="말뚝지지력산정"/>
      <sheetName val="수우미양가(Vlookup)"/>
      <sheetName val="분전함신설"/>
      <sheetName val="접지1종"/>
      <sheetName val="견"/>
      <sheetName val="Sheet13"/>
      <sheetName val="내역산출자료"/>
      <sheetName val="전체수량집계"/>
      <sheetName val="일대목차"/>
      <sheetName val="WING3"/>
      <sheetName val="물량산출 (전력간선,전열)"/>
      <sheetName val="Y-WORK"/>
      <sheetName val="ITEM"/>
      <sheetName val="전력"/>
      <sheetName val="급,배기팬"/>
      <sheetName val="청주(철골발주의뢰서)"/>
      <sheetName val="건축"/>
      <sheetName val="인건-측정"/>
      <sheetName val="편입토지조서"/>
      <sheetName val="확약서"/>
      <sheetName val="공량산출근거서"/>
      <sheetName val="내역서1"/>
      <sheetName val="등가관장표"/>
      <sheetName val="직노"/>
      <sheetName val="하중계산"/>
      <sheetName val="노임단가 _2_"/>
      <sheetName val="노임단가 (2)"/>
      <sheetName val="가시설단위수량"/>
      <sheetName val="SORCE1"/>
      <sheetName val="전동기"/>
      <sheetName val="아파트건축"/>
      <sheetName val="파일구성"/>
      <sheetName val="건설실행"/>
      <sheetName val="일위집계"/>
      <sheetName val="장비가동집계표"/>
      <sheetName val="제출내역 (2)"/>
      <sheetName val="MANUFACTORY"/>
      <sheetName val="기초자료입력"/>
      <sheetName val="2001년 건설노임"/>
      <sheetName val="자재"/>
      <sheetName val="일반공사"/>
      <sheetName val="노임단가(08.01)"/>
      <sheetName val="wall"/>
      <sheetName val="5.동별횡주관경"/>
      <sheetName val="신규일위대가"/>
      <sheetName val="상행선"/>
      <sheetName val="전입"/>
      <sheetName val="제품목록"/>
      <sheetName val="분뇨"/>
      <sheetName val="조건표 (2)"/>
      <sheetName val="토공계산서(부체도로)"/>
      <sheetName val="고창터널(고창방향)"/>
      <sheetName val="앉음벽_(2)"/>
      <sheetName val="Data_&amp;_Result"/>
      <sheetName val="1_취수장"/>
      <sheetName val="토공3"/>
      <sheetName val="지수"/>
      <sheetName val="설계내역서"/>
      <sheetName val="호표"/>
      <sheetName val="98비정기소모"/>
      <sheetName val="신림자금"/>
      <sheetName val="미드수량"/>
      <sheetName val="검토"/>
      <sheetName val="과천MAIN"/>
      <sheetName val="기타#9"/>
      <sheetName val="일위"/>
      <sheetName val="오동"/>
      <sheetName val="대조"/>
      <sheetName val="나한"/>
      <sheetName val="단가 및 재료비"/>
      <sheetName val="장비단가"/>
      <sheetName val="일위-1"/>
      <sheetName val="중사"/>
      <sheetName val="설계(안)"/>
      <sheetName val="돈암사업"/>
      <sheetName val="File_관급"/>
      <sheetName val="2-1.토목"/>
      <sheetName val="3련 BOX"/>
      <sheetName val="총공사내역서"/>
      <sheetName val="출금실적"/>
      <sheetName val="48전력선로일위"/>
      <sheetName val="대비2"/>
      <sheetName val="2"/>
      <sheetName val="MSS 2"/>
      <sheetName val="의정부문예회관변경내역"/>
      <sheetName val="추가예산"/>
      <sheetName val="배명(단가)"/>
      <sheetName val="전기실-1"/>
      <sheetName val="JOB CODE"/>
      <sheetName val="대우단가(풍산)"/>
      <sheetName val="재집"/>
      <sheetName val="직재"/>
      <sheetName val="기존단가 (2)"/>
      <sheetName val="성단물량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산식3"/>
    </sheetNames>
    <sheetDataSet>
      <sheetData sheetId="0" refreshError="1"/>
      <sheetData sheetId="1" refreshError="1"/>
      <sheetData sheetId="2"/>
      <sheetData sheetId="3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내역서"/>
      <sheetName val="집계표"/>
      <sheetName val="입찰안"/>
      <sheetName val="내역"/>
      <sheetName val="#REF"/>
      <sheetName val="Macro3"/>
      <sheetName val="Book3"/>
      <sheetName val="잔여공사실행"/>
      <sheetName val="비목별기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준"/>
      <sheetName val="중기"/>
      <sheetName val="시간"/>
      <sheetName val="목록"/>
      <sheetName val="산근"/>
      <sheetName val="이식"/>
      <sheetName val="중기운반"/>
      <sheetName val="시험비"/>
      <sheetName val="투입대수"/>
      <sheetName val="투입시간"/>
      <sheetName val="약품공급2"/>
      <sheetName val="입찰안"/>
      <sheetName val="조명일위"/>
      <sheetName val="2000년1차"/>
      <sheetName val="내역서"/>
      <sheetName val="단조-노임"/>
      <sheetName val="기본단가표"/>
      <sheetName val="중기사용료"/>
      <sheetName val="조경일람"/>
      <sheetName val="내역서적용수량"/>
      <sheetName val="DATE"/>
      <sheetName val="101동"/>
      <sheetName val="단가산출(00d)"/>
      <sheetName val="#REF"/>
      <sheetName val="앉음벽 (2)"/>
      <sheetName val="조명율표"/>
      <sheetName val="자재단가비교표"/>
      <sheetName val="B.중기"/>
      <sheetName val="2000전체분"/>
      <sheetName val="기초일위"/>
      <sheetName val="시설일위"/>
      <sheetName val="세부내역"/>
      <sheetName val="200"/>
    </sheetNames>
    <sheetDataSet>
      <sheetData sheetId="0"/>
      <sheetData sheetId="1" refreshError="1">
        <row r="5">
          <cell r="D5" t="str">
            <v>불도저(무한궤도)19Ton</v>
          </cell>
          <cell r="E5">
            <v>56299</v>
          </cell>
          <cell r="F5">
            <v>15657</v>
          </cell>
          <cell r="G5">
            <v>17353</v>
          </cell>
          <cell r="H5">
            <v>23289</v>
          </cell>
        </row>
        <row r="8">
          <cell r="D8" t="str">
            <v>유압식리퍼19Ton</v>
          </cell>
          <cell r="E8">
            <v>1027</v>
          </cell>
          <cell r="F8">
            <v>0</v>
          </cell>
          <cell r="G8">
            <v>0</v>
          </cell>
          <cell r="H8">
            <v>1027</v>
          </cell>
        </row>
        <row r="11">
          <cell r="D11" t="str">
            <v>굴삭기(유압식백호)0.2m3</v>
          </cell>
          <cell r="E11">
            <v>27163</v>
          </cell>
          <cell r="F11">
            <v>2460</v>
          </cell>
          <cell r="G11">
            <v>17353</v>
          </cell>
          <cell r="H11">
            <v>7350</v>
          </cell>
        </row>
        <row r="14">
          <cell r="D14" t="str">
            <v>굴삭기(유압식백호)0.4m3</v>
          </cell>
          <cell r="E14">
            <v>34118</v>
          </cell>
          <cell r="F14">
            <v>5827</v>
          </cell>
          <cell r="G14">
            <v>17353</v>
          </cell>
          <cell r="H14">
            <v>10938</v>
          </cell>
        </row>
        <row r="17">
          <cell r="D17" t="str">
            <v>굴삭기(유압식백호)0.7m3</v>
          </cell>
          <cell r="E17">
            <v>40805</v>
          </cell>
          <cell r="F17">
            <v>6798</v>
          </cell>
          <cell r="G17">
            <v>17353</v>
          </cell>
          <cell r="H17">
            <v>16654</v>
          </cell>
        </row>
        <row r="20">
          <cell r="D20" t="str">
            <v>굴삭기(유압식백호)1.0m3</v>
          </cell>
          <cell r="E20">
            <v>49219</v>
          </cell>
          <cell r="F20">
            <v>11460</v>
          </cell>
          <cell r="G20">
            <v>17353</v>
          </cell>
          <cell r="H20">
            <v>20406</v>
          </cell>
        </row>
        <row r="23">
          <cell r="D23" t="str">
            <v>대형브레이커0.7m3</v>
          </cell>
          <cell r="E23">
            <v>9141</v>
          </cell>
          <cell r="F23">
            <v>0</v>
          </cell>
          <cell r="G23">
            <v>0</v>
          </cell>
          <cell r="H23">
            <v>9141</v>
          </cell>
        </row>
        <row r="26">
          <cell r="D26" t="str">
            <v>대형브레이커치즐0.7m3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9">
          <cell r="D29" t="str">
            <v>로더(무한궤도)1.72m3</v>
          </cell>
          <cell r="E29">
            <v>50024</v>
          </cell>
          <cell r="F29">
            <v>12587</v>
          </cell>
          <cell r="G29">
            <v>17353</v>
          </cell>
          <cell r="H29">
            <v>20084</v>
          </cell>
        </row>
        <row r="32">
          <cell r="D32" t="str">
            <v>로더(타이어)1.72m3</v>
          </cell>
          <cell r="E32">
            <v>43581</v>
          </cell>
          <cell r="F32">
            <v>10843</v>
          </cell>
          <cell r="G32">
            <v>17353</v>
          </cell>
          <cell r="H32">
            <v>15385</v>
          </cell>
        </row>
        <row r="35">
          <cell r="D35" t="str">
            <v>모터그레이더3.6m</v>
          </cell>
          <cell r="E35">
            <v>49971</v>
          </cell>
          <cell r="F35">
            <v>13242</v>
          </cell>
          <cell r="G35">
            <v>17353</v>
          </cell>
          <cell r="H35">
            <v>19376</v>
          </cell>
        </row>
        <row r="38">
          <cell r="D38" t="str">
            <v>덤프트럭15.0Ton</v>
          </cell>
          <cell r="E38">
            <v>40312</v>
          </cell>
          <cell r="F38">
            <v>15738</v>
          </cell>
          <cell r="G38">
            <v>10833</v>
          </cell>
          <cell r="H38">
            <v>13741</v>
          </cell>
        </row>
        <row r="41">
          <cell r="D41" t="str">
            <v>매캐덤롤라(자주식)8-10Ton</v>
          </cell>
          <cell r="E41">
            <v>25989</v>
          </cell>
          <cell r="F41">
            <v>5221</v>
          </cell>
          <cell r="G41">
            <v>13291</v>
          </cell>
          <cell r="H41">
            <v>7477</v>
          </cell>
        </row>
        <row r="44">
          <cell r="D44" t="str">
            <v>텐덤롤라(자주식)5-8Ton</v>
          </cell>
          <cell r="E44">
            <v>23058</v>
          </cell>
          <cell r="F44">
            <v>3418</v>
          </cell>
          <cell r="G44">
            <v>13291</v>
          </cell>
          <cell r="H44">
            <v>6349</v>
          </cell>
        </row>
        <row r="47">
          <cell r="D47" t="str">
            <v>텐덤롤라(자주식)8-10Ton</v>
          </cell>
          <cell r="E47">
            <v>25613</v>
          </cell>
          <cell r="F47">
            <v>4662</v>
          </cell>
          <cell r="G47">
            <v>13291</v>
          </cell>
          <cell r="H47">
            <v>7660</v>
          </cell>
        </row>
        <row r="50">
          <cell r="D50" t="str">
            <v>텐덤롤라(자주식)10-14Ton</v>
          </cell>
          <cell r="E50">
            <v>27843</v>
          </cell>
          <cell r="F50">
            <v>5718</v>
          </cell>
          <cell r="G50">
            <v>13291</v>
          </cell>
          <cell r="H50">
            <v>8834</v>
          </cell>
        </row>
        <row r="53">
          <cell r="D53" t="str">
            <v>진동롤라(자주식)4.4Ton</v>
          </cell>
          <cell r="E53">
            <v>17696</v>
          </cell>
          <cell r="F53">
            <v>1616</v>
          </cell>
          <cell r="G53">
            <v>10833</v>
          </cell>
          <cell r="H53">
            <v>5247</v>
          </cell>
        </row>
        <row r="56">
          <cell r="D56" t="str">
            <v>진동롤라(자주식)10.0Ton</v>
          </cell>
          <cell r="E56">
            <v>44752</v>
          </cell>
          <cell r="F56">
            <v>8787</v>
          </cell>
          <cell r="G56">
            <v>13291</v>
          </cell>
          <cell r="H56">
            <v>22674</v>
          </cell>
        </row>
        <row r="59">
          <cell r="D59" t="str">
            <v>타이어롤러(자주식)5-8Ton</v>
          </cell>
          <cell r="E59">
            <v>25402</v>
          </cell>
          <cell r="F59">
            <v>4475</v>
          </cell>
          <cell r="G59">
            <v>13291</v>
          </cell>
          <cell r="H59">
            <v>7636</v>
          </cell>
        </row>
        <row r="62">
          <cell r="D62" t="str">
            <v>타이어롤러(자주식)8-15Ton</v>
          </cell>
          <cell r="E62">
            <v>32511</v>
          </cell>
          <cell r="F62">
            <v>7272</v>
          </cell>
          <cell r="G62">
            <v>13291</v>
          </cell>
          <cell r="H62">
            <v>11948</v>
          </cell>
        </row>
        <row r="65">
          <cell r="D65" t="str">
            <v>램머80kg</v>
          </cell>
          <cell r="E65">
            <v>10439</v>
          </cell>
          <cell r="F65">
            <v>887</v>
          </cell>
          <cell r="G65">
            <v>9166</v>
          </cell>
          <cell r="H65">
            <v>386</v>
          </cell>
        </row>
        <row r="68">
          <cell r="D68" t="str">
            <v>플레이트콤펙터1.5Ton</v>
          </cell>
          <cell r="E68">
            <v>11058</v>
          </cell>
          <cell r="F68">
            <v>1383</v>
          </cell>
          <cell r="G68">
            <v>9166</v>
          </cell>
          <cell r="H68">
            <v>509</v>
          </cell>
        </row>
        <row r="71">
          <cell r="D71" t="str">
            <v>크레인(무한궤도)30Ton</v>
          </cell>
          <cell r="E71">
            <v>62613</v>
          </cell>
          <cell r="F71">
            <v>8080</v>
          </cell>
          <cell r="G71">
            <v>21416</v>
          </cell>
          <cell r="H71">
            <v>33117</v>
          </cell>
        </row>
        <row r="74">
          <cell r="D74" t="str">
            <v>크레인(트럭)10Ton</v>
          </cell>
          <cell r="E74">
            <v>46057</v>
          </cell>
          <cell r="F74">
            <v>3431</v>
          </cell>
          <cell r="G74">
            <v>21416</v>
          </cell>
          <cell r="H74">
            <v>21210</v>
          </cell>
        </row>
        <row r="77">
          <cell r="D77" t="str">
            <v>크레인(트럭)15Ton</v>
          </cell>
          <cell r="E77">
            <v>56943</v>
          </cell>
          <cell r="F77">
            <v>4217</v>
          </cell>
          <cell r="G77">
            <v>21416</v>
          </cell>
          <cell r="H77">
            <v>31310</v>
          </cell>
        </row>
        <row r="80">
          <cell r="D80" t="str">
            <v>크레인(트럭)20Ton</v>
          </cell>
          <cell r="E80">
            <v>66423</v>
          </cell>
          <cell r="F80">
            <v>4860</v>
          </cell>
          <cell r="G80">
            <v>21416</v>
          </cell>
          <cell r="H80">
            <v>40147</v>
          </cell>
        </row>
        <row r="83">
          <cell r="D83" t="str">
            <v>크레인(트럭)30Ton</v>
          </cell>
          <cell r="E83">
            <v>69489</v>
          </cell>
          <cell r="F83">
            <v>6933</v>
          </cell>
          <cell r="G83">
            <v>21416</v>
          </cell>
          <cell r="H83">
            <v>41140</v>
          </cell>
        </row>
        <row r="86">
          <cell r="D86" t="str">
            <v>리프트트럭5.0Ton</v>
          </cell>
          <cell r="E86">
            <v>20730</v>
          </cell>
          <cell r="F86">
            <v>5034</v>
          </cell>
          <cell r="G86">
            <v>10833</v>
          </cell>
          <cell r="H86">
            <v>4863</v>
          </cell>
        </row>
        <row r="89">
          <cell r="D89" t="str">
            <v>트럭트랙터및트레일러20Ton</v>
          </cell>
          <cell r="E89">
            <v>40158</v>
          </cell>
          <cell r="F89">
            <v>14868</v>
          </cell>
          <cell r="G89">
            <v>10833</v>
          </cell>
          <cell r="H89">
            <v>14457</v>
          </cell>
        </row>
        <row r="92">
          <cell r="D92" t="str">
            <v>트럭트랙터및트레일러30Ton</v>
          </cell>
          <cell r="E92">
            <v>45826</v>
          </cell>
          <cell r="F92">
            <v>15512</v>
          </cell>
          <cell r="G92">
            <v>10833</v>
          </cell>
          <cell r="H92">
            <v>19481</v>
          </cell>
        </row>
        <row r="95">
          <cell r="D95" t="str">
            <v>아스팔트페이버3m</v>
          </cell>
          <cell r="E95">
            <v>44846</v>
          </cell>
          <cell r="F95">
            <v>4972</v>
          </cell>
          <cell r="G95">
            <v>17353</v>
          </cell>
          <cell r="H95">
            <v>22521</v>
          </cell>
        </row>
        <row r="98">
          <cell r="D98" t="str">
            <v>아스팔트디스트리뷰터3800ℓ</v>
          </cell>
          <cell r="E98">
            <v>28206</v>
          </cell>
          <cell r="F98">
            <v>7956</v>
          </cell>
          <cell r="G98">
            <v>10833</v>
          </cell>
          <cell r="H98">
            <v>9417</v>
          </cell>
        </row>
        <row r="101">
          <cell r="D101" t="str">
            <v>아스팔트스프레이어300ℓ</v>
          </cell>
          <cell r="E101">
            <v>12332</v>
          </cell>
          <cell r="F101">
            <v>977</v>
          </cell>
          <cell r="G101">
            <v>10833</v>
          </cell>
          <cell r="H101">
            <v>522</v>
          </cell>
        </row>
        <row r="104">
          <cell r="D104" t="str">
            <v>콘크리트캇터320-400mm</v>
          </cell>
          <cell r="E104">
            <v>18142</v>
          </cell>
          <cell r="F104">
            <v>7748</v>
          </cell>
          <cell r="G104">
            <v>9166</v>
          </cell>
          <cell r="H104">
            <v>1228</v>
          </cell>
        </row>
        <row r="107">
          <cell r="D107" t="str">
            <v>콘크리트펌프차80m3/hr</v>
          </cell>
          <cell r="E107">
            <v>120639</v>
          </cell>
          <cell r="F107">
            <v>12960</v>
          </cell>
          <cell r="G107">
            <v>10833</v>
          </cell>
          <cell r="H107">
            <v>96846</v>
          </cell>
        </row>
        <row r="110">
          <cell r="D110" t="str">
            <v>콘크리트진동기(엔진식)3.5HP</v>
          </cell>
          <cell r="E110">
            <v>1400</v>
          </cell>
          <cell r="F110">
            <v>1268</v>
          </cell>
          <cell r="G110">
            <v>0</v>
          </cell>
          <cell r="H110">
            <v>132</v>
          </cell>
        </row>
        <row r="113">
          <cell r="D113" t="str">
            <v>공기압축기(이동식)3.5m3/min</v>
          </cell>
          <cell r="E113">
            <v>16752</v>
          </cell>
          <cell r="F113">
            <v>3791</v>
          </cell>
          <cell r="G113">
            <v>10833</v>
          </cell>
          <cell r="H113">
            <v>2128</v>
          </cell>
        </row>
        <row r="116">
          <cell r="D116" t="str">
            <v>착암기2.7m3/min</v>
          </cell>
          <cell r="E116">
            <v>607</v>
          </cell>
          <cell r="F116">
            <v>0</v>
          </cell>
          <cell r="G116">
            <v>0</v>
          </cell>
          <cell r="H116">
            <v>607</v>
          </cell>
        </row>
        <row r="119">
          <cell r="D119" t="str">
            <v>진동파일해머30Kw</v>
          </cell>
          <cell r="E119">
            <v>16418</v>
          </cell>
          <cell r="F119">
            <v>0</v>
          </cell>
          <cell r="G119">
            <v>0</v>
          </cell>
          <cell r="H119">
            <v>16418</v>
          </cell>
        </row>
        <row r="122">
          <cell r="D122" t="str">
            <v>물탱크5,500ℓ</v>
          </cell>
          <cell r="E122">
            <v>20998</v>
          </cell>
          <cell r="F122">
            <v>7027</v>
          </cell>
          <cell r="G122">
            <v>10208</v>
          </cell>
          <cell r="H122">
            <v>3763</v>
          </cell>
        </row>
        <row r="125">
          <cell r="D125" t="str">
            <v>라인마커10km/hr</v>
          </cell>
          <cell r="E125">
            <v>26225</v>
          </cell>
          <cell r="F125">
            <v>12400</v>
          </cell>
          <cell r="G125">
            <v>9166</v>
          </cell>
          <cell r="H125">
            <v>4659</v>
          </cell>
        </row>
        <row r="128">
          <cell r="D128" t="str">
            <v>발전기50kw</v>
          </cell>
          <cell r="E128">
            <v>22049</v>
          </cell>
          <cell r="F128">
            <v>8205</v>
          </cell>
          <cell r="G128">
            <v>9166</v>
          </cell>
          <cell r="H128">
            <v>4678</v>
          </cell>
        </row>
        <row r="131">
          <cell r="D131" t="str">
            <v>발전기100kw</v>
          </cell>
          <cell r="E131">
            <v>31228</v>
          </cell>
          <cell r="F131">
            <v>16410</v>
          </cell>
          <cell r="G131">
            <v>9166</v>
          </cell>
          <cell r="H131">
            <v>5652</v>
          </cell>
        </row>
        <row r="134">
          <cell r="D134" t="str">
            <v>발전기125kw</v>
          </cell>
          <cell r="E134">
            <v>34538</v>
          </cell>
          <cell r="F134">
            <v>18337</v>
          </cell>
          <cell r="G134">
            <v>9166</v>
          </cell>
          <cell r="H134">
            <v>7035</v>
          </cell>
        </row>
        <row r="137">
          <cell r="D137" t="str">
            <v>발전기150kw</v>
          </cell>
          <cell r="E137">
            <v>38080</v>
          </cell>
          <cell r="F137">
            <v>21693</v>
          </cell>
          <cell r="G137">
            <v>9166</v>
          </cell>
          <cell r="H137">
            <v>7221</v>
          </cell>
        </row>
        <row r="140">
          <cell r="D140" t="str">
            <v>발전기200kw</v>
          </cell>
          <cell r="E140">
            <v>47541</v>
          </cell>
          <cell r="F140">
            <v>28904</v>
          </cell>
          <cell r="G140">
            <v>9166</v>
          </cell>
          <cell r="H140">
            <v>9471</v>
          </cell>
        </row>
        <row r="143">
          <cell r="D143" t="str">
            <v>용접기(교류)200Amp</v>
          </cell>
          <cell r="E143">
            <v>71</v>
          </cell>
          <cell r="F143">
            <v>0</v>
          </cell>
          <cell r="G143">
            <v>0</v>
          </cell>
          <cell r="H143">
            <v>71</v>
          </cell>
        </row>
        <row r="146">
          <cell r="D146" t="str">
            <v>용접기(교류)300Amp</v>
          </cell>
          <cell r="E146">
            <v>93</v>
          </cell>
          <cell r="F146">
            <v>0</v>
          </cell>
          <cell r="G146">
            <v>0</v>
          </cell>
          <cell r="H146">
            <v>93</v>
          </cell>
        </row>
        <row r="149">
          <cell r="D149" t="str">
            <v>주철관절단기2-6</v>
          </cell>
          <cell r="E149">
            <v>225</v>
          </cell>
          <cell r="F149">
            <v>0</v>
          </cell>
          <cell r="G149">
            <v>0</v>
          </cell>
          <cell r="H149">
            <v>225</v>
          </cell>
        </row>
        <row r="152">
          <cell r="D152" t="str">
            <v>건설용펌프50mm</v>
          </cell>
          <cell r="E152">
            <v>54</v>
          </cell>
          <cell r="F152">
            <v>0</v>
          </cell>
          <cell r="G152">
            <v>0</v>
          </cell>
          <cell r="H152">
            <v>54</v>
          </cell>
        </row>
        <row r="155">
          <cell r="D155" t="str">
            <v>에어호스25mm</v>
          </cell>
          <cell r="E155">
            <v>38</v>
          </cell>
          <cell r="F155">
            <v>0</v>
          </cell>
          <cell r="G155">
            <v>0</v>
          </cell>
          <cell r="H155">
            <v>38</v>
          </cell>
        </row>
        <row r="158">
          <cell r="D158" t="str">
            <v>바이브레이터봉상</v>
          </cell>
          <cell r="E158">
            <v>35</v>
          </cell>
          <cell r="F158">
            <v>0</v>
          </cell>
          <cell r="G158">
            <v>0</v>
          </cell>
          <cell r="H158">
            <v>35</v>
          </cell>
        </row>
        <row r="161">
          <cell r="D161" t="str">
            <v>CCTV카메라</v>
          </cell>
          <cell r="E161">
            <v>28069</v>
          </cell>
          <cell r="F161">
            <v>0</v>
          </cell>
          <cell r="G161">
            <v>0</v>
          </cell>
          <cell r="H161">
            <v>28069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간지"/>
      <sheetName val="인수공"/>
      <sheetName val="지수프럭"/>
      <sheetName val="압입공사"/>
      <sheetName val="fc관"/>
      <sheetName val="견인선"/>
      <sheetName val="재료"/>
      <sheetName val="토적집계"/>
      <sheetName val="토적(포장)"/>
      <sheetName val="기계경비(시간당)"/>
      <sheetName val="램머"/>
      <sheetName val="조명율표"/>
      <sheetName val="N賃率-職"/>
      <sheetName val="내역"/>
      <sheetName val="동원(3)"/>
      <sheetName val="예정(3)"/>
      <sheetName val="입찰안"/>
      <sheetName val="입상내역"/>
      <sheetName val="영창26"/>
      <sheetName val="철근량"/>
      <sheetName val="데리네이타현황"/>
      <sheetName val="일위대가"/>
      <sheetName val="보증수수료산출"/>
      <sheetName val="101동"/>
      <sheetName val="2000년1차"/>
      <sheetName val="2000전체분"/>
      <sheetName val="간접"/>
      <sheetName val="산출내역서"/>
      <sheetName val="간접비"/>
      <sheetName val="지급자재"/>
      <sheetName val="포장공"/>
      <sheetName val="data"/>
      <sheetName val="오동"/>
      <sheetName val="대조"/>
      <sheetName val="나한"/>
      <sheetName val="기초단가"/>
      <sheetName val="총공사내역서"/>
      <sheetName val="4. 주형설계"/>
      <sheetName val="자재단가"/>
      <sheetName val="내역_ver1.0"/>
      <sheetName val="바닥판"/>
      <sheetName val="입력DATA"/>
      <sheetName val="자료"/>
      <sheetName val="대전-1"/>
      <sheetName val="내역서1"/>
      <sheetName val="BID"/>
      <sheetName val="세골재  T2 변경 현황"/>
      <sheetName val="현장관리비"/>
      <sheetName val="평가데이터"/>
      <sheetName val="전 기"/>
      <sheetName val="교각1"/>
      <sheetName val="변수값"/>
      <sheetName val="중기상차"/>
      <sheetName val="AS복구"/>
      <sheetName val="중기터파기"/>
      <sheetName val="신호등일위대가"/>
      <sheetName val="3.2제조설비"/>
      <sheetName val="토목"/>
      <sheetName val="청천내"/>
      <sheetName val="조달청수정제출"/>
      <sheetName val="주beam"/>
      <sheetName val="데이타"/>
      <sheetName val="Customer Databas"/>
      <sheetName val="설계서"/>
      <sheetName val="건축내역"/>
      <sheetName val="준검 내역서"/>
      <sheetName val="sheet1"/>
      <sheetName val="4.고용보험"/>
      <sheetName val="상시"/>
      <sheetName val="특별땅고르기"/>
      <sheetName val="일반수량"/>
      <sheetName val="중기"/>
      <sheetName val="산근"/>
      <sheetName val="단가산출서"/>
      <sheetName val="도급"/>
      <sheetName val="9GNG운반"/>
      <sheetName val="SG"/>
      <sheetName val="1.설계기준"/>
      <sheetName val="INPUT"/>
      <sheetName val="집계표"/>
      <sheetName val="공사착공계"/>
      <sheetName val="단가일람"/>
      <sheetName val="조경일람"/>
      <sheetName val="발주내역"/>
      <sheetName val="경산"/>
      <sheetName val="내역서"/>
      <sheetName val="#REF"/>
      <sheetName val="DATE"/>
      <sheetName val="2공구하도급내역서"/>
      <sheetName val="요율"/>
      <sheetName val="주공기준"/>
      <sheetName val="자재대"/>
      <sheetName val="세부내역"/>
      <sheetName val="Macro1"/>
      <sheetName val="토사(PE)"/>
      <sheetName val="약품공급2"/>
      <sheetName val="접지수량"/>
      <sheetName val="소비자가"/>
      <sheetName val="노임단가"/>
      <sheetName val="총괄표"/>
      <sheetName val="포장집계"/>
      <sheetName val="기초자료입력"/>
      <sheetName val="토공수량산출"/>
      <sheetName val="토적계산서"/>
      <sheetName val="1호맨홀토공"/>
      <sheetName val="차수공개요"/>
      <sheetName val="#3_일위대가목록"/>
      <sheetName val="플랜트 설치"/>
      <sheetName val="설계내역서"/>
      <sheetName val="Total"/>
      <sheetName val="I.설계조건"/>
      <sheetName val="HRSG SMALL07220"/>
      <sheetName val="Sheet3"/>
      <sheetName val="일위대가48mm"/>
      <sheetName val="Sheet1 (2)"/>
      <sheetName val="철거산출근거"/>
      <sheetName val="대비"/>
      <sheetName val="갑지"/>
      <sheetName val="선급비용"/>
      <sheetName val="ES조서출력하기"/>
      <sheetName val="코핑검토"/>
      <sheetName val="3.주형및복공"/>
      <sheetName val="DATA 입력부"/>
      <sheetName val="주현(해보)"/>
      <sheetName val="주현(영광)"/>
      <sheetName val="실행견적"/>
      <sheetName val="구천"/>
      <sheetName val="중기조종사 단위단가"/>
      <sheetName val="날개벽"/>
      <sheetName val="EBSDATA"/>
      <sheetName val="L_RPTB02_01"/>
      <sheetName val="guard(mac)"/>
      <sheetName val="99년하반기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준공정산"/>
      <sheetName val="19990101-엑셀1"/>
      <sheetName val="현장경상비"/>
      <sheetName val="2공구산출내역"/>
      <sheetName val="교통대책내역"/>
      <sheetName val="4.전기"/>
      <sheetName val="지급자재조서"/>
      <sheetName val="공정코드"/>
      <sheetName val="물량입력"/>
      <sheetName val="DB"/>
      <sheetName val="건설실행"/>
      <sheetName val="200"/>
      <sheetName val="항목등록"/>
      <sheetName val="AS포장복구 "/>
      <sheetName val="식재인부"/>
      <sheetName val="노무비단가"/>
      <sheetName val="자금운용표"/>
      <sheetName val="6호기"/>
      <sheetName val="일위대가목록"/>
      <sheetName val="잔수량(작성)"/>
      <sheetName val="전기명"/>
      <sheetName val="토목명"/>
      <sheetName val="하수급견적대비"/>
      <sheetName val="물량표"/>
      <sheetName val="자동제어"/>
      <sheetName val="산출근거"/>
      <sheetName val="지질조사"/>
      <sheetName val="개요"/>
      <sheetName val="입출재고현황 (2)"/>
      <sheetName val="개산공사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98지급계획"/>
      <sheetName val="터널조도"/>
      <sheetName val="코드표"/>
      <sheetName val="99총공사내역서"/>
      <sheetName val="정부노임단가"/>
      <sheetName val="2"/>
      <sheetName val="전체"/>
      <sheetName val="RE9604"/>
      <sheetName val="원가계산서"/>
      <sheetName val="노 무 비"/>
      <sheetName val="콘크리트"/>
      <sheetName val="입력변수"/>
      <sheetName val="1공구산출내역서"/>
      <sheetName val="1.설계조건"/>
      <sheetName val="Baby일위대가"/>
      <sheetName val="작성"/>
      <sheetName val="전체제잡비"/>
      <sheetName val="기본단가"/>
      <sheetName val="금액"/>
      <sheetName val="입찰견적보고서"/>
      <sheetName val="코드"/>
      <sheetName val="실행철강하도"/>
      <sheetName val="집 계 표"/>
      <sheetName val="단가"/>
      <sheetName val="4.예산내역서총괄(고용보험료산출용)"/>
      <sheetName val="#2_일위대가목록"/>
      <sheetName val="일반공사"/>
      <sheetName val="공기압축기실"/>
      <sheetName val="투찰"/>
      <sheetName val="1-최종안"/>
      <sheetName val="사업분석-분양가결정"/>
      <sheetName val="현장관리비입력"/>
      <sheetName val="자동세륜기"/>
      <sheetName val="공통가설"/>
      <sheetName val="공사개요"/>
      <sheetName val="현장관리비내역"/>
      <sheetName val="입력데이타"/>
      <sheetName val="자금수지"/>
      <sheetName val="사업성"/>
      <sheetName val="용역비내역-진짜"/>
      <sheetName val="001"/>
      <sheetName val="MOTOR"/>
      <sheetName val="기초일위"/>
      <sheetName val="직노"/>
      <sheetName val="자"/>
      <sheetName val="1,2공구원가계산서"/>
      <sheetName val="입찰보고"/>
      <sheetName val="수량집계"/>
      <sheetName val="대포2교접속"/>
      <sheetName val="부표총괄"/>
      <sheetName val="도"/>
      <sheetName val="내역전기"/>
      <sheetName val="전계가"/>
      <sheetName val="일용노임단가"/>
      <sheetName val="재료집계표3"/>
      <sheetName val="Y-WORK"/>
      <sheetName val="타공종이기"/>
      <sheetName val="1.취수장"/>
      <sheetName val="부대내역"/>
      <sheetName val="접수증"/>
      <sheetName val="일위목록"/>
      <sheetName val="공사비총괄표"/>
      <sheetName val="내역서 제출"/>
      <sheetName val="조명일위"/>
      <sheetName val="nys"/>
      <sheetName val="철근량산정및사용성검토"/>
      <sheetName val="주빔의 설계"/>
      <sheetName val="적용단위길이"/>
      <sheetName val="0.단가"/>
      <sheetName val="간접1"/>
      <sheetName val="종배수관면벽구"/>
      <sheetName val="종배수관(구)"/>
      <sheetName val="종배수관위치조서"/>
      <sheetName val="중기기초자료"/>
      <sheetName val="중기사용료목록"/>
      <sheetName val="1~69"/>
      <sheetName val="표  지"/>
      <sheetName val="자료입력"/>
      <sheetName val="공문"/>
      <sheetName val="단위단가"/>
      <sheetName val="용산1(해보)"/>
      <sheetName val="당진1,2호기전선관설치및접지4차공사내역서-을지"/>
      <sheetName val="을지"/>
      <sheetName val="내역서적용수량"/>
      <sheetName val="간접비계산"/>
      <sheetName val="감액총괄표"/>
      <sheetName val="세부내역서"/>
      <sheetName val="도급b_balju"/>
      <sheetName val="집계표(공종별)"/>
      <sheetName val="I一般比"/>
      <sheetName val="부하(성남)"/>
      <sheetName val="조명시설"/>
      <sheetName val="원가총괄"/>
      <sheetName val="중계I"/>
      <sheetName val="한강운반비"/>
      <sheetName val="공통(20-91)"/>
      <sheetName val="분전반"/>
      <sheetName val="II손익관리"/>
      <sheetName val="노무비"/>
      <sheetName val="기초(중마오수)"/>
      <sheetName val="지중자재단가"/>
      <sheetName val="연결임시"/>
      <sheetName val="시운전연료"/>
      <sheetName val="3.공통공사대비"/>
      <sheetName val="ysn"/>
      <sheetName val="가시설수량"/>
      <sheetName val="단위수량"/>
      <sheetName val="제잡비집계"/>
      <sheetName val="내역서(전기)"/>
      <sheetName val="단가비교표_공통1"/>
      <sheetName val="단가조사-2"/>
      <sheetName val="인부노임"/>
      <sheetName val="단가비교"/>
      <sheetName val="FS-@800"/>
      <sheetName val="여과지동"/>
      <sheetName val="기초자료"/>
      <sheetName val="알맹이"/>
      <sheetName val="건축"/>
      <sheetName val="품셈TABLE"/>
      <sheetName val="토목주소"/>
      <sheetName val="제1호단위수량"/>
      <sheetName val="일위대가표"/>
      <sheetName val="70%"/>
      <sheetName val="제수변 수량집계표(보통)"/>
      <sheetName val="차액보증"/>
      <sheetName val="1차 내역서"/>
      <sheetName val="갑지.을지"/>
      <sheetName val="2련간지"/>
      <sheetName val="유입량"/>
      <sheetName val="참조"/>
      <sheetName val="가공2원도"/>
      <sheetName val="설계예산서"/>
      <sheetName val="중기명"/>
      <sheetName val="직접비내역서"/>
      <sheetName val="15100"/>
      <sheetName val="FAX"/>
      <sheetName val="1단계"/>
      <sheetName val="자재일람"/>
      <sheetName val="집계장"/>
      <sheetName val="제경비"/>
      <sheetName val="경비2내역"/>
      <sheetName val="간접비 총괄표"/>
      <sheetName val="CODE"/>
      <sheetName val="단가산출"/>
      <sheetName val="내역서01"/>
      <sheetName val="정산을지"/>
      <sheetName val="평내중"/>
      <sheetName val="총괄내역"/>
      <sheetName val="기성내역"/>
      <sheetName val="0303"/>
      <sheetName val="제원및배치"/>
      <sheetName val="일위_파일"/>
      <sheetName val="터파기및재료"/>
      <sheetName val="개요입력"/>
      <sheetName val="수량기준"/>
      <sheetName val="단가기준"/>
      <sheetName val="2.1  노무비 평균단가산출"/>
      <sheetName val="식재"/>
      <sheetName val="시설물"/>
      <sheetName val="식재출력용"/>
      <sheetName val="유지관리"/>
      <sheetName val="4.2유효폭의 계산"/>
      <sheetName val="봉양~조차장간고하개명(신설)"/>
      <sheetName val="RD제품개발투자비(매가)"/>
      <sheetName val="상반기손익차2총괄"/>
      <sheetName val="원형1호맨홀토공수량"/>
      <sheetName val="기본사항"/>
      <sheetName val="전기"/>
      <sheetName val="골조시행"/>
      <sheetName val="노무비지급명세"/>
      <sheetName val="기본단가표"/>
      <sheetName val="COPING"/>
      <sheetName val="우수"/>
      <sheetName val="반포2차"/>
      <sheetName val="간선계산"/>
      <sheetName val="지하시설물작성"/>
      <sheetName val="포장복구집계"/>
      <sheetName val="설명서 "/>
      <sheetName val="설계명세서"/>
      <sheetName val="controll"/>
      <sheetName val="예산내역서"/>
      <sheetName val="총계"/>
      <sheetName val="단가조사서"/>
      <sheetName val="전기내역1"/>
      <sheetName val="토목내역서"/>
      <sheetName val="공사비총괄"/>
      <sheetName val="기타"/>
      <sheetName val="01"/>
      <sheetName val="노무단가"/>
      <sheetName val="Assumption"/>
      <sheetName val="프랜트면허"/>
      <sheetName val="1안"/>
      <sheetName val="16-1"/>
      <sheetName val="토공개요"/>
      <sheetName val="1회"/>
      <sheetName val="역T형교대(말뚝기초)"/>
      <sheetName val="도근좌표"/>
      <sheetName val="내역_ver1_0"/>
      <sheetName val="세골재__T2_변경_현황"/>
      <sheetName val="Customer_Databas"/>
      <sheetName val="4__주형설계"/>
      <sheetName val="4_고용보험"/>
      <sheetName val="준검_내역서"/>
      <sheetName val="전_기"/>
      <sheetName val="제노임"/>
      <sheetName val="XXXXXX"/>
      <sheetName val="노임"/>
      <sheetName val="Graph (LGEN)"/>
      <sheetName val="out_prog"/>
      <sheetName val="선적schedule (2)"/>
      <sheetName val="WORK"/>
      <sheetName val="Sheet5"/>
      <sheetName val="입력값"/>
      <sheetName val="갑  지"/>
      <sheetName val="현장경비"/>
      <sheetName val="단가표"/>
      <sheetName val="교량"/>
      <sheetName val="정산내역"/>
      <sheetName val="전체_1설계"/>
      <sheetName val="부대공Ⅱ"/>
      <sheetName val="조경"/>
      <sheetName val="건축2"/>
      <sheetName val="공사비산출내역"/>
      <sheetName val="수 량 명 세 서 - 1"/>
      <sheetName val="자재단가비교표"/>
      <sheetName val="목록표"/>
      <sheetName val="단중표"/>
      <sheetName val="초"/>
      <sheetName val="원가계산서구조조정"/>
      <sheetName val="총괄"/>
      <sheetName val="노임단가표"/>
      <sheetName val="MSS 2"/>
      <sheetName val="XL4Poppy"/>
      <sheetName val="배수통관(좌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간지"/>
      <sheetName val="인수공"/>
      <sheetName val="지수프럭"/>
      <sheetName val="압입공사"/>
      <sheetName val="fc관"/>
      <sheetName val="견인선"/>
      <sheetName val="재료"/>
      <sheetName val="토적집계"/>
      <sheetName val="토적(포장)"/>
      <sheetName val="변수값"/>
      <sheetName val="중기상차"/>
      <sheetName val="AS복구"/>
      <sheetName val="중기터파기"/>
      <sheetName val="대전-1"/>
      <sheetName val="세골재  T2 변경 현황"/>
      <sheetName val="영창26"/>
      <sheetName val="철근량"/>
      <sheetName val="설명서 "/>
      <sheetName val="토목"/>
      <sheetName val="입찰안"/>
      <sheetName val="간선계산"/>
      <sheetName val="포장공"/>
      <sheetName val="오동"/>
      <sheetName val="대조"/>
      <sheetName val="나한"/>
      <sheetName val="바닥판"/>
      <sheetName val="입력DATA"/>
      <sheetName val="BID"/>
      <sheetName val="내역"/>
      <sheetName val="조명율표"/>
      <sheetName val="단가"/>
      <sheetName val="#REF"/>
      <sheetName val="총공사내역서"/>
      <sheetName val="포장복구집계"/>
      <sheetName val="4. 주형설계"/>
      <sheetName val="용역비내역-진짜"/>
      <sheetName val="지하시설물작성"/>
      <sheetName val="장비집계"/>
      <sheetName val="공사개요"/>
      <sheetName val="보증수수료산출"/>
      <sheetName val="일위대가"/>
      <sheetName val="철거산출근거"/>
      <sheetName val="재냌"/>
      <sheetName val="1단계"/>
      <sheetName val="산출내역서"/>
      <sheetName val="기계경비(시간당)"/>
      <sheetName val="램머"/>
      <sheetName val="내역서 제출"/>
      <sheetName val="지급자재"/>
      <sheetName val="실행대비"/>
      <sheetName val="AS포장복구 "/>
      <sheetName val="내역_ver1.0"/>
      <sheetName val="중기"/>
      <sheetName val="건축"/>
      <sheetName val="일위대가표"/>
      <sheetName val="세부내역"/>
      <sheetName val="9GNG운반"/>
      <sheetName val="예정(3)"/>
      <sheetName val="N賃率-職"/>
      <sheetName val="3.2제조설비"/>
      <sheetName val="직노"/>
      <sheetName val="동원(3)"/>
      <sheetName val="내역서"/>
      <sheetName val="지질조사"/>
      <sheetName val="금액"/>
      <sheetName val="설계명세서"/>
      <sheetName val="자료입력"/>
      <sheetName val="101동"/>
      <sheetName val="controll"/>
      <sheetName val="예산내역서"/>
      <sheetName val="설계예산서"/>
      <sheetName val="총계"/>
      <sheetName val="공사착공계"/>
      <sheetName val="간접비"/>
      <sheetName val="발주내역"/>
      <sheetName val="Total"/>
      <sheetName val="소비자가"/>
      <sheetName val="Customer Databas"/>
      <sheetName val="총괄내역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자금운용표"/>
      <sheetName val="입상내역"/>
      <sheetName val="설계명세"/>
      <sheetName val="참고사항"/>
      <sheetName val="근로자자료입력"/>
      <sheetName val="#3_일위대가목록"/>
      <sheetName val="데이타"/>
      <sheetName val="관접합및부설"/>
      <sheetName val="현장경상비"/>
      <sheetName val="배수장토목공사비"/>
      <sheetName val="건축내역"/>
      <sheetName val="집계표"/>
      <sheetName val="한강운반비"/>
      <sheetName val="발주설계서(당초)"/>
      <sheetName val="주beam"/>
      <sheetName val="해평견적"/>
      <sheetName val="DATA"/>
      <sheetName val="자료"/>
      <sheetName val="2000년1차"/>
      <sheetName val="2000전체분"/>
      <sheetName val="교각1"/>
      <sheetName val="진주방향"/>
      <sheetName val="물가시세"/>
      <sheetName val="언양휴게소배수관 흄관설치"/>
      <sheetName val="데리네이타현황"/>
      <sheetName val="준검 내역서"/>
      <sheetName val="차수공개요"/>
      <sheetName val="일위목록"/>
      <sheetName val="요율"/>
      <sheetName val="플랜트 설치"/>
      <sheetName val="공기압축기실"/>
      <sheetName val="노임,재료비"/>
      <sheetName val="ES조서출력하기"/>
      <sheetName val="코핑검토"/>
      <sheetName val="총공비"/>
      <sheetName val="내역서1"/>
      <sheetName val="단가산출서"/>
      <sheetName val="기초단가"/>
      <sheetName val="전차선로 물량표"/>
      <sheetName val="자재"/>
      <sheetName val="공통(20-91)"/>
      <sheetName val="세골재__T2_변경_현황"/>
      <sheetName val="설명서_"/>
      <sheetName val="4__주형설계"/>
      <sheetName val="내역서_제출"/>
      <sheetName val="공종별산출내역서"/>
      <sheetName val="내역전기"/>
      <sheetName val="선급비용"/>
      <sheetName val="19990101-엑셀1"/>
      <sheetName val="품셈TABLE"/>
      <sheetName val="조경일람"/>
      <sheetName val="청천내"/>
      <sheetName val="산출근거"/>
      <sheetName val="DATE"/>
      <sheetName val="노임"/>
      <sheetName val="Sheet3"/>
      <sheetName val="중심좌표"/>
      <sheetName val="담장산출"/>
      <sheetName val="품셈"/>
      <sheetName val="금융비용"/>
      <sheetName val="원가계산서"/>
      <sheetName val="기초공"/>
      <sheetName val="기둥(원형)"/>
      <sheetName val="공정코드"/>
      <sheetName val="기준표"/>
      <sheetName val="빙축열"/>
      <sheetName val="자재단가비교표"/>
      <sheetName val="물량표"/>
      <sheetName val="#2_일위대가목록"/>
      <sheetName val="BSD (2)"/>
      <sheetName val="Sheet5"/>
      <sheetName val="총내역서"/>
      <sheetName val="갑지(추정)"/>
      <sheetName val="물량입력"/>
      <sheetName val="코드표"/>
      <sheetName val="계산서(곡선부)"/>
      <sheetName val="포장재료집계표"/>
      <sheetName val="고유코드_설계"/>
      <sheetName val="결재판"/>
      <sheetName val="산근"/>
      <sheetName val="시중노임단가"/>
      <sheetName val="주빔의 설계"/>
      <sheetName val="일위"/>
      <sheetName val="노 무 비"/>
      <sheetName val="콘크리트"/>
      <sheetName val="입력변수"/>
      <sheetName val="FB25JN"/>
      <sheetName val="신호등일위대가"/>
      <sheetName val="기준정보"/>
      <sheetName val="실행간접비"/>
      <sheetName val="노무비"/>
      <sheetName val="실행"/>
      <sheetName val="자동세륜기"/>
      <sheetName val="공사설명서"/>
      <sheetName val="전체"/>
      <sheetName val="미드수량"/>
      <sheetName val="일위대가목록"/>
      <sheetName val="자재단가"/>
      <sheetName val="특별땅고르기"/>
      <sheetName val="공사비예산서(토목분)"/>
      <sheetName val="입력"/>
      <sheetName val="결재갑지"/>
      <sheetName val="도근좌표"/>
      <sheetName val="집 계 표"/>
      <sheetName val="내역(원안-대안)"/>
      <sheetName val="4.예산내역서총괄(고용보험료산출용)"/>
      <sheetName val="99총공사내역서"/>
      <sheetName val="실행(ALT1)"/>
      <sheetName val="자"/>
      <sheetName val="1,2공구원가계산서"/>
      <sheetName val="2공구산출내역"/>
      <sheetName val="1공구산출내역서"/>
      <sheetName val="입찰보고"/>
      <sheetName val="sheet1"/>
      <sheetName val="노임단가"/>
      <sheetName val="기초입력 DATA"/>
      <sheetName val="값"/>
      <sheetName val="단가산출2"/>
      <sheetName val="항목등록"/>
      <sheetName val="6PILE  (돌출)"/>
      <sheetName val="실행철강하도"/>
      <sheetName val="일위대가(가설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6호기"/>
      <sheetName val="전체_1설계"/>
      <sheetName val="ITEM"/>
      <sheetName val="카메라"/>
      <sheetName val="상시"/>
      <sheetName val="조명일위"/>
      <sheetName val="99년하반기"/>
      <sheetName val="인공산출"/>
      <sheetName val="(3.품질관리 시험 총괄표)"/>
      <sheetName val="안양동교 1안"/>
      <sheetName val="2.1  노무비 평균단가산출"/>
      <sheetName val="대포2교접속"/>
      <sheetName val="맨홀수량집계"/>
      <sheetName val="조명시설"/>
      <sheetName val="공사비총괄"/>
      <sheetName val="내역서(전기)"/>
      <sheetName val="98수문일위"/>
      <sheetName val="적용단위길이"/>
      <sheetName val="피벗테이블데이터분석"/>
      <sheetName val="DB"/>
      <sheetName val="내역서(토목)"/>
      <sheetName val="0.단가"/>
      <sheetName val="견적단가"/>
      <sheetName val="내역표지"/>
      <sheetName val="조달청수정제출"/>
      <sheetName val="위치조서"/>
      <sheetName val="총괄"/>
      <sheetName val="수 량 명 세 서 - 1"/>
      <sheetName val="4.2유효폭의 계산"/>
      <sheetName val="wbs2차"/>
      <sheetName val="전체도급"/>
      <sheetName val="공사비산출내역"/>
      <sheetName val="재료표"/>
      <sheetName val="알맹이"/>
      <sheetName val="손익분석"/>
      <sheetName val="단위수량"/>
      <sheetName val="가시설수량"/>
      <sheetName val="내역서적용수량"/>
      <sheetName val="실행내역"/>
      <sheetName val="단위단가"/>
      <sheetName val="Macro1"/>
      <sheetName val="터파기,되메우기,램머,코아"/>
      <sheetName val="절단,포장깨기"/>
      <sheetName val="세골재__T2_변경_현황1"/>
      <sheetName val="설명서_1"/>
      <sheetName val="전차선로_물량표"/>
      <sheetName val="내역서_제출1"/>
      <sheetName val="4__주형설계1"/>
      <sheetName val="Customer_Databas"/>
      <sheetName val="내역_ver1_0"/>
      <sheetName val="플랜트_설치"/>
      <sheetName val="AS포장복구_"/>
      <sheetName val="언양휴게소배수관_흄관설치"/>
      <sheetName val="BSD_(2)"/>
      <sheetName val="노_무_비"/>
      <sheetName val="주빔의_설계"/>
      <sheetName val="3_2제조설비"/>
      <sheetName val="반포2차"/>
      <sheetName val="기별(종합)"/>
      <sheetName val="접지수량"/>
      <sheetName val="기본단가"/>
      <sheetName val="자재일람"/>
      <sheetName val="집계장"/>
      <sheetName val="I一般比"/>
      <sheetName val="공사설계서"/>
      <sheetName val="목록표"/>
      <sheetName val="정부노임단가"/>
      <sheetName val="H-pile(298x299)"/>
      <sheetName val="H-pile(250x250)"/>
      <sheetName val="참조"/>
      <sheetName val="입력값"/>
      <sheetName val="현장관리비참조"/>
      <sheetName val="SHEET PILE단가"/>
      <sheetName val="BJJIN"/>
      <sheetName val="10현장조직"/>
      <sheetName val="MSS 2"/>
      <sheetName val="LD"/>
      <sheetName val="단가일람"/>
      <sheetName val="갑지"/>
      <sheetName val="명세서"/>
      <sheetName val="기본단가표"/>
      <sheetName val="직접경비호표"/>
      <sheetName val="역T형교대(말뚝기초)"/>
      <sheetName val="토공정보"/>
      <sheetName val="약품공급2"/>
      <sheetName val="97년 추정"/>
      <sheetName val="지급방법"/>
      <sheetName val="인건-측정"/>
      <sheetName val="중기조종사 단위단가"/>
      <sheetName val="전기내역1"/>
      <sheetName val="원가계산"/>
      <sheetName val="물가대비표"/>
      <sheetName val="1호맨홀토공"/>
      <sheetName val="입력자료(노무비)"/>
      <sheetName val="000000"/>
      <sheetName val="4.고용보험"/>
      <sheetName val="21301동"/>
      <sheetName val="총괄표"/>
      <sheetName val="제경비"/>
      <sheetName val="토공"/>
      <sheetName val="천방교접속"/>
      <sheetName val="단가표"/>
      <sheetName val="여수토토적"/>
      <sheetName val="대비"/>
      <sheetName val="유입량"/>
      <sheetName val="토목주소"/>
      <sheetName val="분전반"/>
      <sheetName val="적용단가"/>
      <sheetName val="일위대가집계"/>
      <sheetName val="단가대비표"/>
      <sheetName val="터파기및재료"/>
      <sheetName val="교통대책내역"/>
      <sheetName val="15"/>
      <sheetName val="전기내역"/>
      <sheetName val="원가계산서(변경)"/>
      <sheetName val="기성내역"/>
      <sheetName val="추가예산"/>
      <sheetName val="흥양2교토공집계표"/>
      <sheetName val="거래처등록"/>
      <sheetName val="지급자재단가"/>
      <sheetName val="REINF."/>
      <sheetName val="공사비총괄표"/>
      <sheetName val="현장"/>
      <sheetName val="내역(중앙)"/>
      <sheetName val="내역(창신)"/>
      <sheetName val="견적조건"/>
      <sheetName val="타워오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수량집계"/>
      <sheetName val="레미콘수량집계표"/>
      <sheetName val="토공총괄"/>
      <sheetName val="라멘수량집계"/>
      <sheetName val="본체"/>
      <sheetName val="날개벽"/>
      <sheetName val="접속 슬래브"/>
      <sheetName val="토공집계"/>
      <sheetName val="토공"/>
      <sheetName val="돌망태집계 "/>
      <sheetName val="돌망태현황"/>
      <sheetName val="석축총집계 "/>
      <sheetName val="석축수량"/>
      <sheetName val="석축현황"/>
      <sheetName val="석축단위"/>
      <sheetName val="농로수량집계"/>
      <sheetName val="현황"/>
      <sheetName val="농로포장단위"/>
      <sheetName val="콘크리트포장단위"/>
      <sheetName val="일위대가표"/>
      <sheetName val="원가"/>
      <sheetName val="접속_슬래브"/>
      <sheetName val="돌망태집계_"/>
      <sheetName val="석축총집계_"/>
      <sheetName val="입상내역"/>
      <sheetName val="오동"/>
      <sheetName val="대조"/>
      <sheetName val="나한"/>
      <sheetName val="단가비교표_공통1"/>
      <sheetName val="수목표준대가"/>
      <sheetName val="96노임기준"/>
      <sheetName val="중기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주요자재"/>
      <sheetName val="골재산출"/>
      <sheetName val="이월수량"/>
      <sheetName val="일반총괄"/>
      <sheetName val="철근총괄"/>
      <sheetName val="토공집계"/>
      <sheetName val="날개벽(시점좌측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표지"/>
      <sheetName val="사통"/>
      <sheetName val="단가검토"/>
      <sheetName val="설치중량 "/>
      <sheetName val="철거중량"/>
      <sheetName val="수문일위 "/>
      <sheetName val="자재단가"/>
      <sheetName val="200"/>
      <sheetName val="계화배수(3대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--"/>
      <sheetName val="환율,매도"/>
      <sheetName val="기계경비"/>
      <sheetName val="노임단가"/>
      <sheetName val="자재단가"/>
      <sheetName val="단가산출(1)"/>
      <sheetName val="단가산출(2)"/>
      <sheetName val="단산집계"/>
      <sheetName val="단가"/>
      <sheetName val="guard(mac)"/>
      <sheetName val="총괄표"/>
      <sheetName val="200"/>
      <sheetName val="본체"/>
      <sheetName val="일위대가표"/>
      <sheetName val="자료입력"/>
      <sheetName val="대치판정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94">
          <cell r="E19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정코드"/>
      <sheetName val="구조물부문총괄"/>
      <sheetName val="구조물부문"/>
      <sheetName val="관로총괄"/>
      <sheetName val="관로부문"/>
      <sheetName val="재료(1)"/>
      <sheetName val="재료(2)"/>
      <sheetName val="토적-인,관"/>
      <sheetName val="재료"/>
      <sheetName val="내역"/>
      <sheetName val="내역서"/>
      <sheetName val="골재산출"/>
      <sheetName val="단가"/>
      <sheetName val="200"/>
      <sheetName val="설계내역서"/>
      <sheetName val="건공요율"/>
      <sheetName val="총괄표"/>
      <sheetName val="자료입력"/>
      <sheetName val="공사개요"/>
      <sheetName val="철근량"/>
      <sheetName val="노임"/>
      <sheetName val="#REF"/>
      <sheetName val="내역서중"/>
      <sheetName val="공정재료"/>
      <sheetName val="지하시설물작성"/>
      <sheetName val="9GNG운반"/>
      <sheetName val="부안일위"/>
      <sheetName val="MAIN_TABLE"/>
      <sheetName val="방수공사 집계표"/>
      <sheetName val="총(철거)"/>
      <sheetName val="설계예산서"/>
      <sheetName val="토공 total"/>
      <sheetName val="램머"/>
      <sheetName val="DANGA"/>
      <sheetName val="총공사내역서"/>
      <sheetName val="일위대가(추가분)"/>
      <sheetName val="산출근거"/>
      <sheetName val="data"/>
      <sheetName val="입찰보고"/>
      <sheetName val="FILE1"/>
      <sheetName val="데리네이타현황"/>
      <sheetName val="예산변경사항"/>
      <sheetName val="전기일위대가"/>
      <sheetName val="99총공사내역서"/>
      <sheetName val="96정변2"/>
      <sheetName val="지급자재"/>
      <sheetName val="INPUT"/>
      <sheetName val="갑지"/>
      <sheetName val="손익분석"/>
      <sheetName val="골조"/>
      <sheetName val="실행내역"/>
      <sheetName val="조명율표"/>
      <sheetName val="000000"/>
      <sheetName val="2000년 공정표"/>
      <sheetName val="2000년1차"/>
      <sheetName val="포장복구집계"/>
      <sheetName val="집계표"/>
      <sheetName val="2000전체분"/>
      <sheetName val="식생블럭단위수량"/>
      <sheetName val="부대공Ⅱ"/>
      <sheetName val="자재단가"/>
      <sheetName val="AS복구"/>
      <sheetName val="중기터파기"/>
      <sheetName val="변수값"/>
      <sheetName val="중기상차"/>
      <sheetName val="본공사"/>
      <sheetName val="백암비스타내역"/>
      <sheetName val="도급"/>
      <sheetName val="산수배수"/>
      <sheetName val="SLAB&quot;1&quot;"/>
      <sheetName val="삭제금지단가"/>
      <sheetName val="CAT_5"/>
      <sheetName val="일위대가목차"/>
      <sheetName val="개요"/>
      <sheetName val="220 (2)"/>
      <sheetName val="건축내역"/>
      <sheetName val="단가(1)"/>
      <sheetName val="입상내역"/>
      <sheetName val="입찰안"/>
      <sheetName val="신호등일위대가"/>
      <sheetName val="fs"/>
      <sheetName val="일위대가(가설)"/>
      <sheetName val="Total"/>
      <sheetName val="실행"/>
      <sheetName val="공사서류양식"/>
      <sheetName val="1차설계변경내역"/>
      <sheetName val="바닥판"/>
      <sheetName val="입력DATA"/>
      <sheetName val="당진1,2호기전선관설치및접지4차공사내역서-을지"/>
      <sheetName val="준검 내역서"/>
      <sheetName val="1-1"/>
      <sheetName val="직노"/>
      <sheetName val="제경비율"/>
      <sheetName val="조경내역"/>
      <sheetName val="토공집계(rp)"/>
      <sheetName val="총수량집계"/>
      <sheetName val="일위대가표"/>
      <sheetName val="설계명세서"/>
      <sheetName val="총 원가계산"/>
      <sheetName val="COPING"/>
      <sheetName val="품셈TABLE"/>
      <sheetName val="시공(팔라우)"/>
      <sheetName val="Sheet1 (2)"/>
      <sheetName val="1공구 건정토건 토공"/>
      <sheetName val="공사비총괄표"/>
      <sheetName val="차수공개요"/>
      <sheetName val="초기화면"/>
      <sheetName val="Sheet1"/>
      <sheetName val="COST"/>
      <sheetName val="점수계산1-2"/>
      <sheetName val="기계경비(시간당)"/>
      <sheetName val="b_balju"/>
      <sheetName val="한일양산"/>
      <sheetName val="조명시설"/>
      <sheetName val="기술부대조건"/>
      <sheetName val=" 총괄표"/>
      <sheetName val="일위대가"/>
      <sheetName val="일위대가1"/>
      <sheetName val="8.PILE  (돌출)"/>
      <sheetName val="NYS"/>
      <sheetName val="전기"/>
      <sheetName val="N賃率-職"/>
      <sheetName val="대공종"/>
      <sheetName val="부하(성남)"/>
      <sheetName val="JUCK"/>
      <sheetName val="공사착공계"/>
      <sheetName val="방수공사_집계표"/>
      <sheetName val="토공_total"/>
      <sheetName val="범용개발순소요비용"/>
      <sheetName val="TYPE-A"/>
      <sheetName val="1.수인터널"/>
      <sheetName val="층"/>
      <sheetName val="7.경제성결과"/>
      <sheetName val="갑"/>
      <sheetName val="잔수량(작성)"/>
      <sheetName val="1.취수장"/>
      <sheetName val="교각1"/>
      <sheetName val="LEGEND"/>
      <sheetName val="산근"/>
      <sheetName val="20관리비율"/>
      <sheetName val="데이타"/>
      <sheetName val="터파기및재료"/>
      <sheetName val="세골재  T2 변경 현황"/>
      <sheetName val="단가 및 재료비"/>
      <sheetName val="총수량집계표"/>
      <sheetName val="노임단가"/>
      <sheetName val="단"/>
      <sheetName val="Macro(전선)"/>
      <sheetName val="수량산출"/>
      <sheetName val="내역_ver1.0"/>
      <sheetName val="진주방향"/>
      <sheetName val="마산방향"/>
      <sheetName val="견적의뢰"/>
      <sheetName val="통계연보"/>
      <sheetName val="세부내역"/>
      <sheetName val="일위대가목록"/>
      <sheetName val="Sheet2"/>
      <sheetName val="공통가설공사"/>
      <sheetName val="적격심사표"/>
      <sheetName val="참고(3)고정비"/>
      <sheetName val="인공산출"/>
      <sheetName val="합천내역"/>
      <sheetName val="1~3월 지시사항"/>
      <sheetName val="98지급계획"/>
      <sheetName val="변경총괄지(1)"/>
      <sheetName val="기타 정보통신공사"/>
      <sheetName val="청주(철골발주의뢰서)"/>
      <sheetName val="3BL공동구 수량"/>
      <sheetName val="당초"/>
      <sheetName val="날개벽수량표"/>
      <sheetName val="성원계약"/>
      <sheetName val="맨홀수량산출"/>
      <sheetName val="평3"/>
      <sheetName val="VXXXXX"/>
      <sheetName val="케이블(단가)"/>
      <sheetName val="기본자료"/>
      <sheetName val="단가표"/>
      <sheetName val="5.정산서"/>
      <sheetName val="원형1호맨홀토공수량"/>
      <sheetName val="#3임금"/>
      <sheetName val="A-4"/>
      <sheetName val="제잡비"/>
      <sheetName val="WORK"/>
      <sheetName val="부대단위수량"/>
      <sheetName val="노임,재료비"/>
      <sheetName val="예산명세서"/>
      <sheetName val="지하"/>
      <sheetName val="사다리"/>
      <sheetName val="본사업"/>
      <sheetName val="가설공사"/>
      <sheetName val="일위"/>
      <sheetName val="인공LIST"/>
      <sheetName val="BID"/>
      <sheetName val="산출내역서"/>
      <sheetName val="참고"/>
      <sheetName val="부대공"/>
      <sheetName val="출자한도"/>
      <sheetName val="토공사"/>
      <sheetName val="별표 "/>
      <sheetName val="단가비교표_공통1"/>
      <sheetName val="여과지동"/>
      <sheetName val="기초자료"/>
      <sheetName val="반응조"/>
      <sheetName val="표지"/>
      <sheetName val="현장"/>
      <sheetName val="자금입금"/>
      <sheetName val="제작비추산총괄표"/>
      <sheetName val="기계경비일람"/>
      <sheetName val="개산공사비"/>
      <sheetName val="구조물공일위대가"/>
      <sheetName val="MIJIBI"/>
      <sheetName val="지질조사"/>
      <sheetName val="건축"/>
      <sheetName val="SRC CLOUMN 설계"/>
      <sheetName val="총괄-1"/>
      <sheetName val="원가"/>
      <sheetName val="평균물량산출서"/>
      <sheetName val="단가조사"/>
      <sheetName val="총물량표"/>
      <sheetName val="01"/>
      <sheetName val="단면가정"/>
      <sheetName val="공사설계서"/>
      <sheetName val="일대-1"/>
      <sheetName val="방수공사_집계표1"/>
      <sheetName val="토공_total1"/>
      <sheetName val="총_원가계산"/>
      <sheetName val="220_(2)"/>
      <sheetName val="2000년_공정표"/>
      <sheetName val="7_경제성결과"/>
      <sheetName val="Sheet1_(2)"/>
      <sheetName val="1공구_건정토건_토공"/>
      <sheetName val="_총괄표"/>
      <sheetName val="8_PILE__(돌출)"/>
      <sheetName val="1~3월_지시사항"/>
      <sheetName val="별표_"/>
      <sheetName val="1_수인터널"/>
      <sheetName val="1_취수장"/>
      <sheetName val="세골재__T2_변경_현황"/>
      <sheetName val="내역서1"/>
      <sheetName val="101동"/>
      <sheetName val="건축개요"/>
      <sheetName val="국도접속 차도부수량"/>
      <sheetName val="계화배수"/>
      <sheetName val="오동"/>
      <sheetName val="대조"/>
      <sheetName val="나한"/>
      <sheetName val="I一般比"/>
      <sheetName val="설계조건"/>
      <sheetName val="노무비"/>
      <sheetName val="3본사"/>
      <sheetName val="구조물공"/>
      <sheetName val="항목등록"/>
      <sheetName val="물가시세"/>
      <sheetName val="단중표"/>
      <sheetName val="CTEMCOST"/>
      <sheetName val="중갑지"/>
      <sheetName val="장비가동"/>
      <sheetName val="역공종"/>
      <sheetName val="3CHBDC"/>
      <sheetName val="DB"/>
      <sheetName val="간접경상비"/>
      <sheetName val="토목주소"/>
      <sheetName val="프랜트면허"/>
      <sheetName val="가공2원도"/>
      <sheetName val="6PILE  (돌출)"/>
      <sheetName val="실행철강하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Macro1"/>
      <sheetName val="단면별연장"/>
      <sheetName val="교통대책내역"/>
      <sheetName val="내역(원안-대안)"/>
      <sheetName val="가로등내역서"/>
      <sheetName val="적용토목"/>
      <sheetName val="(원)기흥상갈"/>
      <sheetName val="원가계산서"/>
      <sheetName val="수주추정"/>
      <sheetName val="원본"/>
      <sheetName val="케이블"/>
      <sheetName val="변경계약갑지"/>
      <sheetName val="토공(우물통,기타) "/>
      <sheetName val="보증수수료산출"/>
      <sheetName val="내역총괄"/>
      <sheetName val="내역총괄2"/>
      <sheetName val="내역총괄3"/>
      <sheetName val="견적"/>
      <sheetName val="수량산출서"/>
      <sheetName val="과세내역(세부)"/>
      <sheetName val="단가일람"/>
      <sheetName val="조경일람"/>
      <sheetName val="수량산출서 갑지"/>
      <sheetName val="부대내역"/>
      <sheetName val="건축공사"/>
      <sheetName val="1,2공구원가계산서"/>
      <sheetName val="2공구산출내역"/>
      <sheetName val="1공구산출내역서"/>
      <sheetName val="총괄BOQ"/>
      <sheetName val="배수내역(총수량)"/>
      <sheetName val="정부노임단가"/>
      <sheetName val="역T형"/>
      <sheetName val="정거장 설계조건"/>
      <sheetName val="직접인건비"/>
      <sheetName val="민간투자비"/>
      <sheetName val="지구단위계획"/>
      <sheetName val="기초단가"/>
      <sheetName val="소방 "/>
      <sheetName val="주beam"/>
      <sheetName val="간접비계산"/>
      <sheetName val="2"/>
      <sheetName val="감액총괄표"/>
      <sheetName val="세부내역서"/>
      <sheetName val="도급b_balju"/>
      <sheetName val="집계표(공종별)"/>
      <sheetName val="전차선로 물량표"/>
      <sheetName val="도"/>
      <sheetName val="금액내역서"/>
      <sheetName val="접지수량"/>
      <sheetName val="MILL"/>
      <sheetName val="갑지(추정)"/>
      <sheetName val="골조시행"/>
      <sheetName val="봉방동근생"/>
      <sheetName val="전기내역"/>
      <sheetName val="자산LIST"/>
      <sheetName val="LIST"/>
      <sheetName val="감리을"/>
      <sheetName val="내역서(전기)"/>
      <sheetName val="보호"/>
      <sheetName val="물가자료"/>
      <sheetName val="순성토"/>
      <sheetName val="실행(ALT1)"/>
      <sheetName val="Customer Databas"/>
      <sheetName val="대비"/>
      <sheetName val="영창26"/>
      <sheetName val="견적서"/>
      <sheetName val="인사자료총집계"/>
      <sheetName val="OPENASP포장04"/>
      <sheetName val="공기압축기실"/>
      <sheetName val="구성1"/>
      <sheetName val="구성2"/>
      <sheetName val="구성3"/>
      <sheetName val="구성4"/>
      <sheetName val="그림2"/>
      <sheetName val="SIL98"/>
      <sheetName val="고시단가"/>
      <sheetName val="공통가설"/>
      <sheetName val="유효성검사"/>
      <sheetName val="하수처리장"/>
      <sheetName val="하조서"/>
      <sheetName val="물량표"/>
      <sheetName val="재료비내역서"/>
      <sheetName val="지하1층"/>
      <sheetName val="현장관리비참조"/>
      <sheetName val="임대손익"/>
      <sheetName val="예산M11A"/>
      <sheetName val="직원명단"/>
      <sheetName val="일위목록"/>
      <sheetName val="요율"/>
      <sheetName val="영외수지"/>
      <sheetName val="준공정산"/>
      <sheetName val="상시"/>
      <sheetName val="발주내역"/>
      <sheetName val="제직재"/>
      <sheetName val="공틀공사"/>
      <sheetName val="기성내역"/>
      <sheetName val="11.우각부 보강"/>
      <sheetName val="토공"/>
      <sheetName val="2.냉난방설비공사"/>
      <sheetName val="b_balju_cho"/>
      <sheetName val="계약서"/>
      <sheetName val="6월 출고 일일보고"/>
      <sheetName val="년말집계"/>
      <sheetName val="2호맨홀공제수량"/>
      <sheetName val="1월"/>
      <sheetName val="정렬"/>
      <sheetName val="토적"/>
      <sheetName val="cable"/>
      <sheetName val="깨기"/>
      <sheetName val="콘크리트"/>
      <sheetName val="스포회원매출"/>
      <sheetName val="교수설계"/>
      <sheetName val="JUCKEYK"/>
      <sheetName val=""/>
      <sheetName val="2.대외공문"/>
      <sheetName val="실행간접비용"/>
    </sheetNames>
    <sheetDataSet>
      <sheetData sheetId="0" refreshError="1"/>
      <sheetData sheetId="1" refreshError="1">
        <row r="1">
          <cell r="A1" t="str">
            <v>코드</v>
          </cell>
          <cell r="B1" t="str">
            <v>공정명</v>
          </cell>
          <cell r="C1" t="str">
            <v>토질할증</v>
          </cell>
          <cell r="D1" t="str">
            <v>할증구분</v>
          </cell>
        </row>
        <row r="2">
          <cell r="A2">
            <v>5011</v>
          </cell>
          <cell r="B2" t="str">
            <v>5FC(Φ100)</v>
          </cell>
          <cell r="C2" t="str">
            <v>T=1.0  AS:0.20/중기:0.6/견질</v>
          </cell>
          <cell r="D2" t="str">
            <v>보통지</v>
          </cell>
        </row>
        <row r="3">
          <cell r="A3">
            <v>5021</v>
          </cell>
          <cell r="B3" t="str">
            <v>5FC(Φ100)</v>
          </cell>
          <cell r="C3" t="str">
            <v>T=1.0  AS:0.15/중기:0.65/견질</v>
          </cell>
          <cell r="D3" t="str">
            <v>보통지</v>
          </cell>
        </row>
        <row r="4">
          <cell r="A4">
            <v>5031</v>
          </cell>
          <cell r="B4" t="str">
            <v>5FC(Φ100)</v>
          </cell>
          <cell r="C4" t="str">
            <v>T=1.0  CO:0.20/중기:0.6/견질</v>
          </cell>
          <cell r="D4" t="str">
            <v>보통지</v>
          </cell>
        </row>
        <row r="5">
          <cell r="A5">
            <v>5041</v>
          </cell>
          <cell r="B5" t="str">
            <v>5FC(Φ100)</v>
          </cell>
          <cell r="C5" t="str">
            <v>T=1.0  CO:0.15/중기:0.65/견질</v>
          </cell>
          <cell r="D5" t="str">
            <v>보통지</v>
          </cell>
        </row>
        <row r="6">
          <cell r="A6">
            <v>5051</v>
          </cell>
          <cell r="B6" t="str">
            <v>5FC(Φ100)</v>
          </cell>
          <cell r="C6" t="str">
            <v>T=0.6  인력/일반B:0.06/보통:0.44/견질</v>
          </cell>
          <cell r="D6" t="str">
            <v>보통지</v>
          </cell>
        </row>
        <row r="7">
          <cell r="A7">
            <v>5061</v>
          </cell>
          <cell r="B7" t="str">
            <v>5FC(Φ100)</v>
          </cell>
          <cell r="C7" t="str">
            <v>T=0.6  인력/소고B:0.07/보통:0.43/견질</v>
          </cell>
          <cell r="D7" t="str">
            <v>보통지</v>
          </cell>
        </row>
        <row r="8">
          <cell r="A8">
            <v>5071</v>
          </cell>
          <cell r="B8" t="str">
            <v>5FC(Φ100)</v>
          </cell>
          <cell r="C8" t="str">
            <v>T=0.6  인력/투수콘:0.05/자갈:0.45/견질</v>
          </cell>
          <cell r="D8" t="str">
            <v>보통지</v>
          </cell>
        </row>
        <row r="9">
          <cell r="A9">
            <v>5081</v>
          </cell>
          <cell r="B9" t="str">
            <v>5FC(Φ100)</v>
          </cell>
          <cell r="C9" t="str">
            <v>T=0.6  인력/대리석:0.275/자갈:0.225/견질</v>
          </cell>
          <cell r="D9" t="str">
            <v>보통지</v>
          </cell>
        </row>
        <row r="10">
          <cell r="A10">
            <v>5091</v>
          </cell>
          <cell r="B10" t="str">
            <v>5FC(Φ100)</v>
          </cell>
          <cell r="C10" t="str">
            <v>T=0.6  인력/오나:0.175/자갈:0.325/견질</v>
          </cell>
          <cell r="D10" t="str">
            <v>보통지</v>
          </cell>
        </row>
        <row r="11">
          <cell r="A11">
            <v>5101</v>
          </cell>
          <cell r="B11" t="str">
            <v>5FC(Φ100)</v>
          </cell>
          <cell r="C11" t="str">
            <v>T=1.0  사리도/중기:0.8/견질</v>
          </cell>
          <cell r="D11" t="str">
            <v>보통지</v>
          </cell>
        </row>
        <row r="12">
          <cell r="A12">
            <v>5111</v>
          </cell>
          <cell r="B12" t="str">
            <v>5FC(Φ100)</v>
          </cell>
          <cell r="C12" t="str">
            <v>T=0.2  인력/투수콘:0.05/상월보강</v>
          </cell>
          <cell r="D12" t="str">
            <v>보통지</v>
          </cell>
        </row>
        <row r="13">
          <cell r="A13">
            <v>5121</v>
          </cell>
          <cell r="B13" t="str">
            <v>5FC(Φ100)</v>
          </cell>
          <cell r="C13" t="str">
            <v>압입공사 (FM공법:Φ400)</v>
          </cell>
          <cell r="D13" t="str">
            <v>보통지</v>
          </cell>
        </row>
        <row r="14">
          <cell r="A14">
            <v>5012</v>
          </cell>
          <cell r="B14" t="str">
            <v>5FC(Φ100)</v>
          </cell>
          <cell r="C14" t="str">
            <v>T=1.0  AS:0.20/중기:0.6/견질</v>
          </cell>
          <cell r="D14" t="str">
            <v>번화가2</v>
          </cell>
        </row>
        <row r="15">
          <cell r="A15">
            <v>5022</v>
          </cell>
          <cell r="B15" t="str">
            <v>5FC(Φ100)</v>
          </cell>
          <cell r="C15" t="str">
            <v>T=1.0  AS:0.15/중기:0.65/견질</v>
          </cell>
          <cell r="D15" t="str">
            <v>번화가2</v>
          </cell>
        </row>
        <row r="16">
          <cell r="A16">
            <v>5032</v>
          </cell>
          <cell r="B16" t="str">
            <v>5FC(Φ100)</v>
          </cell>
          <cell r="C16" t="str">
            <v>T=1.0  CO:0.20/중기:0.6/견질</v>
          </cell>
          <cell r="D16" t="str">
            <v>번화가2</v>
          </cell>
        </row>
        <row r="17">
          <cell r="A17">
            <v>5042</v>
          </cell>
          <cell r="B17" t="str">
            <v>5FC(Φ100)</v>
          </cell>
          <cell r="C17" t="str">
            <v>T=1.0  CO:0.15/중기:0.65/견질</v>
          </cell>
          <cell r="D17" t="str">
            <v>번화가2</v>
          </cell>
        </row>
        <row r="18">
          <cell r="A18">
            <v>5052</v>
          </cell>
          <cell r="B18" t="str">
            <v>5FC(Φ100)</v>
          </cell>
          <cell r="C18" t="str">
            <v>T=0.6  인력/일반B:0.06/보통:0.44/견질</v>
          </cell>
          <cell r="D18" t="str">
            <v>번화가2</v>
          </cell>
        </row>
        <row r="19">
          <cell r="A19">
            <v>5062</v>
          </cell>
          <cell r="B19" t="str">
            <v>5FC(Φ100)</v>
          </cell>
          <cell r="C19" t="str">
            <v>T=0.6  인력/소고B:0.07/보통:0.43/견질</v>
          </cell>
          <cell r="D19" t="str">
            <v>번화가2</v>
          </cell>
        </row>
        <row r="20">
          <cell r="A20">
            <v>5072</v>
          </cell>
          <cell r="B20" t="str">
            <v>5FC(Φ100)</v>
          </cell>
          <cell r="C20" t="str">
            <v>T=0.6  인력/투수콘:0.05/자갈:0.45/견질</v>
          </cell>
          <cell r="D20" t="str">
            <v>번화가2</v>
          </cell>
        </row>
        <row r="21">
          <cell r="A21">
            <v>5082</v>
          </cell>
          <cell r="B21" t="str">
            <v>5FC(Φ100)</v>
          </cell>
          <cell r="C21" t="str">
            <v>T=0.6  인력/대리석:0.275/자갈:0.225/견질</v>
          </cell>
          <cell r="D21" t="str">
            <v>번화가2</v>
          </cell>
        </row>
        <row r="22">
          <cell r="A22">
            <v>5092</v>
          </cell>
          <cell r="B22" t="str">
            <v>5FC(Φ100)</v>
          </cell>
          <cell r="C22" t="str">
            <v>T=0.6  인력/오나:0.175/자갈:0.325/견질</v>
          </cell>
          <cell r="D22" t="str">
            <v>번화가2</v>
          </cell>
        </row>
        <row r="23">
          <cell r="A23">
            <v>5102</v>
          </cell>
          <cell r="B23" t="str">
            <v>5FC(Φ100)</v>
          </cell>
          <cell r="C23" t="str">
            <v>T=1.0  사리도/중기:0.8/견질</v>
          </cell>
          <cell r="D23" t="str">
            <v>번화가2</v>
          </cell>
        </row>
        <row r="24">
          <cell r="A24">
            <v>5014</v>
          </cell>
          <cell r="B24" t="str">
            <v>5FC(Φ100)</v>
          </cell>
          <cell r="C24" t="str">
            <v>T=1.0  AS:0.20/중기:0.6/견질</v>
          </cell>
          <cell r="D24" t="str">
            <v>야간</v>
          </cell>
        </row>
        <row r="25">
          <cell r="A25">
            <v>5024</v>
          </cell>
          <cell r="B25" t="str">
            <v>5FC(Φ100)</v>
          </cell>
          <cell r="C25" t="str">
            <v>T=1.0  AS:0.15/중기:0.65/견질</v>
          </cell>
          <cell r="D25" t="str">
            <v>야간</v>
          </cell>
        </row>
        <row r="26">
          <cell r="A26">
            <v>5034</v>
          </cell>
          <cell r="B26" t="str">
            <v>5FC(Φ100)</v>
          </cell>
          <cell r="C26" t="str">
            <v>T=1.0  CO:0.20/중기:0.6/견질</v>
          </cell>
          <cell r="D26" t="str">
            <v>야간</v>
          </cell>
        </row>
        <row r="27">
          <cell r="A27">
            <v>5044</v>
          </cell>
          <cell r="B27" t="str">
            <v>5FC(Φ100)</v>
          </cell>
          <cell r="C27" t="str">
            <v>T=1.0  CO:0.15/중기:0.65/견질</v>
          </cell>
          <cell r="D27" t="str">
            <v>야간</v>
          </cell>
        </row>
        <row r="28">
          <cell r="A28">
            <v>5054</v>
          </cell>
          <cell r="B28" t="str">
            <v>5FC(Φ100)</v>
          </cell>
          <cell r="C28" t="str">
            <v>T=0.6  인력/일반B:0.06/보통:0.44/견질</v>
          </cell>
          <cell r="D28" t="str">
            <v>야간</v>
          </cell>
        </row>
        <row r="29">
          <cell r="A29">
            <v>5064</v>
          </cell>
          <cell r="B29" t="str">
            <v>5FC(Φ100)</v>
          </cell>
          <cell r="C29" t="str">
            <v>T=0.6  인력/소고B:0.07/보통:0.43/견질</v>
          </cell>
          <cell r="D29" t="str">
            <v>야간</v>
          </cell>
        </row>
        <row r="30">
          <cell r="A30">
            <v>5074</v>
          </cell>
          <cell r="B30" t="str">
            <v>5FC(Φ100)</v>
          </cell>
          <cell r="C30" t="str">
            <v>T=0.6  인력/투수콘:0.05/자갈:0.45/견질</v>
          </cell>
          <cell r="D30" t="str">
            <v>야간</v>
          </cell>
        </row>
        <row r="31">
          <cell r="A31">
            <v>5084</v>
          </cell>
          <cell r="B31" t="str">
            <v>5FC(Φ100)</v>
          </cell>
          <cell r="C31" t="str">
            <v>T=0.6  인력/대리석:0.275/자갈:0.225/견질</v>
          </cell>
          <cell r="D31" t="str">
            <v>야간</v>
          </cell>
        </row>
        <row r="32">
          <cell r="A32">
            <v>5094</v>
          </cell>
          <cell r="B32" t="str">
            <v>5FC(Φ100)</v>
          </cell>
          <cell r="C32" t="str">
            <v>T=0.6  인력/오나:0.175/자갈:0.325/견질</v>
          </cell>
          <cell r="D32" t="str">
            <v>야간</v>
          </cell>
        </row>
        <row r="33">
          <cell r="A33">
            <v>5104</v>
          </cell>
          <cell r="B33" t="str">
            <v>5FC(Φ100)</v>
          </cell>
          <cell r="C33" t="str">
            <v>T=1.0  사리도/중기:0.8/견질</v>
          </cell>
          <cell r="D33" t="str">
            <v>야간</v>
          </cell>
        </row>
        <row r="34">
          <cell r="A34">
            <v>4011</v>
          </cell>
          <cell r="B34" t="str">
            <v>4FC(Φ100)</v>
          </cell>
          <cell r="C34" t="str">
            <v>T=1.0  AS:0.20/중기:0.6/견질</v>
          </cell>
          <cell r="D34" t="str">
            <v>보통지</v>
          </cell>
        </row>
        <row r="35">
          <cell r="A35">
            <v>4021</v>
          </cell>
          <cell r="B35" t="str">
            <v>4FC(Φ100)</v>
          </cell>
          <cell r="C35" t="str">
            <v>T=1.0  AS:0.15/중기:0.65/견질</v>
          </cell>
          <cell r="D35" t="str">
            <v>보통지</v>
          </cell>
        </row>
        <row r="36">
          <cell r="A36">
            <v>4031</v>
          </cell>
          <cell r="B36" t="str">
            <v>4FC(Φ100)</v>
          </cell>
          <cell r="C36" t="str">
            <v>T=1.0  CO:0.20/중기:0.6/견질</v>
          </cell>
          <cell r="D36" t="str">
            <v>보통지</v>
          </cell>
        </row>
        <row r="37">
          <cell r="A37">
            <v>4041</v>
          </cell>
          <cell r="B37" t="str">
            <v>4FC(Φ100)</v>
          </cell>
          <cell r="C37" t="str">
            <v>T=1.0  CO:0.15/중기:0.65/견질</v>
          </cell>
          <cell r="D37" t="str">
            <v>보통지</v>
          </cell>
        </row>
        <row r="38">
          <cell r="A38">
            <v>4051</v>
          </cell>
          <cell r="B38" t="str">
            <v>4FC(Φ100)</v>
          </cell>
          <cell r="C38" t="str">
            <v>T=0.6  인력/일반B:0.06/보통:0.44/견질</v>
          </cell>
          <cell r="D38" t="str">
            <v>보통지</v>
          </cell>
        </row>
        <row r="39">
          <cell r="A39">
            <v>4061</v>
          </cell>
          <cell r="B39" t="str">
            <v>4FC(Φ100)</v>
          </cell>
          <cell r="C39" t="str">
            <v>T=0.6  인력/소고B:0.07/보통:0.43/견질</v>
          </cell>
          <cell r="D39" t="str">
            <v>보통지</v>
          </cell>
        </row>
        <row r="40">
          <cell r="A40">
            <v>4071</v>
          </cell>
          <cell r="B40" t="str">
            <v>4FC(Φ100)</v>
          </cell>
          <cell r="C40" t="str">
            <v>T=0.6  인력/투수콘:0.05/자갈:0.45/견질</v>
          </cell>
          <cell r="D40" t="str">
            <v>보통지</v>
          </cell>
        </row>
        <row r="41">
          <cell r="A41">
            <v>4081</v>
          </cell>
          <cell r="B41" t="str">
            <v>4FC(Φ100)</v>
          </cell>
          <cell r="C41" t="str">
            <v>T=0.6  인력/대리석:0.275/자갈:0.225/견질</v>
          </cell>
          <cell r="D41" t="str">
            <v>보통지</v>
          </cell>
        </row>
        <row r="42">
          <cell r="A42">
            <v>4091</v>
          </cell>
          <cell r="B42" t="str">
            <v>4FC(Φ100)</v>
          </cell>
          <cell r="C42" t="str">
            <v>T=0.6  인력/오나:0.175/자갈:0.325/견질</v>
          </cell>
          <cell r="D42" t="str">
            <v>보통지</v>
          </cell>
        </row>
        <row r="43">
          <cell r="A43">
            <v>4101</v>
          </cell>
          <cell r="B43" t="str">
            <v>4FC(Φ100)</v>
          </cell>
          <cell r="C43" t="str">
            <v>T=1.0  사리도/중기:0.8/견질</v>
          </cell>
          <cell r="D43" t="str">
            <v>보통지</v>
          </cell>
        </row>
        <row r="44">
          <cell r="A44">
            <v>4012</v>
          </cell>
          <cell r="B44" t="str">
            <v>4FC(Φ100)</v>
          </cell>
          <cell r="C44" t="str">
            <v>T=1.0  AS:0.20/중기:0.6/견질</v>
          </cell>
          <cell r="D44" t="str">
            <v>번화가2</v>
          </cell>
        </row>
        <row r="45">
          <cell r="A45">
            <v>4022</v>
          </cell>
          <cell r="B45" t="str">
            <v>4FC(Φ100)</v>
          </cell>
          <cell r="C45" t="str">
            <v>T=1.0  AS:0.15/중기:0.65/견질</v>
          </cell>
          <cell r="D45" t="str">
            <v>번화가2</v>
          </cell>
        </row>
        <row r="46">
          <cell r="A46">
            <v>4032</v>
          </cell>
          <cell r="B46" t="str">
            <v>4FC(Φ100)</v>
          </cell>
          <cell r="C46" t="str">
            <v>T=1.0  CO:0.20/중기:0.6/견질</v>
          </cell>
          <cell r="D46" t="str">
            <v>번화가2</v>
          </cell>
        </row>
        <row r="47">
          <cell r="A47">
            <v>4042</v>
          </cell>
          <cell r="B47" t="str">
            <v>4FC(Φ100)</v>
          </cell>
          <cell r="C47" t="str">
            <v>T=1.0  CO:0.15/중기:0.65/견질</v>
          </cell>
          <cell r="D47" t="str">
            <v>번화가2</v>
          </cell>
        </row>
        <row r="48">
          <cell r="A48">
            <v>4052</v>
          </cell>
          <cell r="B48" t="str">
            <v>4FC(Φ100)</v>
          </cell>
          <cell r="C48" t="str">
            <v>T=0.6  인력/일반B:0.06/보통:0.44/견질</v>
          </cell>
          <cell r="D48" t="str">
            <v>번화가2</v>
          </cell>
        </row>
        <row r="49">
          <cell r="A49">
            <v>4062</v>
          </cell>
          <cell r="B49" t="str">
            <v>4FC(Φ100)</v>
          </cell>
          <cell r="C49" t="str">
            <v>T=0.6  인력/소고B:0.07/보통:0.43/견질</v>
          </cell>
          <cell r="D49" t="str">
            <v>번화가2</v>
          </cell>
        </row>
        <row r="50">
          <cell r="A50">
            <v>4072</v>
          </cell>
          <cell r="B50" t="str">
            <v>4FC(Φ100)</v>
          </cell>
          <cell r="C50" t="str">
            <v>T=0.6  인력/투수콘:0.05/자갈:0.45/견질</v>
          </cell>
          <cell r="D50" t="str">
            <v>번화가2</v>
          </cell>
        </row>
        <row r="51">
          <cell r="A51">
            <v>4082</v>
          </cell>
          <cell r="B51" t="str">
            <v>4FC(Φ100)</v>
          </cell>
          <cell r="C51" t="str">
            <v>T=0.6  인력/대리석:0.275/자갈:0.225/견질</v>
          </cell>
          <cell r="D51" t="str">
            <v>번화가2</v>
          </cell>
        </row>
        <row r="52">
          <cell r="A52">
            <v>4092</v>
          </cell>
          <cell r="B52" t="str">
            <v>4FC(Φ100)</v>
          </cell>
          <cell r="C52" t="str">
            <v>T=0.6  인력/오나:0.175/자갈:0.325/견질</v>
          </cell>
          <cell r="D52" t="str">
            <v>번화가2</v>
          </cell>
        </row>
        <row r="53">
          <cell r="A53">
            <v>4102</v>
          </cell>
          <cell r="B53" t="str">
            <v>4FC(Φ100)</v>
          </cell>
          <cell r="C53" t="str">
            <v>T=1.0  사리도/중기:0.8/견질</v>
          </cell>
          <cell r="D53" t="str">
            <v>번화가2</v>
          </cell>
        </row>
        <row r="54">
          <cell r="A54">
            <v>4014</v>
          </cell>
          <cell r="B54" t="str">
            <v>4FC(Φ100)</v>
          </cell>
          <cell r="C54" t="str">
            <v>T=1.0  AS:0.20/중기:0.6/견질</v>
          </cell>
          <cell r="D54" t="str">
            <v>야간</v>
          </cell>
        </row>
        <row r="55">
          <cell r="A55">
            <v>4024</v>
          </cell>
          <cell r="B55" t="str">
            <v>4FC(Φ100)</v>
          </cell>
          <cell r="C55" t="str">
            <v>T=1.0  AS:0.15/중기:0.65/견질</v>
          </cell>
          <cell r="D55" t="str">
            <v>야간</v>
          </cell>
        </row>
        <row r="56">
          <cell r="A56">
            <v>4034</v>
          </cell>
          <cell r="B56" t="str">
            <v>4FC(Φ100)</v>
          </cell>
          <cell r="C56" t="str">
            <v>T=1.0  CO:0.20/중기:0.6/견질</v>
          </cell>
          <cell r="D56" t="str">
            <v>야간</v>
          </cell>
        </row>
        <row r="57">
          <cell r="A57">
            <v>4044</v>
          </cell>
          <cell r="B57" t="str">
            <v>4FC(Φ100)</v>
          </cell>
          <cell r="C57" t="str">
            <v>T=1.0  CO:0.15/중기:0.65/견질</v>
          </cell>
          <cell r="D57" t="str">
            <v>야간</v>
          </cell>
        </row>
        <row r="58">
          <cell r="A58">
            <v>4054</v>
          </cell>
          <cell r="B58" t="str">
            <v>4FC(Φ100)</v>
          </cell>
          <cell r="C58" t="str">
            <v>T=0.6  인력/일반B:0.06/보통:0.44/견질</v>
          </cell>
          <cell r="D58" t="str">
            <v>야간</v>
          </cell>
        </row>
        <row r="59">
          <cell r="A59">
            <v>4064</v>
          </cell>
          <cell r="B59" t="str">
            <v>4FC(Φ100)</v>
          </cell>
          <cell r="C59" t="str">
            <v>T=0.6  인력/소고B:0.07/보통:0.43/견질</v>
          </cell>
          <cell r="D59" t="str">
            <v>야간</v>
          </cell>
        </row>
        <row r="60">
          <cell r="A60">
            <v>4074</v>
          </cell>
          <cell r="B60" t="str">
            <v>4FC(Φ100)</v>
          </cell>
          <cell r="C60" t="str">
            <v>T=0.6  인력/투수콘:0.05/자갈:0.45/견질</v>
          </cell>
          <cell r="D60" t="str">
            <v>야간</v>
          </cell>
        </row>
        <row r="61">
          <cell r="A61">
            <v>4084</v>
          </cell>
          <cell r="B61" t="str">
            <v>4FC(Φ100)</v>
          </cell>
          <cell r="C61" t="str">
            <v>T=0.6  인력/대리석:0.275/자갈:0.225/견질</v>
          </cell>
          <cell r="D61" t="str">
            <v>야간</v>
          </cell>
        </row>
        <row r="62">
          <cell r="A62">
            <v>4094</v>
          </cell>
          <cell r="B62" t="str">
            <v>4FC(Φ100)</v>
          </cell>
          <cell r="C62" t="str">
            <v>T=0.6  인력/오나:0.175/자갈:0.325/견질</v>
          </cell>
          <cell r="D62" t="str">
            <v>야간</v>
          </cell>
        </row>
        <row r="63">
          <cell r="A63">
            <v>4104</v>
          </cell>
          <cell r="B63" t="str">
            <v>4FC(Φ100)</v>
          </cell>
          <cell r="C63" t="str">
            <v>T=1.0  사리도/중기:0.8/견질</v>
          </cell>
          <cell r="D63" t="str">
            <v>야간</v>
          </cell>
        </row>
        <row r="64">
          <cell r="A64">
            <v>3011</v>
          </cell>
          <cell r="B64" t="str">
            <v>3FC(Φ100)</v>
          </cell>
          <cell r="C64" t="str">
            <v>T=1.0  AS:0.20/중기:0.6/견질</v>
          </cell>
          <cell r="D64" t="str">
            <v>보통지</v>
          </cell>
        </row>
        <row r="65">
          <cell r="A65">
            <v>3021</v>
          </cell>
          <cell r="B65" t="str">
            <v>3FC(Φ100)</v>
          </cell>
          <cell r="C65" t="str">
            <v>T=1.0  AS:0.15/중기:0.65/견질</v>
          </cell>
          <cell r="D65" t="str">
            <v>보통지</v>
          </cell>
        </row>
        <row r="66">
          <cell r="A66">
            <v>3031</v>
          </cell>
          <cell r="B66" t="str">
            <v>3FC(Φ100)</v>
          </cell>
          <cell r="C66" t="str">
            <v>T=1.0  CO:0.20/중기:0.6/견질</v>
          </cell>
          <cell r="D66" t="str">
            <v>보통지</v>
          </cell>
        </row>
        <row r="67">
          <cell r="A67">
            <v>3031</v>
          </cell>
          <cell r="B67" t="str">
            <v>3FC(Φ100)</v>
          </cell>
          <cell r="C67" t="str">
            <v>T=1.0  CO:0.15/중기:0.65/견질</v>
          </cell>
          <cell r="D67" t="str">
            <v>보통지</v>
          </cell>
        </row>
        <row r="68">
          <cell r="A68">
            <v>3051</v>
          </cell>
          <cell r="B68" t="str">
            <v>3FC(Φ100)</v>
          </cell>
          <cell r="C68" t="str">
            <v>T=0.6  인력/일반B:0.06/보통:0.44/견질</v>
          </cell>
          <cell r="D68" t="str">
            <v>보통지</v>
          </cell>
        </row>
        <row r="69">
          <cell r="A69">
            <v>3061</v>
          </cell>
          <cell r="B69" t="str">
            <v>3FC(Φ100)</v>
          </cell>
          <cell r="C69" t="str">
            <v>T=0.6  인력/소고B:0.07/보통:0.43/견질</v>
          </cell>
          <cell r="D69" t="str">
            <v>보통지</v>
          </cell>
        </row>
        <row r="70">
          <cell r="A70">
            <v>3071</v>
          </cell>
          <cell r="B70" t="str">
            <v>3FC(Φ100)</v>
          </cell>
          <cell r="C70" t="str">
            <v>T=0.6  인력/투수콘:0.05/자갈:0.45/견질</v>
          </cell>
          <cell r="D70" t="str">
            <v>보통지</v>
          </cell>
        </row>
        <row r="71">
          <cell r="A71">
            <v>3081</v>
          </cell>
          <cell r="B71" t="str">
            <v>3FC(Φ100)</v>
          </cell>
          <cell r="C71" t="str">
            <v>T=0.6  인력/대리석:0.275/자갈:0.225/견질</v>
          </cell>
          <cell r="D71" t="str">
            <v>보통지</v>
          </cell>
        </row>
        <row r="72">
          <cell r="A72">
            <v>3091</v>
          </cell>
          <cell r="B72" t="str">
            <v>3FC(Φ100)</v>
          </cell>
          <cell r="C72" t="str">
            <v>T=0.6  인력/오나:0.175/자갈:0.325/견질</v>
          </cell>
          <cell r="D72" t="str">
            <v>보통지</v>
          </cell>
        </row>
        <row r="73">
          <cell r="A73">
            <v>3101</v>
          </cell>
          <cell r="B73" t="str">
            <v>3FC(Φ100)</v>
          </cell>
          <cell r="C73" t="str">
            <v>T=0.6  인력/사리도/보통:0.5/견질</v>
          </cell>
          <cell r="D73" t="str">
            <v>보통지</v>
          </cell>
        </row>
        <row r="74">
          <cell r="A74">
            <v>3111</v>
          </cell>
          <cell r="B74" t="str">
            <v>3FC(Φ100)</v>
          </cell>
          <cell r="C74" t="str">
            <v>T=0.2  인력/투수콘:0.05/상월보강</v>
          </cell>
          <cell r="D74" t="str">
            <v>보통지</v>
          </cell>
        </row>
        <row r="75">
          <cell r="A75">
            <v>3121</v>
          </cell>
          <cell r="B75" t="str">
            <v>3FC(Φ100)</v>
          </cell>
          <cell r="C75" t="str">
            <v>압입공사 (FM공법:Φ300)</v>
          </cell>
          <cell r="D75" t="str">
            <v>보통지</v>
          </cell>
        </row>
        <row r="76">
          <cell r="A76">
            <v>3012</v>
          </cell>
          <cell r="B76" t="str">
            <v>3FC(Φ100)</v>
          </cell>
          <cell r="C76" t="str">
            <v>T=1.0  AS:0.20/중기:0.6/견질</v>
          </cell>
          <cell r="D76" t="str">
            <v>번화가2</v>
          </cell>
        </row>
        <row r="77">
          <cell r="A77">
            <v>3022</v>
          </cell>
          <cell r="B77" t="str">
            <v>3FC(Φ100)</v>
          </cell>
          <cell r="C77" t="str">
            <v>T=1.0  AS:0.15/중기:0.65/견질</v>
          </cell>
          <cell r="D77" t="str">
            <v>번화가2</v>
          </cell>
        </row>
        <row r="78">
          <cell r="A78">
            <v>3032</v>
          </cell>
          <cell r="B78" t="str">
            <v>3FC(Φ100)</v>
          </cell>
          <cell r="C78" t="str">
            <v>T=1.0  CO:0.20/중기:0.6/견질</v>
          </cell>
          <cell r="D78" t="str">
            <v>번화가2</v>
          </cell>
        </row>
        <row r="79">
          <cell r="A79">
            <v>3042</v>
          </cell>
          <cell r="B79" t="str">
            <v>3FC(Φ100)</v>
          </cell>
          <cell r="C79" t="str">
            <v>T=1.0  CO:0.15/중기:0.65/견질</v>
          </cell>
          <cell r="D79" t="str">
            <v>번화가2</v>
          </cell>
        </row>
        <row r="80">
          <cell r="A80">
            <v>3052</v>
          </cell>
          <cell r="B80" t="str">
            <v>3FC(Φ100)</v>
          </cell>
          <cell r="C80" t="str">
            <v>T=0.6  인력/일반B:0.06/보통:0.44/견질</v>
          </cell>
          <cell r="D80" t="str">
            <v>번화가2</v>
          </cell>
        </row>
        <row r="81">
          <cell r="A81">
            <v>3062</v>
          </cell>
          <cell r="B81" t="str">
            <v>3FC(Φ100)</v>
          </cell>
          <cell r="C81" t="str">
            <v>T=0.6  인력/소고B:0.07/보통:0.43/견질</v>
          </cell>
          <cell r="D81" t="str">
            <v>번화가2</v>
          </cell>
        </row>
        <row r="82">
          <cell r="A82">
            <v>3072</v>
          </cell>
          <cell r="B82" t="str">
            <v>3FC(Φ100)</v>
          </cell>
          <cell r="C82" t="str">
            <v>T=0.6  인력/투수콘:0.05/자갈:0.45/견질</v>
          </cell>
          <cell r="D82" t="str">
            <v>번화가2</v>
          </cell>
        </row>
        <row r="83">
          <cell r="A83">
            <v>3082</v>
          </cell>
          <cell r="B83" t="str">
            <v>3FC(Φ100)</v>
          </cell>
          <cell r="C83" t="str">
            <v>T=0.6  인력/대리석:0.275/자갈:0.225/견질</v>
          </cell>
          <cell r="D83" t="str">
            <v>번화가2</v>
          </cell>
        </row>
        <row r="84">
          <cell r="A84">
            <v>3092</v>
          </cell>
          <cell r="B84" t="str">
            <v>3FC(Φ100)</v>
          </cell>
          <cell r="C84" t="str">
            <v>T=0.6  인력/오나:0.175/자갈:0.325/견질</v>
          </cell>
          <cell r="D84" t="str">
            <v>번화가2</v>
          </cell>
        </row>
        <row r="85">
          <cell r="A85">
            <v>3102</v>
          </cell>
          <cell r="B85" t="str">
            <v>3FC(Φ100)</v>
          </cell>
          <cell r="C85" t="str">
            <v>T=0.6  인력/사리도/보통:0.5/견질</v>
          </cell>
          <cell r="D85" t="str">
            <v>번화가2</v>
          </cell>
        </row>
        <row r="86">
          <cell r="A86">
            <v>3112</v>
          </cell>
          <cell r="B86" t="str">
            <v>3FC(Φ100)</v>
          </cell>
          <cell r="C86" t="str">
            <v>T=0.2  인력/투수콘:0.05/상월보강</v>
          </cell>
          <cell r="D86" t="str">
            <v>번화가2</v>
          </cell>
        </row>
        <row r="87">
          <cell r="A87">
            <v>3122</v>
          </cell>
          <cell r="B87" t="str">
            <v>3FC(Φ100)</v>
          </cell>
          <cell r="C87" t="str">
            <v>압입공사 (FM공법:Φ300)</v>
          </cell>
          <cell r="D87" t="str">
            <v>번화가2</v>
          </cell>
        </row>
        <row r="88">
          <cell r="A88">
            <v>3014</v>
          </cell>
          <cell r="B88" t="str">
            <v>3FC(Φ100)</v>
          </cell>
          <cell r="C88" t="str">
            <v>T=1.0  AS:0.20/중기:0.6/견질</v>
          </cell>
          <cell r="D88" t="str">
            <v>야간</v>
          </cell>
        </row>
        <row r="89">
          <cell r="A89">
            <v>3024</v>
          </cell>
          <cell r="B89" t="str">
            <v>3FC(Φ100)</v>
          </cell>
          <cell r="C89" t="str">
            <v>T=1.0  AS:0.15/중기:0.65/견질</v>
          </cell>
          <cell r="D89" t="str">
            <v>야간</v>
          </cell>
        </row>
        <row r="90">
          <cell r="A90">
            <v>3034</v>
          </cell>
          <cell r="B90" t="str">
            <v>3FC(Φ100)</v>
          </cell>
          <cell r="C90" t="str">
            <v>T=1.0  CO:0.20/중기:0.6/견질</v>
          </cell>
          <cell r="D90" t="str">
            <v>야간</v>
          </cell>
        </row>
        <row r="91">
          <cell r="A91">
            <v>3044</v>
          </cell>
          <cell r="B91" t="str">
            <v>3FC(Φ100)</v>
          </cell>
          <cell r="C91" t="str">
            <v>T=1.0  CO:0.15/중기:0.65/견질</v>
          </cell>
          <cell r="D91" t="str">
            <v>야간</v>
          </cell>
        </row>
        <row r="92">
          <cell r="A92">
            <v>3054</v>
          </cell>
          <cell r="B92" t="str">
            <v>3FC(Φ100)</v>
          </cell>
          <cell r="C92" t="str">
            <v>T=0.6  인력/일반B:0.06/보통:0.44/견질</v>
          </cell>
          <cell r="D92" t="str">
            <v>야간</v>
          </cell>
        </row>
        <row r="93">
          <cell r="A93">
            <v>3064</v>
          </cell>
          <cell r="B93" t="str">
            <v>3FC(Φ100)</v>
          </cell>
          <cell r="C93" t="str">
            <v>T=0.6  인력/소고B:0.07/보통:0.43/견질</v>
          </cell>
          <cell r="D93" t="str">
            <v>야간</v>
          </cell>
        </row>
        <row r="94">
          <cell r="A94">
            <v>3074</v>
          </cell>
          <cell r="B94" t="str">
            <v>3FC(Φ100)</v>
          </cell>
          <cell r="C94" t="str">
            <v>T=0.6  인력/투수콘:0.05/자갈:0.45/견질</v>
          </cell>
          <cell r="D94" t="str">
            <v>야간</v>
          </cell>
        </row>
        <row r="95">
          <cell r="A95">
            <v>3084</v>
          </cell>
          <cell r="B95" t="str">
            <v>3FC(Φ100)</v>
          </cell>
          <cell r="C95" t="str">
            <v>T=0.6  인력/대리석:0.275/자갈:0.225/견질</v>
          </cell>
          <cell r="D95" t="str">
            <v>야간</v>
          </cell>
        </row>
        <row r="96">
          <cell r="A96">
            <v>3094</v>
          </cell>
          <cell r="B96" t="str">
            <v>3FC(Φ100)</v>
          </cell>
          <cell r="C96" t="str">
            <v>T=0.6  인력/오나:0.175/자갈:0.325/견질</v>
          </cell>
          <cell r="D96" t="str">
            <v>야간</v>
          </cell>
        </row>
        <row r="97">
          <cell r="A97">
            <v>3104</v>
          </cell>
          <cell r="B97" t="str">
            <v>3FC(Φ100)</v>
          </cell>
          <cell r="C97" t="str">
            <v>T=0.6  인력/사리도/보통:0.5/견질</v>
          </cell>
          <cell r="D97" t="str">
            <v>야간</v>
          </cell>
        </row>
        <row r="98">
          <cell r="A98">
            <v>3114</v>
          </cell>
          <cell r="B98" t="str">
            <v>3FC(Φ100)</v>
          </cell>
          <cell r="C98" t="str">
            <v>T=0.2  인력/투수콘:0.05/상월보강</v>
          </cell>
          <cell r="D98" t="str">
            <v>야간</v>
          </cell>
        </row>
        <row r="99">
          <cell r="A99">
            <v>3124</v>
          </cell>
          <cell r="B99" t="str">
            <v>3FC(Φ100)</v>
          </cell>
          <cell r="C99" t="str">
            <v>압입공사 (FM공법:Φ300)</v>
          </cell>
          <cell r="D99" t="str">
            <v>야간</v>
          </cell>
        </row>
        <row r="100">
          <cell r="A100">
            <v>2011</v>
          </cell>
          <cell r="B100" t="str">
            <v>2FC(Φ100)</v>
          </cell>
          <cell r="C100" t="str">
            <v>T=1.0  AS:0.20/중기:0.6/견질</v>
          </cell>
          <cell r="D100" t="str">
            <v>보통지</v>
          </cell>
        </row>
        <row r="101">
          <cell r="A101">
            <v>2021</v>
          </cell>
          <cell r="B101" t="str">
            <v>2FC(Φ100)</v>
          </cell>
          <cell r="C101" t="str">
            <v>T=1.0  AS:0.15/중기:0.65/견질</v>
          </cell>
          <cell r="D101" t="str">
            <v>보통지</v>
          </cell>
        </row>
        <row r="102">
          <cell r="A102">
            <v>2021</v>
          </cell>
          <cell r="B102" t="str">
            <v>2FC(Φ100)</v>
          </cell>
          <cell r="C102" t="str">
            <v>T=1.0  CO:0.20/중기:0.6/견질</v>
          </cell>
          <cell r="D102" t="str">
            <v>보통지</v>
          </cell>
        </row>
        <row r="103">
          <cell r="A103">
            <v>2021</v>
          </cell>
          <cell r="B103" t="str">
            <v>2FC(Φ100)</v>
          </cell>
          <cell r="C103" t="str">
            <v>T=1.0  CO:0.15/중기:0.65/견질</v>
          </cell>
          <cell r="D103" t="str">
            <v>보통지</v>
          </cell>
        </row>
        <row r="104">
          <cell r="A104">
            <v>2051</v>
          </cell>
          <cell r="B104" t="str">
            <v>2FC(Φ100)</v>
          </cell>
          <cell r="C104" t="str">
            <v>T=0.6  인력/일반B:0.06/보통:0.44/견질</v>
          </cell>
          <cell r="D104" t="str">
            <v>보통지</v>
          </cell>
        </row>
        <row r="105">
          <cell r="A105">
            <v>2061</v>
          </cell>
          <cell r="B105" t="str">
            <v>2FC(Φ100)</v>
          </cell>
          <cell r="C105" t="str">
            <v>T=0.6  인력/소고B:0.07/보통:0.43/견질</v>
          </cell>
          <cell r="D105" t="str">
            <v>보통지</v>
          </cell>
        </row>
        <row r="106">
          <cell r="A106">
            <v>2071</v>
          </cell>
          <cell r="B106" t="str">
            <v>2FC(Φ100)</v>
          </cell>
          <cell r="C106" t="str">
            <v>T=0.6  인력/투수콘:0.05/자갈:0.45/견질</v>
          </cell>
          <cell r="D106" t="str">
            <v>보통지</v>
          </cell>
        </row>
        <row r="107">
          <cell r="A107">
            <v>2081</v>
          </cell>
          <cell r="B107" t="str">
            <v>2FC(Φ100)</v>
          </cell>
          <cell r="C107" t="str">
            <v>T=0.6  인력/대리석:0.275/자갈:0.225/견질</v>
          </cell>
          <cell r="D107" t="str">
            <v>보통지</v>
          </cell>
        </row>
        <row r="108">
          <cell r="A108">
            <v>2091</v>
          </cell>
          <cell r="B108" t="str">
            <v>2FC(Φ100)</v>
          </cell>
          <cell r="C108" t="str">
            <v>T=0.6  인력/오나:0.175/자갈:0.325/견질</v>
          </cell>
          <cell r="D108" t="str">
            <v>보통지</v>
          </cell>
        </row>
        <row r="109">
          <cell r="A109">
            <v>2101</v>
          </cell>
          <cell r="B109" t="str">
            <v>2FC(Φ100)</v>
          </cell>
          <cell r="C109" t="str">
            <v>T=1.0  사리도/중기:0.8/견질</v>
          </cell>
          <cell r="D109" t="str">
            <v>보통지</v>
          </cell>
        </row>
        <row r="110">
          <cell r="A110">
            <v>2111</v>
          </cell>
          <cell r="B110" t="str">
            <v>2FC(Φ100)</v>
          </cell>
          <cell r="C110" t="str">
            <v>T=0.6  인력/사리도/보통:0.5/견질</v>
          </cell>
          <cell r="D110" t="str">
            <v>보통지</v>
          </cell>
        </row>
        <row r="111">
          <cell r="A111">
            <v>2012</v>
          </cell>
          <cell r="B111" t="str">
            <v>2FC(Φ100)</v>
          </cell>
          <cell r="C111" t="str">
            <v>T=1.0  AS:0.20/중기:0.6/견질</v>
          </cell>
          <cell r="D111" t="str">
            <v>번화가2</v>
          </cell>
        </row>
        <row r="112">
          <cell r="A112">
            <v>2022</v>
          </cell>
          <cell r="B112" t="str">
            <v>2FC(Φ100)</v>
          </cell>
          <cell r="C112" t="str">
            <v>T=1.0  AS:0.15/중기:0.65/견질</v>
          </cell>
          <cell r="D112" t="str">
            <v>번화가2</v>
          </cell>
        </row>
        <row r="113">
          <cell r="A113">
            <v>2032</v>
          </cell>
          <cell r="B113" t="str">
            <v>2FC(Φ100)</v>
          </cell>
          <cell r="C113" t="str">
            <v>T=1.0  CO:0.20/중기:0.6/견질</v>
          </cell>
          <cell r="D113" t="str">
            <v>번화가2</v>
          </cell>
        </row>
        <row r="114">
          <cell r="A114">
            <v>2042</v>
          </cell>
          <cell r="B114" t="str">
            <v>2FC(Φ100)</v>
          </cell>
          <cell r="C114" t="str">
            <v>T=1.0  CO:0.15/중기:0.65/견질</v>
          </cell>
          <cell r="D114" t="str">
            <v>번화가2</v>
          </cell>
        </row>
        <row r="115">
          <cell r="A115">
            <v>2052</v>
          </cell>
          <cell r="B115" t="str">
            <v>2FC(Φ100)</v>
          </cell>
          <cell r="C115" t="str">
            <v>T=0.6  인력/일반B:0.06/보통:0.44/견질</v>
          </cell>
          <cell r="D115" t="str">
            <v>번화가2</v>
          </cell>
        </row>
        <row r="116">
          <cell r="A116">
            <v>2062</v>
          </cell>
          <cell r="B116" t="str">
            <v>2FC(Φ100)</v>
          </cell>
          <cell r="C116" t="str">
            <v>T=0.6  인력/소고B:0.07/보통:0.43/견질</v>
          </cell>
          <cell r="D116" t="str">
            <v>번화가2</v>
          </cell>
        </row>
        <row r="117">
          <cell r="A117">
            <v>2072</v>
          </cell>
          <cell r="B117" t="str">
            <v>2FC(Φ100)</v>
          </cell>
          <cell r="C117" t="str">
            <v>T=0.6  인력/투수콘:0.05/자갈:0.45/견질</v>
          </cell>
          <cell r="D117" t="str">
            <v>번화가2</v>
          </cell>
        </row>
        <row r="118">
          <cell r="A118">
            <v>2082</v>
          </cell>
          <cell r="B118" t="str">
            <v>2FC(Φ100)</v>
          </cell>
          <cell r="C118" t="str">
            <v>T=0.6  인력/대리석:0.275/자갈:0.225/견질</v>
          </cell>
          <cell r="D118" t="str">
            <v>번화가2</v>
          </cell>
        </row>
        <row r="119">
          <cell r="A119">
            <v>2092</v>
          </cell>
          <cell r="B119" t="str">
            <v>2FC(Φ100)</v>
          </cell>
          <cell r="C119" t="str">
            <v>T=0.6  인력/오나:0.175/자갈:0.325/견질</v>
          </cell>
          <cell r="D119" t="str">
            <v>번화가2</v>
          </cell>
        </row>
        <row r="120">
          <cell r="A120">
            <v>2102</v>
          </cell>
          <cell r="B120" t="str">
            <v>2FC(Φ100)</v>
          </cell>
          <cell r="C120" t="str">
            <v>T=1.0  사리도/중기:0.8/견질</v>
          </cell>
          <cell r="D120" t="str">
            <v>번화가2</v>
          </cell>
        </row>
        <row r="121">
          <cell r="A121">
            <v>2014</v>
          </cell>
          <cell r="B121" t="str">
            <v>2FC(Φ100)</v>
          </cell>
          <cell r="C121" t="str">
            <v>T=1.0  AS:0.20/중기:0.6/견질</v>
          </cell>
          <cell r="D121" t="str">
            <v>야간</v>
          </cell>
        </row>
        <row r="122">
          <cell r="A122">
            <v>2024</v>
          </cell>
          <cell r="B122" t="str">
            <v>2FC(Φ100)</v>
          </cell>
          <cell r="C122" t="str">
            <v>T=1.0  AS:0.15/중기:0.65/견질</v>
          </cell>
          <cell r="D122" t="str">
            <v>야간</v>
          </cell>
        </row>
        <row r="123">
          <cell r="A123">
            <v>2034</v>
          </cell>
          <cell r="B123" t="str">
            <v>2FC(Φ100)</v>
          </cell>
          <cell r="C123" t="str">
            <v>T=1.0  CO:0.20/중기:0.6/견질</v>
          </cell>
          <cell r="D123" t="str">
            <v>야간</v>
          </cell>
        </row>
        <row r="124">
          <cell r="A124">
            <v>2044</v>
          </cell>
          <cell r="B124" t="str">
            <v>2FC(Φ100)</v>
          </cell>
          <cell r="C124" t="str">
            <v>T=1.0  CO:0.15/중기:0.65/견질</v>
          </cell>
          <cell r="D124" t="str">
            <v>야간</v>
          </cell>
        </row>
        <row r="125">
          <cell r="A125">
            <v>2054</v>
          </cell>
          <cell r="B125" t="str">
            <v>2FC(Φ100)</v>
          </cell>
          <cell r="C125" t="str">
            <v>T=0.6  인력/일반B:0.06/보통:0.44/견질</v>
          </cell>
          <cell r="D125" t="str">
            <v>야간</v>
          </cell>
        </row>
        <row r="126">
          <cell r="A126">
            <v>2064</v>
          </cell>
          <cell r="B126" t="str">
            <v>2FC(Φ100)</v>
          </cell>
          <cell r="C126" t="str">
            <v>T=0.6  인력/소고B:0.07/보통:0.43/견질</v>
          </cell>
          <cell r="D126" t="str">
            <v>야간</v>
          </cell>
        </row>
        <row r="127">
          <cell r="A127">
            <v>2074</v>
          </cell>
          <cell r="B127" t="str">
            <v>2FC(Φ100)</v>
          </cell>
          <cell r="C127" t="str">
            <v>T=0.6  인력/투수콘:0.05/자갈:0.45/견질</v>
          </cell>
          <cell r="D127" t="str">
            <v>야간</v>
          </cell>
        </row>
        <row r="128">
          <cell r="A128">
            <v>2084</v>
          </cell>
          <cell r="B128" t="str">
            <v>2FC(Φ100)</v>
          </cell>
          <cell r="C128" t="str">
            <v>T=0.6  인력/대리석:0.275/자갈:0.225/견질</v>
          </cell>
          <cell r="D128" t="str">
            <v>야간</v>
          </cell>
        </row>
        <row r="129">
          <cell r="A129">
            <v>2094</v>
          </cell>
          <cell r="B129" t="str">
            <v>2FC(Φ100)</v>
          </cell>
          <cell r="C129" t="str">
            <v>T=0.6  인력/오나:0.175/자갈:0.325/견질</v>
          </cell>
          <cell r="D129" t="str">
            <v>야간</v>
          </cell>
        </row>
        <row r="130">
          <cell r="A130">
            <v>2104</v>
          </cell>
          <cell r="B130" t="str">
            <v>2FC(Φ100)</v>
          </cell>
          <cell r="C130" t="str">
            <v>T=1.0  사리도/중기:0.8/견질</v>
          </cell>
          <cell r="D130" t="str">
            <v>야간</v>
          </cell>
        </row>
        <row r="131">
          <cell r="A131">
            <v>1011</v>
          </cell>
          <cell r="B131" t="str">
            <v>1FC(Φ100)</v>
          </cell>
          <cell r="C131" t="str">
            <v>T=1.0  AS:0.20/중기:0.6/견질</v>
          </cell>
          <cell r="D131" t="str">
            <v>보통지</v>
          </cell>
        </row>
        <row r="132">
          <cell r="A132">
            <v>1011</v>
          </cell>
          <cell r="B132" t="str">
            <v>1FC(Φ100)</v>
          </cell>
          <cell r="C132" t="str">
            <v>T=1.0  AS:0.15/중기:0.65/견질</v>
          </cell>
          <cell r="D132" t="str">
            <v>보통지</v>
          </cell>
        </row>
        <row r="133">
          <cell r="A133">
            <v>1011</v>
          </cell>
          <cell r="B133" t="str">
            <v>1FC(Φ100)</v>
          </cell>
          <cell r="C133" t="str">
            <v>T=1.0  CO:0.20/중기:0.6/견질</v>
          </cell>
          <cell r="D133" t="str">
            <v>보통지</v>
          </cell>
        </row>
        <row r="134">
          <cell r="A134">
            <v>1011</v>
          </cell>
          <cell r="B134" t="str">
            <v>1FC(Φ100)</v>
          </cell>
          <cell r="C134" t="str">
            <v>T=1.0  CO:0.15/중기:0.65/견질</v>
          </cell>
          <cell r="D134" t="str">
            <v>보통지</v>
          </cell>
        </row>
        <row r="135">
          <cell r="A135">
            <v>1051</v>
          </cell>
          <cell r="B135" t="str">
            <v>1FC(Φ100)</v>
          </cell>
          <cell r="C135" t="str">
            <v>T=0.6  인력/일반B:0.06/보통:0.44/견질</v>
          </cell>
          <cell r="D135" t="str">
            <v>보통지</v>
          </cell>
        </row>
        <row r="136">
          <cell r="A136">
            <v>1061</v>
          </cell>
          <cell r="B136" t="str">
            <v>1FC(Φ100)</v>
          </cell>
          <cell r="C136" t="str">
            <v>T=0.6  인력/소고B:0.07/보통:0.43/견질</v>
          </cell>
          <cell r="D136" t="str">
            <v>보통지</v>
          </cell>
        </row>
        <row r="137">
          <cell r="A137">
            <v>1071</v>
          </cell>
          <cell r="B137" t="str">
            <v>1FC(Φ100)</v>
          </cell>
          <cell r="C137" t="str">
            <v>T=0.6  인력/투수콘:0.05/자갈:0.45/견질</v>
          </cell>
          <cell r="D137" t="str">
            <v>보통지</v>
          </cell>
        </row>
        <row r="138">
          <cell r="A138">
            <v>1081</v>
          </cell>
          <cell r="B138" t="str">
            <v>1FC(Φ100)</v>
          </cell>
          <cell r="C138" t="str">
            <v>T=0.6  인력/대리석:0.275/자갈:0.225/견질</v>
          </cell>
          <cell r="D138" t="str">
            <v>보통지</v>
          </cell>
        </row>
        <row r="139">
          <cell r="A139">
            <v>1091</v>
          </cell>
          <cell r="B139" t="str">
            <v>1FC(Φ100)</v>
          </cell>
          <cell r="C139" t="str">
            <v>T=0.6  인력/오나:0.175/자갈:0.325/견질</v>
          </cell>
          <cell r="D139" t="str">
            <v>보통지</v>
          </cell>
        </row>
        <row r="140">
          <cell r="A140">
            <v>1101</v>
          </cell>
          <cell r="B140" t="str">
            <v>1FC(Φ100)</v>
          </cell>
          <cell r="C140" t="str">
            <v>T=1.0  사리도/중기:0.8/견질</v>
          </cell>
          <cell r="D140" t="str">
            <v>보통지</v>
          </cell>
        </row>
        <row r="141">
          <cell r="A141">
            <v>1111</v>
          </cell>
          <cell r="B141" t="str">
            <v>1FC(Φ100)</v>
          </cell>
          <cell r="C141" t="str">
            <v>동시굴착</v>
          </cell>
          <cell r="D141" t="str">
            <v>보통지</v>
          </cell>
        </row>
        <row r="142">
          <cell r="A142">
            <v>1012</v>
          </cell>
          <cell r="B142" t="str">
            <v>1FC(Φ100)</v>
          </cell>
          <cell r="C142" t="str">
            <v>T=1.0  AS:0.20/중기:0.6/견질</v>
          </cell>
          <cell r="D142" t="str">
            <v>번화가2</v>
          </cell>
        </row>
        <row r="143">
          <cell r="A143">
            <v>1022</v>
          </cell>
          <cell r="B143" t="str">
            <v>1FC(Φ100)</v>
          </cell>
          <cell r="C143" t="str">
            <v>T=1.0  AS:0.15/중기:0.65/견질</v>
          </cell>
          <cell r="D143" t="str">
            <v>번화가2</v>
          </cell>
        </row>
        <row r="144">
          <cell r="A144">
            <v>1032</v>
          </cell>
          <cell r="B144" t="str">
            <v>1FC(Φ100)</v>
          </cell>
          <cell r="C144" t="str">
            <v>T=1.0  CO:0.20/중기:0.6/견질</v>
          </cell>
          <cell r="D144" t="str">
            <v>번화가2</v>
          </cell>
        </row>
        <row r="145">
          <cell r="A145">
            <v>1042</v>
          </cell>
          <cell r="B145" t="str">
            <v>1FC(Φ100)</v>
          </cell>
          <cell r="C145" t="str">
            <v>T=1.0  CO:0.15/중기:0.65/견질</v>
          </cell>
          <cell r="D145" t="str">
            <v>번화가2</v>
          </cell>
        </row>
        <row r="146">
          <cell r="A146">
            <v>1052</v>
          </cell>
          <cell r="B146" t="str">
            <v>1FC(Φ100)</v>
          </cell>
          <cell r="C146" t="str">
            <v>T=0.6  인력/일반B:0.06/보통:0.44/견질</v>
          </cell>
          <cell r="D146" t="str">
            <v>번화가2</v>
          </cell>
        </row>
        <row r="147">
          <cell r="A147">
            <v>1062</v>
          </cell>
          <cell r="B147" t="str">
            <v>1FC(Φ100)</v>
          </cell>
          <cell r="C147" t="str">
            <v>T=0.6  인력/소고B:0.07/보통:0.43/견질</v>
          </cell>
          <cell r="D147" t="str">
            <v>번화가2</v>
          </cell>
        </row>
        <row r="148">
          <cell r="A148">
            <v>1072</v>
          </cell>
          <cell r="B148" t="str">
            <v>1FC(Φ100)</v>
          </cell>
          <cell r="C148" t="str">
            <v>T=0.6  인력/투수콘:0.05/자갈:0.45/견질</v>
          </cell>
          <cell r="D148" t="str">
            <v>번화가2</v>
          </cell>
        </row>
        <row r="149">
          <cell r="A149">
            <v>1082</v>
          </cell>
          <cell r="B149" t="str">
            <v>1FC(Φ100)</v>
          </cell>
          <cell r="C149" t="str">
            <v>T=0.6  인력/대리석:0.275/자갈:0.225/견질</v>
          </cell>
          <cell r="D149" t="str">
            <v>번화가2</v>
          </cell>
        </row>
        <row r="150">
          <cell r="A150">
            <v>1092</v>
          </cell>
          <cell r="B150" t="str">
            <v>1FC(Φ100)</v>
          </cell>
          <cell r="C150" t="str">
            <v>T=0.6  인력/오나:0.175/자갈:0.325/견질</v>
          </cell>
          <cell r="D150" t="str">
            <v>번화가2</v>
          </cell>
        </row>
        <row r="151">
          <cell r="A151">
            <v>1102</v>
          </cell>
          <cell r="B151" t="str">
            <v>1FC(Φ100)</v>
          </cell>
          <cell r="C151" t="str">
            <v>T=1.0  사리도/중기:0.8/견질</v>
          </cell>
          <cell r="D151" t="str">
            <v>번화가2</v>
          </cell>
        </row>
        <row r="152">
          <cell r="A152">
            <v>1112</v>
          </cell>
          <cell r="B152" t="str">
            <v>1FC(Φ100)</v>
          </cell>
          <cell r="C152" t="str">
            <v>동시굴착</v>
          </cell>
          <cell r="D152" t="str">
            <v>번화가2</v>
          </cell>
        </row>
        <row r="153">
          <cell r="A153">
            <v>1014</v>
          </cell>
          <cell r="B153" t="str">
            <v>1FC(Φ100)</v>
          </cell>
          <cell r="C153" t="str">
            <v>T=1.0  AS:0.20/중기:0.6/견질</v>
          </cell>
          <cell r="D153" t="str">
            <v>야간</v>
          </cell>
        </row>
        <row r="154">
          <cell r="A154">
            <v>1024</v>
          </cell>
          <cell r="B154" t="str">
            <v>1FC(Φ100)</v>
          </cell>
          <cell r="C154" t="str">
            <v>T=1.0  AS:0.15/중기:0.65/견질</v>
          </cell>
          <cell r="D154" t="str">
            <v>야간</v>
          </cell>
        </row>
        <row r="155">
          <cell r="A155">
            <v>1034</v>
          </cell>
          <cell r="B155" t="str">
            <v>1FC(Φ100)</v>
          </cell>
          <cell r="C155" t="str">
            <v>T=1.0  CO:0.20/중기:0.6/견질</v>
          </cell>
          <cell r="D155" t="str">
            <v>야간</v>
          </cell>
        </row>
        <row r="156">
          <cell r="A156">
            <v>1044</v>
          </cell>
          <cell r="B156" t="str">
            <v>1FC(Φ100)</v>
          </cell>
          <cell r="C156" t="str">
            <v>T=1.0  CO:0.15/중기:0.65/견질</v>
          </cell>
          <cell r="D156" t="str">
            <v>야간</v>
          </cell>
        </row>
        <row r="157">
          <cell r="A157">
            <v>1054</v>
          </cell>
          <cell r="B157" t="str">
            <v>1FC(Φ100)</v>
          </cell>
          <cell r="C157" t="str">
            <v>T=0.6  인력/일반B:0.06/보통:0.44/견질</v>
          </cell>
          <cell r="D157" t="str">
            <v>야간</v>
          </cell>
        </row>
        <row r="158">
          <cell r="A158">
            <v>1064</v>
          </cell>
          <cell r="B158" t="str">
            <v>1FC(Φ100)</v>
          </cell>
          <cell r="C158" t="str">
            <v>T=0.6  인력/소고B:0.07/보통:0.43/견질</v>
          </cell>
          <cell r="D158" t="str">
            <v>야간</v>
          </cell>
        </row>
        <row r="159">
          <cell r="A159">
            <v>1074</v>
          </cell>
          <cell r="B159" t="str">
            <v>1FC(Φ100)</v>
          </cell>
          <cell r="C159" t="str">
            <v>T=0.6  인력/투수콘:0.05/자갈:0.45/견질</v>
          </cell>
          <cell r="D159" t="str">
            <v>야간</v>
          </cell>
        </row>
        <row r="160">
          <cell r="A160">
            <v>1084</v>
          </cell>
          <cell r="B160" t="str">
            <v>1FC(Φ100)</v>
          </cell>
          <cell r="C160" t="str">
            <v>T=0.6  인력/대리석:0.275/자갈:0.225/견질</v>
          </cell>
          <cell r="D160" t="str">
            <v>야간</v>
          </cell>
        </row>
        <row r="161">
          <cell r="A161">
            <v>1094</v>
          </cell>
          <cell r="B161" t="str">
            <v>1FC(Φ100)</v>
          </cell>
          <cell r="C161" t="str">
            <v>T=0.6  인력/오나:0.175/자갈:0.325/견질</v>
          </cell>
          <cell r="D161" t="str">
            <v>야간</v>
          </cell>
        </row>
        <row r="162">
          <cell r="A162">
            <v>1104</v>
          </cell>
          <cell r="B162" t="str">
            <v>1FC(Φ100)</v>
          </cell>
          <cell r="C162" t="str">
            <v>T=1.0  사리도/중기:0.8/견질</v>
          </cell>
          <cell r="D162" t="str">
            <v>야간</v>
          </cell>
        </row>
        <row r="163">
          <cell r="A163">
            <v>1114</v>
          </cell>
          <cell r="B163" t="str">
            <v>1FC(Φ100)</v>
          </cell>
          <cell r="C163" t="str">
            <v>동시굴착</v>
          </cell>
          <cell r="D163" t="str">
            <v>야간</v>
          </cell>
        </row>
        <row r="164">
          <cell r="A164">
            <v>1094</v>
          </cell>
          <cell r="B164" t="str">
            <v>1FC(Φ100)</v>
          </cell>
          <cell r="C164" t="str">
            <v>T=0.6  인력/오나:0.175/자갈:0.325/견질</v>
          </cell>
          <cell r="D164" t="str">
            <v>야간</v>
          </cell>
        </row>
        <row r="165">
          <cell r="A165">
            <v>1104</v>
          </cell>
          <cell r="B165" t="str">
            <v>1FC(Φ100)</v>
          </cell>
          <cell r="C165" t="str">
            <v>T=1.0  사리도/중기:0.8/견질</v>
          </cell>
          <cell r="D165" t="str">
            <v>야간</v>
          </cell>
        </row>
        <row r="166">
          <cell r="A166">
            <v>1114</v>
          </cell>
          <cell r="B166" t="str">
            <v>1FC(Φ100)</v>
          </cell>
          <cell r="C166" t="str">
            <v>동시굴착</v>
          </cell>
          <cell r="D166" t="str">
            <v>야간</v>
          </cell>
        </row>
        <row r="199">
          <cell r="A199">
            <v>13011</v>
          </cell>
          <cell r="B199" t="str">
            <v>직선형3호</v>
          </cell>
          <cell r="C199" t="str">
            <v xml:space="preserve">  AS:0.20/중기:0.6/견질</v>
          </cell>
          <cell r="D199" t="str">
            <v>보통지</v>
          </cell>
        </row>
        <row r="200">
          <cell r="A200">
            <v>13021</v>
          </cell>
          <cell r="B200" t="str">
            <v>직선형3호</v>
          </cell>
          <cell r="C200" t="str">
            <v xml:space="preserve">  AS:0.15/중기:0.65/견질</v>
          </cell>
          <cell r="D200" t="str">
            <v>보통지</v>
          </cell>
        </row>
        <row r="201">
          <cell r="A201">
            <v>13031</v>
          </cell>
          <cell r="B201" t="str">
            <v>직선형3호</v>
          </cell>
          <cell r="C201" t="str">
            <v xml:space="preserve">  CO:0.20/중기:0.6/견질</v>
          </cell>
          <cell r="D201" t="str">
            <v>보통지</v>
          </cell>
        </row>
        <row r="202">
          <cell r="A202">
            <v>13041</v>
          </cell>
          <cell r="B202" t="str">
            <v>직선형3호</v>
          </cell>
          <cell r="C202" t="str">
            <v xml:space="preserve">  CO:0.15/중기:0.65/견질</v>
          </cell>
          <cell r="D202" t="str">
            <v>보통지</v>
          </cell>
        </row>
        <row r="203">
          <cell r="A203">
            <v>13051</v>
          </cell>
          <cell r="B203" t="str">
            <v>직선형3호</v>
          </cell>
          <cell r="C203" t="str">
            <v xml:space="preserve">  인력/일반B:0.06/보통:0.44/견질</v>
          </cell>
          <cell r="D203" t="str">
            <v>보통지</v>
          </cell>
        </row>
        <row r="204">
          <cell r="A204">
            <v>13061</v>
          </cell>
          <cell r="B204" t="str">
            <v>직선형3호</v>
          </cell>
          <cell r="C204" t="str">
            <v xml:space="preserve"> 인력/소고B:0.07/보통:0.43/견질</v>
          </cell>
          <cell r="D204" t="str">
            <v>보통지</v>
          </cell>
        </row>
        <row r="205">
          <cell r="A205">
            <v>13071</v>
          </cell>
          <cell r="B205" t="str">
            <v>직선형3호</v>
          </cell>
          <cell r="C205" t="str">
            <v xml:space="preserve">  인력/투수콘:0.05/자갈:0.45/견질</v>
          </cell>
          <cell r="D205" t="str">
            <v>보통지</v>
          </cell>
        </row>
        <row r="206">
          <cell r="A206">
            <v>13081</v>
          </cell>
          <cell r="B206" t="str">
            <v>직선형3호</v>
          </cell>
          <cell r="C206" t="str">
            <v xml:space="preserve">  인력/대리석:0.275/자갈:0.225/견질</v>
          </cell>
          <cell r="D206" t="str">
            <v>보통지</v>
          </cell>
        </row>
        <row r="207">
          <cell r="A207">
            <v>13091</v>
          </cell>
          <cell r="B207" t="str">
            <v>직선형3호</v>
          </cell>
          <cell r="C207" t="str">
            <v xml:space="preserve"> 인력/오나:0.175/자갈:0.325/견질</v>
          </cell>
          <cell r="D207" t="str">
            <v>보통지</v>
          </cell>
        </row>
        <row r="208">
          <cell r="A208">
            <v>13101</v>
          </cell>
          <cell r="B208" t="str">
            <v>직선형3호</v>
          </cell>
          <cell r="C208" t="str">
            <v>사리도/중기:0.8/견질</v>
          </cell>
          <cell r="D208" t="str">
            <v>보통지</v>
          </cell>
        </row>
        <row r="209">
          <cell r="A209">
            <v>13012</v>
          </cell>
          <cell r="B209" t="str">
            <v>직선형3호</v>
          </cell>
          <cell r="C209" t="str">
            <v xml:space="preserve">  AS:0.20/중기:0.6/견질</v>
          </cell>
          <cell r="D209" t="str">
            <v>번화가2</v>
          </cell>
        </row>
        <row r="210">
          <cell r="A210">
            <v>13022</v>
          </cell>
          <cell r="B210" t="str">
            <v>직선형3호</v>
          </cell>
          <cell r="C210" t="str">
            <v xml:space="preserve">  AS:0.15/중기:0.65/견질</v>
          </cell>
          <cell r="D210" t="str">
            <v>번화가2</v>
          </cell>
        </row>
        <row r="211">
          <cell r="A211">
            <v>13032</v>
          </cell>
          <cell r="B211" t="str">
            <v>직선형3호</v>
          </cell>
          <cell r="C211" t="str">
            <v xml:space="preserve">  CO:0.20/중기:0.6/견질</v>
          </cell>
          <cell r="D211" t="str">
            <v>번화가2</v>
          </cell>
        </row>
        <row r="212">
          <cell r="A212">
            <v>13042</v>
          </cell>
          <cell r="B212" t="str">
            <v>직선형3호</v>
          </cell>
          <cell r="C212" t="str">
            <v xml:space="preserve">  CO:0.15/중기:0.65/견질</v>
          </cell>
          <cell r="D212" t="str">
            <v>번화가2</v>
          </cell>
        </row>
        <row r="213">
          <cell r="A213">
            <v>13052</v>
          </cell>
          <cell r="B213" t="str">
            <v>직선형3호</v>
          </cell>
          <cell r="C213" t="str">
            <v xml:space="preserve">  인력/일반B:0.06/보통:0.44/견질</v>
          </cell>
          <cell r="D213" t="str">
            <v>번화가2</v>
          </cell>
        </row>
        <row r="214">
          <cell r="A214">
            <v>13062</v>
          </cell>
          <cell r="B214" t="str">
            <v>직선형3호</v>
          </cell>
          <cell r="C214" t="str">
            <v xml:space="preserve"> 인력/소고B:0.07/보통:0.43/견질</v>
          </cell>
          <cell r="D214" t="str">
            <v>번화가2</v>
          </cell>
        </row>
        <row r="215">
          <cell r="A215">
            <v>13072</v>
          </cell>
          <cell r="B215" t="str">
            <v>직선형3호</v>
          </cell>
          <cell r="C215" t="str">
            <v xml:space="preserve">  인력/투수콘:0.05/자갈:0.45/견질</v>
          </cell>
          <cell r="D215" t="str">
            <v>번화가2</v>
          </cell>
        </row>
        <row r="216">
          <cell r="A216">
            <v>13082</v>
          </cell>
          <cell r="B216" t="str">
            <v>직선형3호</v>
          </cell>
          <cell r="C216" t="str">
            <v xml:space="preserve">  인력/대리석:0.275/자갈:0.225/견질</v>
          </cell>
          <cell r="D216" t="str">
            <v>번화가2</v>
          </cell>
        </row>
        <row r="217">
          <cell r="A217">
            <v>13092</v>
          </cell>
          <cell r="B217" t="str">
            <v>직선형3호</v>
          </cell>
          <cell r="C217" t="str">
            <v xml:space="preserve"> 인력/오나:0.175/자갈:0.325/견질</v>
          </cell>
          <cell r="D217" t="str">
            <v>번화가2</v>
          </cell>
        </row>
        <row r="218">
          <cell r="A218">
            <v>13102</v>
          </cell>
          <cell r="B218" t="str">
            <v>직선형3호</v>
          </cell>
          <cell r="C218" t="str">
            <v>사리도/중기:0.8/견질</v>
          </cell>
          <cell r="D218" t="str">
            <v>번화가2</v>
          </cell>
        </row>
        <row r="219">
          <cell r="A219">
            <v>13014</v>
          </cell>
          <cell r="B219" t="str">
            <v>직선형3호</v>
          </cell>
          <cell r="C219" t="str">
            <v xml:space="preserve">  AS:0.20/중기:0.6/견질</v>
          </cell>
          <cell r="D219" t="str">
            <v>야간</v>
          </cell>
        </row>
        <row r="220">
          <cell r="A220">
            <v>13024</v>
          </cell>
          <cell r="B220" t="str">
            <v>직선형3호</v>
          </cell>
          <cell r="C220" t="str">
            <v xml:space="preserve">  AS:0.15/중기:0.65/견질</v>
          </cell>
          <cell r="D220" t="str">
            <v>야간</v>
          </cell>
        </row>
        <row r="221">
          <cell r="A221">
            <v>13034</v>
          </cell>
          <cell r="B221" t="str">
            <v>직선형3호</v>
          </cell>
          <cell r="C221" t="str">
            <v xml:space="preserve">  CO:0.20/중기:0.6/견질</v>
          </cell>
          <cell r="D221" t="str">
            <v>야간</v>
          </cell>
        </row>
        <row r="222">
          <cell r="A222">
            <v>13044</v>
          </cell>
          <cell r="B222" t="str">
            <v>직선형3호</v>
          </cell>
          <cell r="C222" t="str">
            <v xml:space="preserve">  CO:0.15/중기:0.65/견질</v>
          </cell>
          <cell r="D222" t="str">
            <v>야간</v>
          </cell>
        </row>
        <row r="223">
          <cell r="A223">
            <v>13054</v>
          </cell>
          <cell r="B223" t="str">
            <v>직선형3호</v>
          </cell>
          <cell r="C223" t="str">
            <v xml:space="preserve">  인력/일반B:0.06/보통:0.44/견질</v>
          </cell>
          <cell r="D223" t="str">
            <v>야간</v>
          </cell>
        </row>
        <row r="224">
          <cell r="A224">
            <v>13064</v>
          </cell>
          <cell r="B224" t="str">
            <v>직선형3호</v>
          </cell>
          <cell r="C224" t="str">
            <v xml:space="preserve"> 인력/소고B:0.07/보통:0.43/견질</v>
          </cell>
          <cell r="D224" t="str">
            <v>야간</v>
          </cell>
        </row>
        <row r="225">
          <cell r="A225">
            <v>13074</v>
          </cell>
          <cell r="B225" t="str">
            <v>직선형3호</v>
          </cell>
          <cell r="C225" t="str">
            <v xml:space="preserve">  인력/투수콘:0.05/자갈:0.45/견질</v>
          </cell>
          <cell r="D225" t="str">
            <v>야간</v>
          </cell>
        </row>
        <row r="226">
          <cell r="A226">
            <v>13084</v>
          </cell>
          <cell r="B226" t="str">
            <v>직선형3호</v>
          </cell>
          <cell r="C226" t="str">
            <v xml:space="preserve">  인력/대리석:0.275/자갈:0.225/견질</v>
          </cell>
          <cell r="D226" t="str">
            <v>야간</v>
          </cell>
        </row>
        <row r="227">
          <cell r="A227">
            <v>13094</v>
          </cell>
          <cell r="B227" t="str">
            <v>직선형3호</v>
          </cell>
          <cell r="C227" t="str">
            <v xml:space="preserve"> 인력/오나:0.175/자갈:0.325/견질</v>
          </cell>
          <cell r="D227" t="str">
            <v>야간</v>
          </cell>
        </row>
        <row r="228">
          <cell r="A228">
            <v>13104</v>
          </cell>
          <cell r="B228" t="str">
            <v>직선형3호</v>
          </cell>
          <cell r="C228" t="str">
            <v>사리도/중기:0.8/견질</v>
          </cell>
          <cell r="D228" t="str">
            <v>야간</v>
          </cell>
        </row>
        <row r="229">
          <cell r="A229">
            <v>12011</v>
          </cell>
          <cell r="B229" t="str">
            <v>직선형2호</v>
          </cell>
          <cell r="C229" t="str">
            <v xml:space="preserve">  AS:0.20/중기:0.6/견질</v>
          </cell>
          <cell r="D229" t="str">
            <v>보통지</v>
          </cell>
        </row>
        <row r="230">
          <cell r="A230">
            <v>12021</v>
          </cell>
          <cell r="B230" t="str">
            <v>직선형2호</v>
          </cell>
          <cell r="C230" t="str">
            <v xml:space="preserve">  AS:0.15/중기:0.65/견질</v>
          </cell>
          <cell r="D230" t="str">
            <v>보통지</v>
          </cell>
        </row>
        <row r="231">
          <cell r="A231">
            <v>12031</v>
          </cell>
          <cell r="B231" t="str">
            <v>직선형2호</v>
          </cell>
          <cell r="C231" t="str">
            <v xml:space="preserve">  CO:0.20/중기:0.6/견질</v>
          </cell>
          <cell r="D231" t="str">
            <v>보통지</v>
          </cell>
        </row>
        <row r="232">
          <cell r="A232">
            <v>12041</v>
          </cell>
          <cell r="B232" t="str">
            <v>직선형2호</v>
          </cell>
          <cell r="C232" t="str">
            <v xml:space="preserve">  CO:0.15/중기:0.65/견질</v>
          </cell>
          <cell r="D232" t="str">
            <v>보통지</v>
          </cell>
        </row>
        <row r="233">
          <cell r="A233">
            <v>12051</v>
          </cell>
          <cell r="B233" t="str">
            <v>직선형2호</v>
          </cell>
          <cell r="C233" t="str">
            <v xml:space="preserve">  인력/일반B:0.06/보통:0.44/견질</v>
          </cell>
          <cell r="D233" t="str">
            <v>보통지</v>
          </cell>
        </row>
        <row r="234">
          <cell r="A234">
            <v>12061</v>
          </cell>
          <cell r="B234" t="str">
            <v>직선형2호</v>
          </cell>
          <cell r="C234" t="str">
            <v xml:space="preserve"> 인력/소고B:0.07/보통:0.43/견질</v>
          </cell>
          <cell r="D234" t="str">
            <v>보통지</v>
          </cell>
        </row>
        <row r="235">
          <cell r="A235">
            <v>12071</v>
          </cell>
          <cell r="B235" t="str">
            <v>직선형2호</v>
          </cell>
          <cell r="C235" t="str">
            <v xml:space="preserve">  인력/투수콘:0.05/자갈:0.45/견질</v>
          </cell>
          <cell r="D235" t="str">
            <v>보통지</v>
          </cell>
        </row>
        <row r="236">
          <cell r="A236">
            <v>12081</v>
          </cell>
          <cell r="B236" t="str">
            <v>직선형2호</v>
          </cell>
          <cell r="C236" t="str">
            <v xml:space="preserve">  인력/대리석:0.275/자갈:0.225/견질</v>
          </cell>
          <cell r="D236" t="str">
            <v>보통지</v>
          </cell>
        </row>
        <row r="237">
          <cell r="A237">
            <v>12091</v>
          </cell>
          <cell r="B237" t="str">
            <v>직선형2호</v>
          </cell>
          <cell r="C237" t="str">
            <v xml:space="preserve"> 인력/오나:0.175/자갈:0.325/견질</v>
          </cell>
          <cell r="D237" t="str">
            <v>보통지</v>
          </cell>
        </row>
        <row r="238">
          <cell r="A238">
            <v>12101</v>
          </cell>
          <cell r="B238" t="str">
            <v>직선형2호</v>
          </cell>
          <cell r="C238" t="str">
            <v>사리도/중기:0.8/견질</v>
          </cell>
          <cell r="D238" t="str">
            <v>보통지</v>
          </cell>
        </row>
        <row r="239">
          <cell r="A239">
            <v>12012</v>
          </cell>
          <cell r="B239" t="str">
            <v>직선형2호</v>
          </cell>
          <cell r="C239" t="str">
            <v xml:space="preserve">  AS:0.20/중기:0.6/견질</v>
          </cell>
          <cell r="D239" t="str">
            <v>번화가2</v>
          </cell>
        </row>
        <row r="240">
          <cell r="A240">
            <v>12022</v>
          </cell>
          <cell r="B240" t="str">
            <v>직선형2호</v>
          </cell>
          <cell r="C240" t="str">
            <v xml:space="preserve">  AS:0.15/중기:0.65/견질</v>
          </cell>
          <cell r="D240" t="str">
            <v>번화가2</v>
          </cell>
        </row>
        <row r="241">
          <cell r="A241">
            <v>12032</v>
          </cell>
          <cell r="B241" t="str">
            <v>직선형2호</v>
          </cell>
          <cell r="C241" t="str">
            <v xml:space="preserve">  CO:0.20/중기:0.6/견질</v>
          </cell>
          <cell r="D241" t="str">
            <v>번화가2</v>
          </cell>
        </row>
        <row r="242">
          <cell r="A242">
            <v>12042</v>
          </cell>
          <cell r="B242" t="str">
            <v>직선형2호</v>
          </cell>
          <cell r="C242" t="str">
            <v xml:space="preserve">  CO:0.15/중기:0.65/견질</v>
          </cell>
          <cell r="D242" t="str">
            <v>번화가2</v>
          </cell>
        </row>
        <row r="243">
          <cell r="A243">
            <v>12052</v>
          </cell>
          <cell r="B243" t="str">
            <v>직선형2호</v>
          </cell>
          <cell r="C243" t="str">
            <v xml:space="preserve">  인력/일반B:0.06/보통:0.44/견질</v>
          </cell>
          <cell r="D243" t="str">
            <v>번화가2</v>
          </cell>
        </row>
        <row r="244">
          <cell r="A244">
            <v>12062</v>
          </cell>
          <cell r="B244" t="str">
            <v>직선형2호</v>
          </cell>
          <cell r="C244" t="str">
            <v xml:space="preserve"> 인력/소고B:0.07/보통:0.43/견질</v>
          </cell>
          <cell r="D244" t="str">
            <v>번화가2</v>
          </cell>
        </row>
        <row r="245">
          <cell r="A245">
            <v>12072</v>
          </cell>
          <cell r="B245" t="str">
            <v>직선형2호</v>
          </cell>
          <cell r="C245" t="str">
            <v xml:space="preserve">  인력/투수콘:0.05/자갈:0.45/견질</v>
          </cell>
          <cell r="D245" t="str">
            <v>번화가2</v>
          </cell>
        </row>
        <row r="246">
          <cell r="A246">
            <v>12082</v>
          </cell>
          <cell r="B246" t="str">
            <v>직선형2호</v>
          </cell>
          <cell r="C246" t="str">
            <v xml:space="preserve">  인력/대리석:0.275/자갈:0.225/견질</v>
          </cell>
          <cell r="D246" t="str">
            <v>번화가2</v>
          </cell>
        </row>
        <row r="247">
          <cell r="A247">
            <v>12092</v>
          </cell>
          <cell r="B247" t="str">
            <v>직선형2호</v>
          </cell>
          <cell r="C247" t="str">
            <v xml:space="preserve"> 인력/오나:0.175/자갈:0.325/견질</v>
          </cell>
          <cell r="D247" t="str">
            <v>번화가2</v>
          </cell>
        </row>
        <row r="248">
          <cell r="A248">
            <v>12102</v>
          </cell>
          <cell r="B248" t="str">
            <v>직선형2호</v>
          </cell>
          <cell r="C248" t="str">
            <v>사리도/중기:0.8/견질</v>
          </cell>
          <cell r="D248" t="str">
            <v>번화가2</v>
          </cell>
        </row>
        <row r="249">
          <cell r="A249">
            <v>12014</v>
          </cell>
          <cell r="B249" t="str">
            <v>직선형2호</v>
          </cell>
          <cell r="C249" t="str">
            <v xml:space="preserve">  AS:0.20/중기:0.6/견질</v>
          </cell>
          <cell r="D249" t="str">
            <v>야간</v>
          </cell>
        </row>
        <row r="250">
          <cell r="A250">
            <v>12024</v>
          </cell>
          <cell r="B250" t="str">
            <v>직선형2호</v>
          </cell>
          <cell r="C250" t="str">
            <v xml:space="preserve">  AS:0.15/중기:0.65/견질</v>
          </cell>
          <cell r="D250" t="str">
            <v>야간</v>
          </cell>
        </row>
        <row r="251">
          <cell r="A251">
            <v>12034</v>
          </cell>
          <cell r="B251" t="str">
            <v>직선형2호</v>
          </cell>
          <cell r="C251" t="str">
            <v xml:space="preserve">  CO:0.20/중기:0.6/견질</v>
          </cell>
          <cell r="D251" t="str">
            <v>야간</v>
          </cell>
        </row>
        <row r="252">
          <cell r="A252">
            <v>12044</v>
          </cell>
          <cell r="B252" t="str">
            <v>직선형2호</v>
          </cell>
          <cell r="C252" t="str">
            <v xml:space="preserve">  CO:0.15/중기:0.65/견질</v>
          </cell>
          <cell r="D252" t="str">
            <v>야간</v>
          </cell>
        </row>
        <row r="253">
          <cell r="A253">
            <v>12054</v>
          </cell>
          <cell r="B253" t="str">
            <v>직선형2호</v>
          </cell>
          <cell r="C253" t="str">
            <v xml:space="preserve">  인력/일반B:0.06/보통:0.44/견질</v>
          </cell>
          <cell r="D253" t="str">
            <v>야간</v>
          </cell>
        </row>
        <row r="254">
          <cell r="A254">
            <v>12064</v>
          </cell>
          <cell r="B254" t="str">
            <v>직선형2호</v>
          </cell>
          <cell r="C254" t="str">
            <v xml:space="preserve"> 인력/소고B:0.07/보통:0.43/견질</v>
          </cell>
          <cell r="D254" t="str">
            <v>야간</v>
          </cell>
        </row>
        <row r="255">
          <cell r="A255">
            <v>12074</v>
          </cell>
          <cell r="B255" t="str">
            <v>직선형2호</v>
          </cell>
          <cell r="C255" t="str">
            <v xml:space="preserve">  인력/투수콘:0.05/자갈:0.45/견질</v>
          </cell>
          <cell r="D255" t="str">
            <v>야간</v>
          </cell>
        </row>
        <row r="256">
          <cell r="A256">
            <v>12084</v>
          </cell>
          <cell r="B256" t="str">
            <v>직선형2호</v>
          </cell>
          <cell r="C256" t="str">
            <v xml:space="preserve">  인력/대리석:0.275/자갈:0.225/견질</v>
          </cell>
          <cell r="D256" t="str">
            <v>야간</v>
          </cell>
        </row>
        <row r="257">
          <cell r="A257">
            <v>12094</v>
          </cell>
          <cell r="B257" t="str">
            <v>직선형2호</v>
          </cell>
          <cell r="C257" t="str">
            <v xml:space="preserve"> 인력/오나:0.175/자갈:0.325/견질</v>
          </cell>
          <cell r="D257" t="str">
            <v>야간</v>
          </cell>
        </row>
        <row r="258">
          <cell r="A258">
            <v>12104</v>
          </cell>
          <cell r="B258" t="str">
            <v>직선형2호</v>
          </cell>
          <cell r="C258" t="str">
            <v>사리도/중기:0.8/견질</v>
          </cell>
          <cell r="D258" t="str">
            <v>야간</v>
          </cell>
        </row>
        <row r="259">
          <cell r="A259">
            <v>11011</v>
          </cell>
          <cell r="B259" t="str">
            <v>직선형1호</v>
          </cell>
          <cell r="C259" t="str">
            <v xml:space="preserve">  AS:0.20/중기:0.6/견질</v>
          </cell>
          <cell r="D259" t="str">
            <v>보통지</v>
          </cell>
        </row>
        <row r="260">
          <cell r="A260">
            <v>11021</v>
          </cell>
          <cell r="B260" t="str">
            <v>직선형1호</v>
          </cell>
          <cell r="C260" t="str">
            <v xml:space="preserve">  AS:0.15/중기:0.65/견질</v>
          </cell>
          <cell r="D260" t="str">
            <v>보통지</v>
          </cell>
        </row>
        <row r="261">
          <cell r="A261">
            <v>11031</v>
          </cell>
          <cell r="B261" t="str">
            <v>직선형1호</v>
          </cell>
          <cell r="C261" t="str">
            <v xml:space="preserve">  CO:0.20/중기:0.6/견질</v>
          </cell>
          <cell r="D261" t="str">
            <v>보통지</v>
          </cell>
        </row>
        <row r="262">
          <cell r="A262">
            <v>11041</v>
          </cell>
          <cell r="B262" t="str">
            <v>직선형1호</v>
          </cell>
          <cell r="C262" t="str">
            <v xml:space="preserve">  CO:0.15/중기:0.65/견질</v>
          </cell>
          <cell r="D262" t="str">
            <v>보통지</v>
          </cell>
        </row>
        <row r="263">
          <cell r="A263">
            <v>11051</v>
          </cell>
          <cell r="B263" t="str">
            <v>직선형1호</v>
          </cell>
          <cell r="C263" t="str">
            <v xml:space="preserve">  인력/일반B:0.06/보통:0.44/견질</v>
          </cell>
          <cell r="D263" t="str">
            <v>보통지</v>
          </cell>
        </row>
        <row r="264">
          <cell r="A264">
            <v>11061</v>
          </cell>
          <cell r="B264" t="str">
            <v>직선형1호</v>
          </cell>
          <cell r="C264" t="str">
            <v xml:space="preserve"> 인력/소고B:0.07/보통:0.43/견질</v>
          </cell>
          <cell r="D264" t="str">
            <v>보통지</v>
          </cell>
        </row>
        <row r="265">
          <cell r="A265">
            <v>11071</v>
          </cell>
          <cell r="B265" t="str">
            <v>직선형1호</v>
          </cell>
          <cell r="C265" t="str">
            <v xml:space="preserve">  인력/투수콘:0.05/자갈:0.45/견질</v>
          </cell>
          <cell r="D265" t="str">
            <v>보통지</v>
          </cell>
        </row>
        <row r="266">
          <cell r="A266">
            <v>11081</v>
          </cell>
          <cell r="B266" t="str">
            <v>직선형1호</v>
          </cell>
          <cell r="C266" t="str">
            <v xml:space="preserve">  인력/대리석:0.275/자갈:0.225/견질</v>
          </cell>
          <cell r="D266" t="str">
            <v>보통지</v>
          </cell>
        </row>
        <row r="267">
          <cell r="A267">
            <v>11091</v>
          </cell>
          <cell r="B267" t="str">
            <v>직선형1호</v>
          </cell>
          <cell r="C267" t="str">
            <v xml:space="preserve"> 인력/오나:0.175/자갈:0.325/견질</v>
          </cell>
          <cell r="D267" t="str">
            <v>보통지</v>
          </cell>
        </row>
        <row r="268">
          <cell r="A268">
            <v>11101</v>
          </cell>
          <cell r="B268" t="str">
            <v>직선형1호</v>
          </cell>
          <cell r="C268" t="str">
            <v>사리도/중기:0.8/견질</v>
          </cell>
          <cell r="D268" t="str">
            <v>보통지</v>
          </cell>
        </row>
        <row r="269">
          <cell r="A269">
            <v>11011</v>
          </cell>
          <cell r="B269" t="str">
            <v>직선형1호</v>
          </cell>
          <cell r="C269" t="str">
            <v xml:space="preserve">  AS:0.20/중기:0.6/견질</v>
          </cell>
          <cell r="D269" t="str">
            <v>번화가2</v>
          </cell>
        </row>
        <row r="270">
          <cell r="A270">
            <v>11022</v>
          </cell>
          <cell r="B270" t="str">
            <v>직선형1호</v>
          </cell>
          <cell r="C270" t="str">
            <v xml:space="preserve">  AS:0.15/중기:0.65/견질</v>
          </cell>
          <cell r="D270" t="str">
            <v>번화가2</v>
          </cell>
        </row>
        <row r="271">
          <cell r="A271">
            <v>11032</v>
          </cell>
          <cell r="B271" t="str">
            <v>직선형1호</v>
          </cell>
          <cell r="C271" t="str">
            <v xml:space="preserve">  CO:0.20/중기:0.6/견질</v>
          </cell>
          <cell r="D271" t="str">
            <v>번화가2</v>
          </cell>
        </row>
        <row r="272">
          <cell r="A272">
            <v>11042</v>
          </cell>
          <cell r="B272" t="str">
            <v>직선형1호</v>
          </cell>
          <cell r="C272" t="str">
            <v xml:space="preserve">  CO:0.15/중기:0.65/견질</v>
          </cell>
          <cell r="D272" t="str">
            <v>번화가2</v>
          </cell>
        </row>
        <row r="273">
          <cell r="A273">
            <v>11052</v>
          </cell>
          <cell r="B273" t="str">
            <v>직선형1호</v>
          </cell>
          <cell r="C273" t="str">
            <v xml:space="preserve">  인력/일반B:0.06/보통:0.44/견질</v>
          </cell>
          <cell r="D273" t="str">
            <v>번화가2</v>
          </cell>
        </row>
        <row r="274">
          <cell r="A274">
            <v>11062</v>
          </cell>
          <cell r="B274" t="str">
            <v>직선형1호</v>
          </cell>
          <cell r="C274" t="str">
            <v xml:space="preserve"> 인력/소고B:0.07/보통:0.43/견질</v>
          </cell>
          <cell r="D274" t="str">
            <v>번화가2</v>
          </cell>
        </row>
        <row r="275">
          <cell r="A275">
            <v>11072</v>
          </cell>
          <cell r="B275" t="str">
            <v>직선형1호</v>
          </cell>
          <cell r="C275" t="str">
            <v xml:space="preserve">  인력/투수콘:0.05/자갈:0.45/견질</v>
          </cell>
          <cell r="D275" t="str">
            <v>번화가2</v>
          </cell>
        </row>
        <row r="276">
          <cell r="A276">
            <v>11082</v>
          </cell>
          <cell r="B276" t="str">
            <v>직선형1호</v>
          </cell>
          <cell r="C276" t="str">
            <v xml:space="preserve">  인력/대리석:0.275/자갈:0.225/견질</v>
          </cell>
          <cell r="D276" t="str">
            <v>번화가2</v>
          </cell>
        </row>
        <row r="277">
          <cell r="A277">
            <v>11092</v>
          </cell>
          <cell r="B277" t="str">
            <v>직선형1호</v>
          </cell>
          <cell r="C277" t="str">
            <v xml:space="preserve"> 인력/오나:0.175/자갈:0.325/견질</v>
          </cell>
          <cell r="D277" t="str">
            <v>번화가2</v>
          </cell>
        </row>
        <row r="278">
          <cell r="A278">
            <v>11102</v>
          </cell>
          <cell r="B278" t="str">
            <v>직선형1호</v>
          </cell>
          <cell r="C278" t="str">
            <v>사리도/중기:0.8/견질</v>
          </cell>
          <cell r="D278" t="str">
            <v>번화가2</v>
          </cell>
        </row>
        <row r="279">
          <cell r="A279">
            <v>11014</v>
          </cell>
          <cell r="B279" t="str">
            <v>직선형1호</v>
          </cell>
          <cell r="C279" t="str">
            <v xml:space="preserve">  AS:0.20/중기:0.6/견질</v>
          </cell>
          <cell r="D279" t="str">
            <v>야간</v>
          </cell>
        </row>
        <row r="280">
          <cell r="A280">
            <v>11024</v>
          </cell>
          <cell r="B280" t="str">
            <v>직선형1호</v>
          </cell>
          <cell r="C280" t="str">
            <v xml:space="preserve">  AS:0.15/중기:0.65/견질</v>
          </cell>
          <cell r="D280" t="str">
            <v>야간</v>
          </cell>
        </row>
        <row r="281">
          <cell r="A281">
            <v>11034</v>
          </cell>
          <cell r="B281" t="str">
            <v>직선형1호</v>
          </cell>
          <cell r="C281" t="str">
            <v xml:space="preserve">  CO:0.20/중기:0.6/견질</v>
          </cell>
          <cell r="D281" t="str">
            <v>야간</v>
          </cell>
        </row>
        <row r="282">
          <cell r="A282">
            <v>11044</v>
          </cell>
          <cell r="B282" t="str">
            <v>직선형1호</v>
          </cell>
          <cell r="C282" t="str">
            <v xml:space="preserve">  CO:0.15/중기:0.65/견질</v>
          </cell>
          <cell r="D282" t="str">
            <v>야간</v>
          </cell>
        </row>
        <row r="283">
          <cell r="A283">
            <v>11054</v>
          </cell>
          <cell r="B283" t="str">
            <v>직선형1호</v>
          </cell>
          <cell r="C283" t="str">
            <v xml:space="preserve">  인력/일반B:0.06/보통:0.44/견질</v>
          </cell>
          <cell r="D283" t="str">
            <v>야간</v>
          </cell>
        </row>
        <row r="284">
          <cell r="A284">
            <v>11064</v>
          </cell>
          <cell r="B284" t="str">
            <v>직선형1호</v>
          </cell>
          <cell r="C284" t="str">
            <v xml:space="preserve"> 인력/소고B:0.07/보통:0.43/견질</v>
          </cell>
          <cell r="D284" t="str">
            <v>야간</v>
          </cell>
        </row>
        <row r="285">
          <cell r="A285">
            <v>11074</v>
          </cell>
          <cell r="B285" t="str">
            <v>직선형1호</v>
          </cell>
          <cell r="C285" t="str">
            <v xml:space="preserve">  인력/투수콘:0.05/자갈:0.45/견질</v>
          </cell>
          <cell r="D285" t="str">
            <v>야간</v>
          </cell>
        </row>
        <row r="286">
          <cell r="A286">
            <v>11084</v>
          </cell>
          <cell r="B286" t="str">
            <v>직선형1호</v>
          </cell>
          <cell r="C286" t="str">
            <v xml:space="preserve">  인력/대리석:0.275/자갈:0.225/견질</v>
          </cell>
          <cell r="D286" t="str">
            <v>야간</v>
          </cell>
        </row>
        <row r="287">
          <cell r="A287">
            <v>11094</v>
          </cell>
          <cell r="B287" t="str">
            <v>직선형1호</v>
          </cell>
          <cell r="C287" t="str">
            <v xml:space="preserve"> 인력/오나:0.175/자갈:0.325/견질</v>
          </cell>
          <cell r="D287" t="str">
            <v>야간</v>
          </cell>
        </row>
        <row r="288">
          <cell r="A288">
            <v>11104</v>
          </cell>
          <cell r="B288" t="str">
            <v>직선형1호</v>
          </cell>
          <cell r="C288" t="str">
            <v>사리도/중기:0.8/견질</v>
          </cell>
          <cell r="D288" t="str">
            <v>야간</v>
          </cell>
        </row>
        <row r="289">
          <cell r="A289">
            <v>23011</v>
          </cell>
          <cell r="B289" t="str">
            <v>L형3호</v>
          </cell>
          <cell r="C289" t="str">
            <v xml:space="preserve">  AS:0.20/중기:0.6/견질</v>
          </cell>
          <cell r="D289" t="str">
            <v>보통지</v>
          </cell>
        </row>
        <row r="290">
          <cell r="A290">
            <v>23021</v>
          </cell>
          <cell r="B290" t="str">
            <v>L형3호</v>
          </cell>
          <cell r="C290" t="str">
            <v xml:space="preserve">  AS:0.15/중기:0.65/견질</v>
          </cell>
          <cell r="D290" t="str">
            <v>보통지</v>
          </cell>
        </row>
        <row r="291">
          <cell r="A291">
            <v>23031</v>
          </cell>
          <cell r="B291" t="str">
            <v>L형3호</v>
          </cell>
          <cell r="C291" t="str">
            <v xml:space="preserve">  CO:0.20/중기:0.6/견질</v>
          </cell>
          <cell r="D291" t="str">
            <v>보통지</v>
          </cell>
        </row>
        <row r="292">
          <cell r="A292">
            <v>23041</v>
          </cell>
          <cell r="B292" t="str">
            <v>L형3호</v>
          </cell>
          <cell r="C292" t="str">
            <v xml:space="preserve">  CO:0.15/중기:0.65/견질</v>
          </cell>
          <cell r="D292" t="str">
            <v>보통지</v>
          </cell>
        </row>
        <row r="293">
          <cell r="A293">
            <v>23051</v>
          </cell>
          <cell r="B293" t="str">
            <v>L형3호</v>
          </cell>
          <cell r="C293" t="str">
            <v xml:space="preserve">  인력/일반B:0.06/보통:0.44/견질</v>
          </cell>
          <cell r="D293" t="str">
            <v>보통지</v>
          </cell>
        </row>
        <row r="294">
          <cell r="A294">
            <v>23061</v>
          </cell>
          <cell r="B294" t="str">
            <v>L형3호</v>
          </cell>
          <cell r="C294" t="str">
            <v xml:space="preserve"> 인력/소고B:0.07/보통:0.43/견질</v>
          </cell>
          <cell r="D294" t="str">
            <v>보통지</v>
          </cell>
        </row>
        <row r="295">
          <cell r="A295">
            <v>23071</v>
          </cell>
          <cell r="B295" t="str">
            <v>L형3호</v>
          </cell>
          <cell r="C295" t="str">
            <v xml:space="preserve">  인력/투수콘:0.05/자갈:0.45/견질</v>
          </cell>
          <cell r="D295" t="str">
            <v>보통지</v>
          </cell>
        </row>
        <row r="296">
          <cell r="A296">
            <v>23081</v>
          </cell>
          <cell r="B296" t="str">
            <v>L형3호</v>
          </cell>
          <cell r="C296" t="str">
            <v xml:space="preserve">  인력/대리석:0.275/자갈:0.225/견질</v>
          </cell>
          <cell r="D296" t="str">
            <v>보통지</v>
          </cell>
        </row>
        <row r="297">
          <cell r="A297">
            <v>23091</v>
          </cell>
          <cell r="B297" t="str">
            <v>L형3호</v>
          </cell>
          <cell r="C297" t="str">
            <v xml:space="preserve"> 인력/오나:0.175/자갈:0.325/견질</v>
          </cell>
          <cell r="D297" t="str">
            <v>보통지</v>
          </cell>
        </row>
        <row r="298">
          <cell r="A298">
            <v>23101</v>
          </cell>
          <cell r="B298" t="str">
            <v>L형3호</v>
          </cell>
          <cell r="C298" t="str">
            <v>사리도/중기:0.8/견질</v>
          </cell>
          <cell r="D298" t="str">
            <v>보통지</v>
          </cell>
        </row>
        <row r="299">
          <cell r="A299">
            <v>23012</v>
          </cell>
          <cell r="B299" t="str">
            <v>L형3호</v>
          </cell>
          <cell r="C299" t="str">
            <v xml:space="preserve">  AS:0.20/중기:0.6/견질</v>
          </cell>
          <cell r="D299" t="str">
            <v>번화가2</v>
          </cell>
        </row>
        <row r="300">
          <cell r="A300">
            <v>23022</v>
          </cell>
          <cell r="B300" t="str">
            <v>L형3호</v>
          </cell>
          <cell r="C300" t="str">
            <v xml:space="preserve">  AS:0.15/중기:0.65/견질</v>
          </cell>
          <cell r="D300" t="str">
            <v>번화가2</v>
          </cell>
        </row>
        <row r="301">
          <cell r="A301">
            <v>23032</v>
          </cell>
          <cell r="B301" t="str">
            <v>L형3호</v>
          </cell>
          <cell r="C301" t="str">
            <v xml:space="preserve">  CO:0.20/중기:0.6/견질</v>
          </cell>
          <cell r="D301" t="str">
            <v>번화가2</v>
          </cell>
        </row>
        <row r="302">
          <cell r="A302">
            <v>23042</v>
          </cell>
          <cell r="B302" t="str">
            <v>L형3호</v>
          </cell>
          <cell r="C302" t="str">
            <v xml:space="preserve">  CO:0.15/중기:0.65/견질</v>
          </cell>
          <cell r="D302" t="str">
            <v>번화가2</v>
          </cell>
        </row>
        <row r="303">
          <cell r="A303">
            <v>23052</v>
          </cell>
          <cell r="B303" t="str">
            <v>L형3호</v>
          </cell>
          <cell r="C303" t="str">
            <v xml:space="preserve">  인력/일반B:0.06/보통:0.44/견질</v>
          </cell>
          <cell r="D303" t="str">
            <v>번화가2</v>
          </cell>
        </row>
        <row r="304">
          <cell r="A304">
            <v>23062</v>
          </cell>
          <cell r="B304" t="str">
            <v>L형3호</v>
          </cell>
          <cell r="C304" t="str">
            <v xml:space="preserve"> 인력/소고B:0.07/보통:0.43/견질</v>
          </cell>
          <cell r="D304" t="str">
            <v>번화가2</v>
          </cell>
        </row>
        <row r="305">
          <cell r="A305">
            <v>23072</v>
          </cell>
          <cell r="B305" t="str">
            <v>L형3호</v>
          </cell>
          <cell r="C305" t="str">
            <v xml:space="preserve">  인력/투수콘:0.05/자갈:0.45/견질</v>
          </cell>
          <cell r="D305" t="str">
            <v>번화가2</v>
          </cell>
        </row>
        <row r="306">
          <cell r="A306">
            <v>23082</v>
          </cell>
          <cell r="B306" t="str">
            <v>L형3호</v>
          </cell>
          <cell r="C306" t="str">
            <v xml:space="preserve">  인력/대리석:0.275/자갈:0.225/견질</v>
          </cell>
          <cell r="D306" t="str">
            <v>번화가2</v>
          </cell>
        </row>
        <row r="307">
          <cell r="A307">
            <v>23092</v>
          </cell>
          <cell r="B307" t="str">
            <v>L형3호</v>
          </cell>
          <cell r="C307" t="str">
            <v xml:space="preserve"> 인력/오나:0.175/자갈:0.325/견질</v>
          </cell>
          <cell r="D307" t="str">
            <v>번화가2</v>
          </cell>
        </row>
        <row r="308">
          <cell r="A308">
            <v>23102</v>
          </cell>
          <cell r="B308" t="str">
            <v>L형3호</v>
          </cell>
          <cell r="C308" t="str">
            <v>사리도/중기:0.8/견질</v>
          </cell>
          <cell r="D308" t="str">
            <v>번화가2</v>
          </cell>
        </row>
        <row r="309">
          <cell r="A309">
            <v>23014</v>
          </cell>
          <cell r="B309" t="str">
            <v>L형3호</v>
          </cell>
          <cell r="C309" t="str">
            <v xml:space="preserve">  AS:0.20/중기:0.6/견질</v>
          </cell>
          <cell r="D309" t="str">
            <v>야간</v>
          </cell>
        </row>
        <row r="310">
          <cell r="A310">
            <v>23024</v>
          </cell>
          <cell r="B310" t="str">
            <v>L형3호</v>
          </cell>
          <cell r="C310" t="str">
            <v xml:space="preserve">  AS:0.15/중기:0.65/견질</v>
          </cell>
          <cell r="D310" t="str">
            <v>야간</v>
          </cell>
        </row>
        <row r="311">
          <cell r="A311">
            <v>23034</v>
          </cell>
          <cell r="B311" t="str">
            <v>L형3호</v>
          </cell>
          <cell r="C311" t="str">
            <v xml:space="preserve">  CO:0.20/중기:0.6/견질</v>
          </cell>
          <cell r="D311" t="str">
            <v>야간</v>
          </cell>
        </row>
        <row r="312">
          <cell r="A312">
            <v>23044</v>
          </cell>
          <cell r="B312" t="str">
            <v>L형3호</v>
          </cell>
          <cell r="C312" t="str">
            <v xml:space="preserve">  CO:0.15/중기:0.65/견질</v>
          </cell>
          <cell r="D312" t="str">
            <v>야간</v>
          </cell>
        </row>
        <row r="313">
          <cell r="A313">
            <v>23054</v>
          </cell>
          <cell r="B313" t="str">
            <v>L형3호</v>
          </cell>
          <cell r="C313" t="str">
            <v xml:space="preserve">  인력/일반B:0.06/보통:0.44/견질</v>
          </cell>
          <cell r="D313" t="str">
            <v>야간</v>
          </cell>
        </row>
        <row r="314">
          <cell r="A314">
            <v>23064</v>
          </cell>
          <cell r="B314" t="str">
            <v>L형3호</v>
          </cell>
          <cell r="C314" t="str">
            <v xml:space="preserve"> 인력/소고B:0.07/보통:0.43/견질</v>
          </cell>
          <cell r="D314" t="str">
            <v>야간</v>
          </cell>
        </row>
        <row r="315">
          <cell r="A315">
            <v>23074</v>
          </cell>
          <cell r="B315" t="str">
            <v>L형3호</v>
          </cell>
          <cell r="C315" t="str">
            <v xml:space="preserve">  인력/투수콘:0.05/자갈:0.45/견질</v>
          </cell>
          <cell r="D315" t="str">
            <v>야간</v>
          </cell>
        </row>
        <row r="316">
          <cell r="A316">
            <v>23084</v>
          </cell>
          <cell r="B316" t="str">
            <v>L형3호</v>
          </cell>
          <cell r="C316" t="str">
            <v xml:space="preserve">  인력/대리석:0.275/자갈:0.225/견질</v>
          </cell>
          <cell r="D316" t="str">
            <v>야간</v>
          </cell>
        </row>
        <row r="317">
          <cell r="A317">
            <v>23094</v>
          </cell>
          <cell r="B317" t="str">
            <v>L형3호</v>
          </cell>
          <cell r="C317" t="str">
            <v xml:space="preserve"> 인력/오나:0.175/자갈:0.325/견질</v>
          </cell>
          <cell r="D317" t="str">
            <v>야간</v>
          </cell>
        </row>
        <row r="318">
          <cell r="A318">
            <v>23104</v>
          </cell>
          <cell r="B318" t="str">
            <v>L형3호</v>
          </cell>
          <cell r="C318" t="str">
            <v>사리도/중기:0.8/견질</v>
          </cell>
          <cell r="D318" t="str">
            <v>야간</v>
          </cell>
        </row>
        <row r="319">
          <cell r="A319">
            <v>22011</v>
          </cell>
          <cell r="B319" t="str">
            <v>L형2호</v>
          </cell>
          <cell r="C319" t="str">
            <v xml:space="preserve">  AS:0.20/중기:0.6/견질</v>
          </cell>
          <cell r="D319" t="str">
            <v>보통지</v>
          </cell>
        </row>
        <row r="320">
          <cell r="A320">
            <v>22021</v>
          </cell>
          <cell r="B320" t="str">
            <v>L형2호</v>
          </cell>
          <cell r="C320" t="str">
            <v xml:space="preserve">  AS:0.15/중기:0.65/견질</v>
          </cell>
          <cell r="D320" t="str">
            <v>보통지</v>
          </cell>
        </row>
        <row r="321">
          <cell r="A321">
            <v>22031</v>
          </cell>
          <cell r="B321" t="str">
            <v>L형2호</v>
          </cell>
          <cell r="C321" t="str">
            <v xml:space="preserve">  CO:0.20/중기:0.6/견질</v>
          </cell>
          <cell r="D321" t="str">
            <v>보통지</v>
          </cell>
        </row>
        <row r="322">
          <cell r="A322">
            <v>22041</v>
          </cell>
          <cell r="B322" t="str">
            <v>L형2호</v>
          </cell>
          <cell r="C322" t="str">
            <v xml:space="preserve">  CO:0.15/중기:0.65/견질</v>
          </cell>
          <cell r="D322" t="str">
            <v>보통지</v>
          </cell>
        </row>
        <row r="323">
          <cell r="A323">
            <v>22051</v>
          </cell>
          <cell r="B323" t="str">
            <v>L형2호</v>
          </cell>
          <cell r="C323" t="str">
            <v xml:space="preserve">  인력/일반B:0.06/보통:0.44/견질</v>
          </cell>
          <cell r="D323" t="str">
            <v>보통지</v>
          </cell>
        </row>
        <row r="324">
          <cell r="A324">
            <v>22061</v>
          </cell>
          <cell r="B324" t="str">
            <v>L형2호</v>
          </cell>
          <cell r="C324" t="str">
            <v xml:space="preserve"> 인력/소고B:0.07/보통:0.43/견질</v>
          </cell>
          <cell r="D324" t="str">
            <v>보통지</v>
          </cell>
        </row>
        <row r="325">
          <cell r="A325">
            <v>22071</v>
          </cell>
          <cell r="B325" t="str">
            <v>L형2호</v>
          </cell>
          <cell r="C325" t="str">
            <v xml:space="preserve">  인력/투수콘:0.05/자갈:0.45/견질</v>
          </cell>
          <cell r="D325" t="str">
            <v>보통지</v>
          </cell>
        </row>
        <row r="326">
          <cell r="A326">
            <v>22081</v>
          </cell>
          <cell r="B326" t="str">
            <v>L형2호</v>
          </cell>
          <cell r="C326" t="str">
            <v xml:space="preserve">  인력/대리석:0.275/자갈:0.225/견질</v>
          </cell>
          <cell r="D326" t="str">
            <v>보통지</v>
          </cell>
        </row>
        <row r="327">
          <cell r="A327">
            <v>22091</v>
          </cell>
          <cell r="B327" t="str">
            <v>L형2호</v>
          </cell>
          <cell r="C327" t="str">
            <v xml:space="preserve"> 인력/오나:0.175/자갈:0.325/견질</v>
          </cell>
          <cell r="D327" t="str">
            <v>보통지</v>
          </cell>
        </row>
        <row r="328">
          <cell r="A328">
            <v>22101</v>
          </cell>
          <cell r="B328" t="str">
            <v>L형2호</v>
          </cell>
          <cell r="C328" t="str">
            <v>사리도/중기:0.8/견질</v>
          </cell>
          <cell r="D328" t="str">
            <v>보통지</v>
          </cell>
        </row>
        <row r="329">
          <cell r="A329">
            <v>22012</v>
          </cell>
          <cell r="B329" t="str">
            <v>L형2호</v>
          </cell>
          <cell r="C329" t="str">
            <v xml:space="preserve">  AS:0.20/중기:0.6/견질</v>
          </cell>
          <cell r="D329" t="str">
            <v>번화가2</v>
          </cell>
        </row>
        <row r="330">
          <cell r="A330">
            <v>22022</v>
          </cell>
          <cell r="B330" t="str">
            <v>L형2호</v>
          </cell>
          <cell r="C330" t="str">
            <v xml:space="preserve">  AS:0.15/중기:0.65/견질</v>
          </cell>
          <cell r="D330" t="str">
            <v>번화가2</v>
          </cell>
        </row>
        <row r="331">
          <cell r="A331">
            <v>22032</v>
          </cell>
          <cell r="B331" t="str">
            <v>L형2호</v>
          </cell>
          <cell r="C331" t="str">
            <v xml:space="preserve">  CO:0.20/중기:0.6/견질</v>
          </cell>
          <cell r="D331" t="str">
            <v>번화가2</v>
          </cell>
        </row>
        <row r="332">
          <cell r="A332">
            <v>22042</v>
          </cell>
          <cell r="B332" t="str">
            <v>L형2호</v>
          </cell>
          <cell r="C332" t="str">
            <v xml:space="preserve">  CO:0.15/중기:0.65/견질</v>
          </cell>
          <cell r="D332" t="str">
            <v>번화가2</v>
          </cell>
        </row>
        <row r="333">
          <cell r="A333">
            <v>22052</v>
          </cell>
          <cell r="B333" t="str">
            <v>L형2호</v>
          </cell>
          <cell r="C333" t="str">
            <v xml:space="preserve">  인력/일반B:0.06/보통:0.44/견질</v>
          </cell>
          <cell r="D333" t="str">
            <v>번화가2</v>
          </cell>
        </row>
        <row r="334">
          <cell r="A334">
            <v>22062</v>
          </cell>
          <cell r="B334" t="str">
            <v>L형2호</v>
          </cell>
          <cell r="C334" t="str">
            <v xml:space="preserve"> 인력/소고B:0.07/보통:0.43/견질</v>
          </cell>
          <cell r="D334" t="str">
            <v>번화가2</v>
          </cell>
        </row>
        <row r="335">
          <cell r="A335">
            <v>22072</v>
          </cell>
          <cell r="B335" t="str">
            <v>L형2호</v>
          </cell>
          <cell r="C335" t="str">
            <v xml:space="preserve">  인력/투수콘:0.05/자갈:0.45/견질</v>
          </cell>
          <cell r="D335" t="str">
            <v>번화가2</v>
          </cell>
        </row>
        <row r="336">
          <cell r="A336">
            <v>22082</v>
          </cell>
          <cell r="B336" t="str">
            <v>L형2호</v>
          </cell>
          <cell r="C336" t="str">
            <v xml:space="preserve">  인력/대리석:0.275/자갈:0.225/견질</v>
          </cell>
          <cell r="D336" t="str">
            <v>번화가2</v>
          </cell>
        </row>
        <row r="337">
          <cell r="A337">
            <v>22092</v>
          </cell>
          <cell r="B337" t="str">
            <v>L형2호</v>
          </cell>
          <cell r="C337" t="str">
            <v xml:space="preserve"> 인력/오나:0.175/자갈:0.325/견질</v>
          </cell>
          <cell r="D337" t="str">
            <v>번화가2</v>
          </cell>
        </row>
        <row r="338">
          <cell r="A338">
            <v>22102</v>
          </cell>
          <cell r="B338" t="str">
            <v>L형2호</v>
          </cell>
          <cell r="C338" t="str">
            <v>사리도/중기:0.8/견질</v>
          </cell>
          <cell r="D338" t="str">
            <v>번화가2</v>
          </cell>
        </row>
        <row r="339">
          <cell r="A339">
            <v>22014</v>
          </cell>
          <cell r="B339" t="str">
            <v>L형2호</v>
          </cell>
          <cell r="C339" t="str">
            <v xml:space="preserve">  AS:0.20/중기:0.6/견질</v>
          </cell>
          <cell r="D339" t="str">
            <v>야간</v>
          </cell>
        </row>
        <row r="340">
          <cell r="A340">
            <v>22024</v>
          </cell>
          <cell r="B340" t="str">
            <v>L형2호</v>
          </cell>
          <cell r="C340" t="str">
            <v xml:space="preserve">  AS:0.15/중기:0.65/견질</v>
          </cell>
          <cell r="D340" t="str">
            <v>야간</v>
          </cell>
        </row>
        <row r="341">
          <cell r="A341">
            <v>22034</v>
          </cell>
          <cell r="B341" t="str">
            <v>L형2호</v>
          </cell>
          <cell r="C341" t="str">
            <v xml:space="preserve">  CO:0.20/중기:0.6/견질</v>
          </cell>
          <cell r="D341" t="str">
            <v>야간</v>
          </cell>
        </row>
        <row r="342">
          <cell r="A342">
            <v>22044</v>
          </cell>
          <cell r="B342" t="str">
            <v>L형2호</v>
          </cell>
          <cell r="C342" t="str">
            <v xml:space="preserve">  CO:0.15/중기:0.65/견질</v>
          </cell>
          <cell r="D342" t="str">
            <v>야간</v>
          </cell>
        </row>
        <row r="343">
          <cell r="A343">
            <v>22054</v>
          </cell>
          <cell r="B343" t="str">
            <v>L형2호</v>
          </cell>
          <cell r="C343" t="str">
            <v xml:space="preserve">  인력/일반B:0.06/보통:0.44/견질</v>
          </cell>
          <cell r="D343" t="str">
            <v>야간</v>
          </cell>
        </row>
        <row r="344">
          <cell r="A344">
            <v>22064</v>
          </cell>
          <cell r="B344" t="str">
            <v>L형2호</v>
          </cell>
          <cell r="C344" t="str">
            <v xml:space="preserve"> 인력/소고B:0.07/보통:0.43/견질</v>
          </cell>
          <cell r="D344" t="str">
            <v>야간</v>
          </cell>
        </row>
        <row r="345">
          <cell r="A345">
            <v>22074</v>
          </cell>
          <cell r="B345" t="str">
            <v>L형2호</v>
          </cell>
          <cell r="C345" t="str">
            <v xml:space="preserve">  인력/투수콘:0.05/자갈:0.45/견질</v>
          </cell>
          <cell r="D345" t="str">
            <v>야간</v>
          </cell>
        </row>
        <row r="346">
          <cell r="A346">
            <v>22084</v>
          </cell>
          <cell r="B346" t="str">
            <v>L형2호</v>
          </cell>
          <cell r="C346" t="str">
            <v xml:space="preserve">  인력/대리석:0.275/자갈:0.225/견질</v>
          </cell>
          <cell r="D346" t="str">
            <v>야간</v>
          </cell>
        </row>
        <row r="347">
          <cell r="A347">
            <v>22094</v>
          </cell>
          <cell r="B347" t="str">
            <v>L형2호</v>
          </cell>
          <cell r="C347" t="str">
            <v xml:space="preserve"> 인력/오나:0.175/자갈:0.325/견질</v>
          </cell>
          <cell r="D347" t="str">
            <v>야간</v>
          </cell>
        </row>
        <row r="348">
          <cell r="A348">
            <v>22104</v>
          </cell>
          <cell r="B348" t="str">
            <v>L형2호</v>
          </cell>
          <cell r="C348" t="str">
            <v>사리도/중기:0.8/견질</v>
          </cell>
          <cell r="D348" t="str">
            <v>야간</v>
          </cell>
        </row>
        <row r="349">
          <cell r="A349">
            <v>21011</v>
          </cell>
          <cell r="B349" t="str">
            <v>L형1호</v>
          </cell>
          <cell r="C349" t="str">
            <v xml:space="preserve">  AS:0.20/중기:0.6/견질</v>
          </cell>
          <cell r="D349" t="str">
            <v>보통지</v>
          </cell>
        </row>
        <row r="350">
          <cell r="A350">
            <v>21021</v>
          </cell>
          <cell r="B350" t="str">
            <v>L형1호</v>
          </cell>
          <cell r="C350" t="str">
            <v xml:space="preserve">  AS:0.15/중기:0.65/견질</v>
          </cell>
          <cell r="D350" t="str">
            <v>보통지</v>
          </cell>
        </row>
        <row r="351">
          <cell r="A351">
            <v>21031</v>
          </cell>
          <cell r="B351" t="str">
            <v>L형1호</v>
          </cell>
          <cell r="C351" t="str">
            <v xml:space="preserve">  CO:0.20/중기:0.6/견질</v>
          </cell>
          <cell r="D351" t="str">
            <v>보통지</v>
          </cell>
        </row>
        <row r="352">
          <cell r="A352">
            <v>21041</v>
          </cell>
          <cell r="B352" t="str">
            <v>L형1호</v>
          </cell>
          <cell r="C352" t="str">
            <v xml:space="preserve">  CO:0.15/중기:0.65/견질</v>
          </cell>
          <cell r="D352" t="str">
            <v>보통지</v>
          </cell>
        </row>
        <row r="353">
          <cell r="A353">
            <v>21051</v>
          </cell>
          <cell r="B353" t="str">
            <v>L형1호</v>
          </cell>
          <cell r="C353" t="str">
            <v xml:space="preserve">  인력/일반B:0.06/보통:0.44/견질</v>
          </cell>
          <cell r="D353" t="str">
            <v>보통지</v>
          </cell>
        </row>
        <row r="354">
          <cell r="A354">
            <v>21061</v>
          </cell>
          <cell r="B354" t="str">
            <v>L형1호</v>
          </cell>
          <cell r="C354" t="str">
            <v xml:space="preserve"> 인력/소고B:0.07/보통:0.43/견질</v>
          </cell>
          <cell r="D354" t="str">
            <v>보통지</v>
          </cell>
        </row>
        <row r="355">
          <cell r="A355">
            <v>21071</v>
          </cell>
          <cell r="B355" t="str">
            <v>L형1호</v>
          </cell>
          <cell r="C355" t="str">
            <v xml:space="preserve">  인력/투수콘:0.05/자갈:0.45/견질</v>
          </cell>
          <cell r="D355" t="str">
            <v>보통지</v>
          </cell>
        </row>
        <row r="356">
          <cell r="A356">
            <v>21081</v>
          </cell>
          <cell r="B356" t="str">
            <v>L형1호</v>
          </cell>
          <cell r="C356" t="str">
            <v xml:space="preserve">  인력/대리석:0.275/자갈:0.225/견질</v>
          </cell>
          <cell r="D356" t="str">
            <v>보통지</v>
          </cell>
        </row>
        <row r="357">
          <cell r="A357">
            <v>21091</v>
          </cell>
          <cell r="B357" t="str">
            <v>L형1호</v>
          </cell>
          <cell r="C357" t="str">
            <v xml:space="preserve"> 인력/오나:0.175/자갈:0.325/견질</v>
          </cell>
          <cell r="D357" t="str">
            <v>보통지</v>
          </cell>
        </row>
        <row r="358">
          <cell r="A358">
            <v>21101</v>
          </cell>
          <cell r="B358" t="str">
            <v>L형1호</v>
          </cell>
          <cell r="C358" t="str">
            <v>사리도/중기:0.8/견질</v>
          </cell>
          <cell r="D358" t="str">
            <v>보통지</v>
          </cell>
        </row>
        <row r="359">
          <cell r="A359">
            <v>21011</v>
          </cell>
          <cell r="B359" t="str">
            <v>L형1호</v>
          </cell>
          <cell r="C359" t="str">
            <v xml:space="preserve">  AS:0.20/중기:0.6/견질</v>
          </cell>
          <cell r="D359" t="str">
            <v>번화가2</v>
          </cell>
        </row>
        <row r="360">
          <cell r="A360">
            <v>21021</v>
          </cell>
          <cell r="B360" t="str">
            <v>L형1호</v>
          </cell>
          <cell r="C360" t="str">
            <v xml:space="preserve">  AS:0.15/중기:0.65/견질</v>
          </cell>
          <cell r="D360" t="str">
            <v>번화가2</v>
          </cell>
        </row>
        <row r="361">
          <cell r="A361">
            <v>21032</v>
          </cell>
          <cell r="B361" t="str">
            <v>L형1호</v>
          </cell>
          <cell r="C361" t="str">
            <v xml:space="preserve">  CO:0.20/중기:0.6/견질</v>
          </cell>
          <cell r="D361" t="str">
            <v>번화가2</v>
          </cell>
        </row>
        <row r="362">
          <cell r="A362">
            <v>21042</v>
          </cell>
          <cell r="B362" t="str">
            <v>L형1호</v>
          </cell>
          <cell r="C362" t="str">
            <v xml:space="preserve">  CO:0.15/중기:0.65/견질</v>
          </cell>
          <cell r="D362" t="str">
            <v>번화가2</v>
          </cell>
        </row>
        <row r="363">
          <cell r="A363">
            <v>21052</v>
          </cell>
          <cell r="B363" t="str">
            <v>L형1호</v>
          </cell>
          <cell r="C363" t="str">
            <v xml:space="preserve">  인력/일반B:0.06/보통:0.44/견질</v>
          </cell>
          <cell r="D363" t="str">
            <v>번화가2</v>
          </cell>
        </row>
        <row r="364">
          <cell r="A364">
            <v>21062</v>
          </cell>
          <cell r="B364" t="str">
            <v>L형1호</v>
          </cell>
          <cell r="C364" t="str">
            <v xml:space="preserve"> 인력/소고B:0.07/보통:0.43/견질</v>
          </cell>
          <cell r="D364" t="str">
            <v>번화가2</v>
          </cell>
        </row>
        <row r="365">
          <cell r="A365">
            <v>21072</v>
          </cell>
          <cell r="B365" t="str">
            <v>L형1호</v>
          </cell>
          <cell r="C365" t="str">
            <v xml:space="preserve">  인력/투수콘:0.05/자갈:0.45/견질</v>
          </cell>
          <cell r="D365" t="str">
            <v>번화가2</v>
          </cell>
        </row>
        <row r="366">
          <cell r="A366">
            <v>21082</v>
          </cell>
          <cell r="B366" t="str">
            <v>L형1호</v>
          </cell>
          <cell r="C366" t="str">
            <v xml:space="preserve">  인력/대리석:0.275/자갈:0.225/견질</v>
          </cell>
          <cell r="D366" t="str">
            <v>번화가2</v>
          </cell>
        </row>
        <row r="367">
          <cell r="A367">
            <v>21092</v>
          </cell>
          <cell r="B367" t="str">
            <v>L형1호</v>
          </cell>
          <cell r="C367" t="str">
            <v xml:space="preserve"> 인력/오나:0.175/자갈:0.325/견질</v>
          </cell>
          <cell r="D367" t="str">
            <v>번화가2</v>
          </cell>
        </row>
        <row r="368">
          <cell r="A368">
            <v>21102</v>
          </cell>
          <cell r="B368" t="str">
            <v>L형1호</v>
          </cell>
          <cell r="C368" t="str">
            <v>사리도/중기:0.8/견질</v>
          </cell>
          <cell r="D368" t="str">
            <v>번화가2</v>
          </cell>
        </row>
        <row r="369">
          <cell r="A369">
            <v>21014</v>
          </cell>
          <cell r="B369" t="str">
            <v>L형1호</v>
          </cell>
          <cell r="C369" t="str">
            <v xml:space="preserve">  AS:0.20/중기:0.6/견질</v>
          </cell>
          <cell r="D369" t="str">
            <v>야간</v>
          </cell>
        </row>
        <row r="370">
          <cell r="A370">
            <v>21024</v>
          </cell>
          <cell r="B370" t="str">
            <v>L형1호</v>
          </cell>
          <cell r="C370" t="str">
            <v xml:space="preserve">  AS:0.15/중기:0.65/견질</v>
          </cell>
          <cell r="D370" t="str">
            <v>야간</v>
          </cell>
        </row>
        <row r="371">
          <cell r="A371">
            <v>21034</v>
          </cell>
          <cell r="B371" t="str">
            <v>L형1호</v>
          </cell>
          <cell r="C371" t="str">
            <v xml:space="preserve">  CO:0.20/중기:0.6/견질</v>
          </cell>
          <cell r="D371" t="str">
            <v>야간</v>
          </cell>
        </row>
        <row r="372">
          <cell r="A372">
            <v>21044</v>
          </cell>
          <cell r="B372" t="str">
            <v>L형1호</v>
          </cell>
          <cell r="C372" t="str">
            <v xml:space="preserve">  CO:0.15/중기:0.65/견질</v>
          </cell>
          <cell r="D372" t="str">
            <v>야간</v>
          </cell>
        </row>
        <row r="373">
          <cell r="A373">
            <v>21054</v>
          </cell>
          <cell r="B373" t="str">
            <v>L형1호</v>
          </cell>
          <cell r="C373" t="str">
            <v xml:space="preserve">  인력/일반B:0.06/보통:0.44/견질</v>
          </cell>
          <cell r="D373" t="str">
            <v>야간</v>
          </cell>
        </row>
        <row r="374">
          <cell r="A374">
            <v>21064</v>
          </cell>
          <cell r="B374" t="str">
            <v>L형1호</v>
          </cell>
          <cell r="C374" t="str">
            <v xml:space="preserve"> 인력/소고B:0.07/보통:0.43/견질</v>
          </cell>
          <cell r="D374" t="str">
            <v>야간</v>
          </cell>
        </row>
        <row r="375">
          <cell r="A375">
            <v>21074</v>
          </cell>
          <cell r="B375" t="str">
            <v>L형1호</v>
          </cell>
          <cell r="C375" t="str">
            <v xml:space="preserve">  인력/투수콘:0.05/자갈:0.45/견질</v>
          </cell>
          <cell r="D375" t="str">
            <v>야간</v>
          </cell>
        </row>
        <row r="376">
          <cell r="A376">
            <v>21084</v>
          </cell>
          <cell r="B376" t="str">
            <v>L형1호</v>
          </cell>
          <cell r="C376" t="str">
            <v xml:space="preserve">  인력/대리석:0.275/자갈:0.225/견질</v>
          </cell>
          <cell r="D376" t="str">
            <v>야간</v>
          </cell>
        </row>
        <row r="377">
          <cell r="A377">
            <v>21094</v>
          </cell>
          <cell r="B377" t="str">
            <v>L형1호</v>
          </cell>
          <cell r="C377" t="str">
            <v xml:space="preserve"> 인력/오나:0.175/자갈:0.325/견질</v>
          </cell>
          <cell r="D377" t="str">
            <v>야간</v>
          </cell>
        </row>
        <row r="378">
          <cell r="A378">
            <v>21104</v>
          </cell>
          <cell r="B378" t="str">
            <v>L형1호</v>
          </cell>
          <cell r="C378" t="str">
            <v>사리도/중기:0.8/견질</v>
          </cell>
          <cell r="D378" t="str">
            <v>야간</v>
          </cell>
        </row>
        <row r="379">
          <cell r="A379">
            <v>33011</v>
          </cell>
          <cell r="B379" t="str">
            <v>T형3호</v>
          </cell>
          <cell r="C379" t="str">
            <v xml:space="preserve">  AS:0.20/중기:0.6/견질</v>
          </cell>
          <cell r="D379" t="str">
            <v>보통지</v>
          </cell>
        </row>
        <row r="380">
          <cell r="A380">
            <v>33021</v>
          </cell>
          <cell r="B380" t="str">
            <v>T형3호</v>
          </cell>
          <cell r="C380" t="str">
            <v xml:space="preserve">  AS:0.15/중기:0.65/견질</v>
          </cell>
          <cell r="D380" t="str">
            <v>보통지</v>
          </cell>
        </row>
        <row r="381">
          <cell r="A381">
            <v>33031</v>
          </cell>
          <cell r="B381" t="str">
            <v>T형3호</v>
          </cell>
          <cell r="C381" t="str">
            <v xml:space="preserve">  CO:0.20/중기:0.6/견질</v>
          </cell>
          <cell r="D381" t="str">
            <v>보통지</v>
          </cell>
        </row>
        <row r="382">
          <cell r="A382">
            <v>33041</v>
          </cell>
          <cell r="B382" t="str">
            <v>T형3호</v>
          </cell>
          <cell r="C382" t="str">
            <v xml:space="preserve">  CO:0.15/중기:0.65/견질</v>
          </cell>
          <cell r="D382" t="str">
            <v>보통지</v>
          </cell>
        </row>
        <row r="383">
          <cell r="A383">
            <v>33051</v>
          </cell>
          <cell r="B383" t="str">
            <v>T형3호</v>
          </cell>
          <cell r="C383" t="str">
            <v xml:space="preserve">  인력/일반B:0.06/보통:0.44/견질</v>
          </cell>
          <cell r="D383" t="str">
            <v>보통지</v>
          </cell>
        </row>
        <row r="384">
          <cell r="A384">
            <v>33061</v>
          </cell>
          <cell r="B384" t="str">
            <v>T형3호</v>
          </cell>
          <cell r="C384" t="str">
            <v xml:space="preserve"> 인력/소고B:0.07/보통:0.43/견질</v>
          </cell>
          <cell r="D384" t="str">
            <v>보통지</v>
          </cell>
        </row>
        <row r="385">
          <cell r="A385">
            <v>33071</v>
          </cell>
          <cell r="B385" t="str">
            <v>T형3호</v>
          </cell>
          <cell r="C385" t="str">
            <v xml:space="preserve">  인력/투수콘:0.05/자갈:0.45/견질</v>
          </cell>
          <cell r="D385" t="str">
            <v>보통지</v>
          </cell>
        </row>
        <row r="386">
          <cell r="A386">
            <v>33081</v>
          </cell>
          <cell r="B386" t="str">
            <v>T형3호</v>
          </cell>
          <cell r="C386" t="str">
            <v xml:space="preserve">  인력/대리석:0.275/자갈:0.225/견질</v>
          </cell>
          <cell r="D386" t="str">
            <v>보통지</v>
          </cell>
        </row>
        <row r="387">
          <cell r="A387">
            <v>33091</v>
          </cell>
          <cell r="B387" t="str">
            <v>T형3호</v>
          </cell>
          <cell r="C387" t="str">
            <v xml:space="preserve"> 인력/오나:0.175/자갈:0.325/견질</v>
          </cell>
          <cell r="D387" t="str">
            <v>보통지</v>
          </cell>
        </row>
        <row r="388">
          <cell r="A388">
            <v>33101</v>
          </cell>
          <cell r="B388" t="str">
            <v>T형3호</v>
          </cell>
          <cell r="C388" t="str">
            <v>사리도/중기:0.8/견질</v>
          </cell>
          <cell r="D388" t="str">
            <v>보통지</v>
          </cell>
        </row>
        <row r="389">
          <cell r="A389">
            <v>33012</v>
          </cell>
          <cell r="B389" t="str">
            <v>T형3호</v>
          </cell>
          <cell r="C389" t="str">
            <v xml:space="preserve">  AS:0.20/중기:0.6/견질</v>
          </cell>
          <cell r="D389" t="str">
            <v>번화가2</v>
          </cell>
        </row>
        <row r="390">
          <cell r="A390">
            <v>33022</v>
          </cell>
          <cell r="B390" t="str">
            <v>T형3호</v>
          </cell>
          <cell r="C390" t="str">
            <v xml:space="preserve">  AS:0.15/중기:0.65/견질</v>
          </cell>
          <cell r="D390" t="str">
            <v>번화가2</v>
          </cell>
        </row>
        <row r="391">
          <cell r="A391">
            <v>33032</v>
          </cell>
          <cell r="B391" t="str">
            <v>T형3호</v>
          </cell>
          <cell r="C391" t="str">
            <v xml:space="preserve">  CO:0.20/중기:0.6/견질</v>
          </cell>
          <cell r="D391" t="str">
            <v>번화가2</v>
          </cell>
        </row>
        <row r="392">
          <cell r="A392">
            <v>33042</v>
          </cell>
          <cell r="B392" t="str">
            <v>T형3호</v>
          </cell>
          <cell r="C392" t="str">
            <v xml:space="preserve">  CO:0.15/중기:0.65/견질</v>
          </cell>
          <cell r="D392" t="str">
            <v>번화가2</v>
          </cell>
        </row>
        <row r="393">
          <cell r="A393">
            <v>33052</v>
          </cell>
          <cell r="B393" t="str">
            <v>T형3호</v>
          </cell>
          <cell r="C393" t="str">
            <v xml:space="preserve">  인력/일반B:0.06/보통:0.44/견질</v>
          </cell>
          <cell r="D393" t="str">
            <v>번화가2</v>
          </cell>
        </row>
        <row r="394">
          <cell r="A394">
            <v>33062</v>
          </cell>
          <cell r="B394" t="str">
            <v>T형3호</v>
          </cell>
          <cell r="C394" t="str">
            <v xml:space="preserve"> 인력/소고B:0.07/보통:0.43/견질</v>
          </cell>
          <cell r="D394" t="str">
            <v>번화가2</v>
          </cell>
        </row>
        <row r="395">
          <cell r="A395">
            <v>33072</v>
          </cell>
          <cell r="B395" t="str">
            <v>T형3호</v>
          </cell>
          <cell r="C395" t="str">
            <v xml:space="preserve">  인력/투수콘:0.05/자갈:0.45/견질</v>
          </cell>
          <cell r="D395" t="str">
            <v>번화가2</v>
          </cell>
        </row>
        <row r="396">
          <cell r="A396">
            <v>33082</v>
          </cell>
          <cell r="B396" t="str">
            <v>T형3호</v>
          </cell>
          <cell r="C396" t="str">
            <v xml:space="preserve">  인력/대리석:0.275/자갈:0.225/견질</v>
          </cell>
          <cell r="D396" t="str">
            <v>번화가2</v>
          </cell>
        </row>
        <row r="397">
          <cell r="A397">
            <v>33092</v>
          </cell>
          <cell r="B397" t="str">
            <v>T형3호</v>
          </cell>
          <cell r="C397" t="str">
            <v xml:space="preserve"> 인력/오나:0.175/자갈:0.325/견질</v>
          </cell>
          <cell r="D397" t="str">
            <v>번화가2</v>
          </cell>
        </row>
        <row r="398">
          <cell r="A398">
            <v>33102</v>
          </cell>
          <cell r="B398" t="str">
            <v>T형3호</v>
          </cell>
          <cell r="C398" t="str">
            <v>사리도/중기:0.8/견질</v>
          </cell>
          <cell r="D398" t="str">
            <v>번화가2</v>
          </cell>
        </row>
        <row r="399">
          <cell r="A399">
            <v>33014</v>
          </cell>
          <cell r="B399" t="str">
            <v>T형3호</v>
          </cell>
          <cell r="C399" t="str">
            <v xml:space="preserve">  AS:0.20/중기:0.6/견질</v>
          </cell>
          <cell r="D399" t="str">
            <v>야간</v>
          </cell>
        </row>
        <row r="400">
          <cell r="A400">
            <v>33024</v>
          </cell>
          <cell r="B400" t="str">
            <v>T형3호</v>
          </cell>
          <cell r="C400" t="str">
            <v xml:space="preserve">  AS:0.15/중기:0.65/견질</v>
          </cell>
          <cell r="D400" t="str">
            <v>야간</v>
          </cell>
        </row>
        <row r="401">
          <cell r="A401">
            <v>33034</v>
          </cell>
          <cell r="B401" t="str">
            <v>T형3호</v>
          </cell>
          <cell r="C401" t="str">
            <v xml:space="preserve">  CO:0.20/중기:0.6/견질</v>
          </cell>
          <cell r="D401" t="str">
            <v>야간</v>
          </cell>
        </row>
        <row r="402">
          <cell r="A402">
            <v>33044</v>
          </cell>
          <cell r="B402" t="str">
            <v>T형3호</v>
          </cell>
          <cell r="C402" t="str">
            <v xml:space="preserve">  CO:0.15/중기:0.65/견질</v>
          </cell>
          <cell r="D402" t="str">
            <v>야간</v>
          </cell>
        </row>
        <row r="403">
          <cell r="A403">
            <v>33054</v>
          </cell>
          <cell r="B403" t="str">
            <v>T형3호</v>
          </cell>
          <cell r="C403" t="str">
            <v xml:space="preserve">  인력/일반B:0.06/보통:0.44/견질</v>
          </cell>
          <cell r="D403" t="str">
            <v>야간</v>
          </cell>
        </row>
        <row r="404">
          <cell r="A404">
            <v>33064</v>
          </cell>
          <cell r="B404" t="str">
            <v>T형3호</v>
          </cell>
          <cell r="C404" t="str">
            <v xml:space="preserve"> 인력/소고B:0.07/보통:0.43/견질</v>
          </cell>
          <cell r="D404" t="str">
            <v>야간</v>
          </cell>
        </row>
        <row r="405">
          <cell r="A405">
            <v>33074</v>
          </cell>
          <cell r="B405" t="str">
            <v>T형3호</v>
          </cell>
          <cell r="C405" t="str">
            <v xml:space="preserve">  인력/투수콘:0.05/자갈:0.45/견질</v>
          </cell>
          <cell r="D405" t="str">
            <v>야간</v>
          </cell>
        </row>
        <row r="406">
          <cell r="A406">
            <v>33084</v>
          </cell>
          <cell r="B406" t="str">
            <v>T형3호</v>
          </cell>
          <cell r="C406" t="str">
            <v xml:space="preserve">  인력/대리석:0.275/자갈:0.225/견질</v>
          </cell>
          <cell r="D406" t="str">
            <v>야간</v>
          </cell>
        </row>
        <row r="407">
          <cell r="A407">
            <v>33094</v>
          </cell>
          <cell r="B407" t="str">
            <v>T형3호</v>
          </cell>
          <cell r="C407" t="str">
            <v xml:space="preserve"> 인력/오나:0.175/자갈:0.325/견질</v>
          </cell>
          <cell r="D407" t="str">
            <v>야간</v>
          </cell>
        </row>
        <row r="408">
          <cell r="A408">
            <v>33104</v>
          </cell>
          <cell r="B408" t="str">
            <v>T형3호</v>
          </cell>
          <cell r="C408" t="str">
            <v>사리도/중기:0.8/견질</v>
          </cell>
          <cell r="D408" t="str">
            <v>야간</v>
          </cell>
        </row>
        <row r="409">
          <cell r="A409">
            <v>32011</v>
          </cell>
          <cell r="B409" t="str">
            <v>T형2호</v>
          </cell>
          <cell r="C409" t="str">
            <v xml:space="preserve">  AS:0.20/중기:0.6/견질</v>
          </cell>
          <cell r="D409" t="str">
            <v>보통지</v>
          </cell>
        </row>
        <row r="410">
          <cell r="A410">
            <v>32021</v>
          </cell>
          <cell r="B410" t="str">
            <v>T형2호</v>
          </cell>
          <cell r="C410" t="str">
            <v xml:space="preserve">  AS:0.15/중기:0.65/견질</v>
          </cell>
          <cell r="D410" t="str">
            <v>보통지</v>
          </cell>
        </row>
        <row r="411">
          <cell r="A411">
            <v>32031</v>
          </cell>
          <cell r="B411" t="str">
            <v>T형2호</v>
          </cell>
          <cell r="C411" t="str">
            <v xml:space="preserve">  CO:0.20/중기:0.6/견질</v>
          </cell>
          <cell r="D411" t="str">
            <v>보통지</v>
          </cell>
        </row>
        <row r="412">
          <cell r="A412">
            <v>32041</v>
          </cell>
          <cell r="B412" t="str">
            <v>T형2호</v>
          </cell>
          <cell r="C412" t="str">
            <v xml:space="preserve">  CO:0.15/중기:0.65/견질</v>
          </cell>
          <cell r="D412" t="str">
            <v>보통지</v>
          </cell>
        </row>
        <row r="413">
          <cell r="A413">
            <v>32051</v>
          </cell>
          <cell r="B413" t="str">
            <v>T형2호</v>
          </cell>
          <cell r="C413" t="str">
            <v xml:space="preserve">  인력/일반B:0.06/보통:0.44/견질</v>
          </cell>
          <cell r="D413" t="str">
            <v>보통지</v>
          </cell>
        </row>
        <row r="414">
          <cell r="A414">
            <v>32061</v>
          </cell>
          <cell r="B414" t="str">
            <v>T형2호</v>
          </cell>
          <cell r="C414" t="str">
            <v xml:space="preserve"> 인력/소고B:0.07/보통:0.43/견질</v>
          </cell>
          <cell r="D414" t="str">
            <v>보통지</v>
          </cell>
        </row>
        <row r="415">
          <cell r="A415">
            <v>32071</v>
          </cell>
          <cell r="B415" t="str">
            <v>T형2호</v>
          </cell>
          <cell r="C415" t="str">
            <v xml:space="preserve">  인력/투수콘:0.05/자갈:0.45/견질</v>
          </cell>
          <cell r="D415" t="str">
            <v>보통지</v>
          </cell>
        </row>
        <row r="416">
          <cell r="A416">
            <v>32081</v>
          </cell>
          <cell r="B416" t="str">
            <v>T형2호</v>
          </cell>
          <cell r="C416" t="str">
            <v xml:space="preserve">  인력/대리석:0.275/자갈:0.225/견질</v>
          </cell>
          <cell r="D416" t="str">
            <v>보통지</v>
          </cell>
        </row>
        <row r="417">
          <cell r="A417">
            <v>32091</v>
          </cell>
          <cell r="B417" t="str">
            <v>T형2호</v>
          </cell>
          <cell r="C417" t="str">
            <v xml:space="preserve"> 인력/오나:0.175/자갈:0.325/견질</v>
          </cell>
          <cell r="D417" t="str">
            <v>보통지</v>
          </cell>
        </row>
        <row r="418">
          <cell r="A418">
            <v>32101</v>
          </cell>
          <cell r="B418" t="str">
            <v>T형2호</v>
          </cell>
          <cell r="C418" t="str">
            <v>사리도/중기:0.8/견질</v>
          </cell>
          <cell r="D418" t="str">
            <v>보통지</v>
          </cell>
        </row>
        <row r="419">
          <cell r="A419">
            <v>32012</v>
          </cell>
          <cell r="B419" t="str">
            <v>T형2호</v>
          </cell>
          <cell r="C419" t="str">
            <v xml:space="preserve">  AS:0.20/중기:0.6/견질</v>
          </cell>
          <cell r="D419" t="str">
            <v>번화가2</v>
          </cell>
        </row>
        <row r="420">
          <cell r="A420">
            <v>32022</v>
          </cell>
          <cell r="B420" t="str">
            <v>T형2호</v>
          </cell>
          <cell r="C420" t="str">
            <v xml:space="preserve">  AS:0.15/중기:0.65/견질</v>
          </cell>
          <cell r="D420" t="str">
            <v>번화가2</v>
          </cell>
        </row>
        <row r="421">
          <cell r="A421">
            <v>32032</v>
          </cell>
          <cell r="B421" t="str">
            <v>T형2호</v>
          </cell>
          <cell r="C421" t="str">
            <v xml:space="preserve">  CO:0.20/중기:0.6/견질</v>
          </cell>
          <cell r="D421" t="str">
            <v>번화가2</v>
          </cell>
        </row>
        <row r="422">
          <cell r="A422">
            <v>32042</v>
          </cell>
          <cell r="B422" t="str">
            <v>T형2호</v>
          </cell>
          <cell r="C422" t="str">
            <v xml:space="preserve">  CO:0.15/중기:0.65/견질</v>
          </cell>
          <cell r="D422" t="str">
            <v>번화가2</v>
          </cell>
        </row>
        <row r="423">
          <cell r="A423">
            <v>32052</v>
          </cell>
          <cell r="B423" t="str">
            <v>T형2호</v>
          </cell>
          <cell r="C423" t="str">
            <v xml:space="preserve">  인력/일반B:0.06/보통:0.44/견질</v>
          </cell>
          <cell r="D423" t="str">
            <v>번화가2</v>
          </cell>
        </row>
        <row r="424">
          <cell r="A424">
            <v>32062</v>
          </cell>
          <cell r="B424" t="str">
            <v>T형2호</v>
          </cell>
          <cell r="C424" t="str">
            <v xml:space="preserve"> 인력/소고B:0.07/보통:0.43/견질</v>
          </cell>
          <cell r="D424" t="str">
            <v>번화가2</v>
          </cell>
        </row>
        <row r="425">
          <cell r="A425">
            <v>32072</v>
          </cell>
          <cell r="B425" t="str">
            <v>T형2호</v>
          </cell>
          <cell r="C425" t="str">
            <v xml:space="preserve">  인력/투수콘:0.05/자갈:0.45/견질</v>
          </cell>
          <cell r="D425" t="str">
            <v>번화가2</v>
          </cell>
        </row>
        <row r="426">
          <cell r="A426">
            <v>32082</v>
          </cell>
          <cell r="B426" t="str">
            <v>T형2호</v>
          </cell>
          <cell r="C426" t="str">
            <v xml:space="preserve">  인력/대리석:0.275/자갈:0.225/견질</v>
          </cell>
          <cell r="D426" t="str">
            <v>번화가2</v>
          </cell>
        </row>
        <row r="427">
          <cell r="A427">
            <v>32092</v>
          </cell>
          <cell r="B427" t="str">
            <v>T형2호</v>
          </cell>
          <cell r="C427" t="str">
            <v xml:space="preserve"> 인력/오나:0.175/자갈:0.325/견질</v>
          </cell>
          <cell r="D427" t="str">
            <v>번화가2</v>
          </cell>
        </row>
        <row r="428">
          <cell r="A428">
            <v>32102</v>
          </cell>
          <cell r="B428" t="str">
            <v>T형2호</v>
          </cell>
          <cell r="C428" t="str">
            <v>사리도/중기:0.8/견질</v>
          </cell>
          <cell r="D428" t="str">
            <v>번화가2</v>
          </cell>
        </row>
        <row r="429">
          <cell r="A429">
            <v>32014</v>
          </cell>
          <cell r="B429" t="str">
            <v>T형2호</v>
          </cell>
          <cell r="C429" t="str">
            <v xml:space="preserve">  AS:0.20/중기:0.6/견질</v>
          </cell>
          <cell r="D429" t="str">
            <v>야간</v>
          </cell>
        </row>
        <row r="430">
          <cell r="A430">
            <v>32024</v>
          </cell>
          <cell r="B430" t="str">
            <v>T형2호</v>
          </cell>
          <cell r="C430" t="str">
            <v xml:space="preserve">  AS:0.15/중기:0.65/견질</v>
          </cell>
          <cell r="D430" t="str">
            <v>야간</v>
          </cell>
        </row>
        <row r="431">
          <cell r="A431">
            <v>32034</v>
          </cell>
          <cell r="B431" t="str">
            <v>T형2호</v>
          </cell>
          <cell r="C431" t="str">
            <v xml:space="preserve">  CO:0.20/중기:0.6/견질</v>
          </cell>
          <cell r="D431" t="str">
            <v>야간</v>
          </cell>
        </row>
        <row r="432">
          <cell r="A432">
            <v>32044</v>
          </cell>
          <cell r="B432" t="str">
            <v>T형2호</v>
          </cell>
          <cell r="C432" t="str">
            <v xml:space="preserve">  CO:0.15/중기:0.65/견질</v>
          </cell>
          <cell r="D432" t="str">
            <v>야간</v>
          </cell>
        </row>
        <row r="433">
          <cell r="A433">
            <v>32054</v>
          </cell>
          <cell r="B433" t="str">
            <v>T형2호</v>
          </cell>
          <cell r="C433" t="str">
            <v xml:space="preserve">  인력/일반B:0.06/보통:0.44/견질</v>
          </cell>
          <cell r="D433" t="str">
            <v>야간</v>
          </cell>
        </row>
        <row r="434">
          <cell r="A434">
            <v>32064</v>
          </cell>
          <cell r="B434" t="str">
            <v>T형2호</v>
          </cell>
          <cell r="C434" t="str">
            <v xml:space="preserve"> 인력/소고B:0.07/보통:0.43/견질</v>
          </cell>
          <cell r="D434" t="str">
            <v>야간</v>
          </cell>
        </row>
        <row r="435">
          <cell r="A435">
            <v>32074</v>
          </cell>
          <cell r="B435" t="str">
            <v>T형2호</v>
          </cell>
          <cell r="C435" t="str">
            <v xml:space="preserve">  인력/투수콘:0.05/자갈:0.45/견질</v>
          </cell>
          <cell r="D435" t="str">
            <v>야간</v>
          </cell>
        </row>
        <row r="436">
          <cell r="A436">
            <v>32084</v>
          </cell>
          <cell r="B436" t="str">
            <v>T형2호</v>
          </cell>
          <cell r="C436" t="str">
            <v xml:space="preserve">  인력/대리석:0.275/자갈:0.225/견질</v>
          </cell>
          <cell r="D436" t="str">
            <v>야간</v>
          </cell>
        </row>
        <row r="437">
          <cell r="A437">
            <v>32094</v>
          </cell>
          <cell r="B437" t="str">
            <v>T형2호</v>
          </cell>
          <cell r="C437" t="str">
            <v xml:space="preserve"> 인력/오나:0.175/자갈:0.325/견질</v>
          </cell>
          <cell r="D437" t="str">
            <v>야간</v>
          </cell>
        </row>
        <row r="438">
          <cell r="A438">
            <v>32104</v>
          </cell>
          <cell r="B438" t="str">
            <v>T형2호</v>
          </cell>
          <cell r="C438" t="str">
            <v>사리도/중기:0.8/견질</v>
          </cell>
          <cell r="D438" t="str">
            <v>야간</v>
          </cell>
        </row>
        <row r="439">
          <cell r="A439">
            <v>31011</v>
          </cell>
          <cell r="B439" t="str">
            <v>T형1호</v>
          </cell>
          <cell r="C439" t="str">
            <v xml:space="preserve">  AS:0.20/중기:0.6/견질</v>
          </cell>
          <cell r="D439" t="str">
            <v>보통지</v>
          </cell>
        </row>
        <row r="440">
          <cell r="A440">
            <v>31021</v>
          </cell>
          <cell r="B440" t="str">
            <v>T형1호</v>
          </cell>
          <cell r="C440" t="str">
            <v xml:space="preserve">  AS:0.15/중기:0.65/견질</v>
          </cell>
          <cell r="D440" t="str">
            <v>보통지</v>
          </cell>
        </row>
        <row r="441">
          <cell r="A441">
            <v>31031</v>
          </cell>
          <cell r="B441" t="str">
            <v>T형1호</v>
          </cell>
          <cell r="C441" t="str">
            <v xml:space="preserve">  CO:0.20/중기:0.6/견질</v>
          </cell>
          <cell r="D441" t="str">
            <v>보통지</v>
          </cell>
        </row>
        <row r="442">
          <cell r="A442">
            <v>31041</v>
          </cell>
          <cell r="B442" t="str">
            <v>T형1호</v>
          </cell>
          <cell r="C442" t="str">
            <v xml:space="preserve">  CO:0.15/중기:0.65/견질</v>
          </cell>
          <cell r="D442" t="str">
            <v>보통지</v>
          </cell>
        </row>
        <row r="443">
          <cell r="A443">
            <v>31051</v>
          </cell>
          <cell r="B443" t="str">
            <v>T형1호</v>
          </cell>
          <cell r="C443" t="str">
            <v xml:space="preserve">  인력/일반B:0.06/보통:0.44/견질</v>
          </cell>
          <cell r="D443" t="str">
            <v>보통지</v>
          </cell>
        </row>
        <row r="444">
          <cell r="A444">
            <v>31061</v>
          </cell>
          <cell r="B444" t="str">
            <v>T형1호</v>
          </cell>
          <cell r="C444" t="str">
            <v xml:space="preserve"> 인력/소고B:0.07/보통:0.43/견질</v>
          </cell>
          <cell r="D444" t="str">
            <v>보통지</v>
          </cell>
        </row>
        <row r="445">
          <cell r="A445">
            <v>31071</v>
          </cell>
          <cell r="B445" t="str">
            <v>T형1호</v>
          </cell>
          <cell r="C445" t="str">
            <v xml:space="preserve">  인력/투수콘:0.05/자갈:0.45/견질</v>
          </cell>
          <cell r="D445" t="str">
            <v>보통지</v>
          </cell>
        </row>
        <row r="446">
          <cell r="A446">
            <v>31081</v>
          </cell>
          <cell r="B446" t="str">
            <v>T형1호</v>
          </cell>
          <cell r="C446" t="str">
            <v xml:space="preserve">  인력/대리석:0.275/자갈:0.225/견질</v>
          </cell>
          <cell r="D446" t="str">
            <v>보통지</v>
          </cell>
        </row>
        <row r="447">
          <cell r="A447">
            <v>31091</v>
          </cell>
          <cell r="B447" t="str">
            <v>T형1호</v>
          </cell>
          <cell r="C447" t="str">
            <v xml:space="preserve"> 인력/오나:0.175/자갈:0.325/견질</v>
          </cell>
          <cell r="D447" t="str">
            <v>보통지</v>
          </cell>
        </row>
        <row r="448">
          <cell r="A448">
            <v>31101</v>
          </cell>
          <cell r="B448" t="str">
            <v>T형1호</v>
          </cell>
          <cell r="C448" t="str">
            <v>사리도/중기:0.8/견질</v>
          </cell>
          <cell r="D448" t="str">
            <v>보통지</v>
          </cell>
        </row>
        <row r="449">
          <cell r="A449">
            <v>31012</v>
          </cell>
          <cell r="B449" t="str">
            <v>T형1호</v>
          </cell>
          <cell r="C449" t="str">
            <v xml:space="preserve">  AS:0.20/중기:0.6/견질</v>
          </cell>
          <cell r="D449" t="str">
            <v>번화가2</v>
          </cell>
        </row>
        <row r="450">
          <cell r="A450">
            <v>31022</v>
          </cell>
          <cell r="B450" t="str">
            <v>T형1호</v>
          </cell>
          <cell r="C450" t="str">
            <v xml:space="preserve">  AS:0.15/중기:0.65/견질</v>
          </cell>
          <cell r="D450" t="str">
            <v>번화가2</v>
          </cell>
        </row>
        <row r="451">
          <cell r="A451">
            <v>31031</v>
          </cell>
          <cell r="B451" t="str">
            <v>T형1호</v>
          </cell>
          <cell r="C451" t="str">
            <v xml:space="preserve">  CO:0.20/중기:0.6/견질</v>
          </cell>
          <cell r="D451" t="str">
            <v>번화가2</v>
          </cell>
        </row>
        <row r="452">
          <cell r="A452">
            <v>31042</v>
          </cell>
          <cell r="B452" t="str">
            <v>T형1호</v>
          </cell>
          <cell r="C452" t="str">
            <v xml:space="preserve">  CO:0.15/중기:0.65/견질</v>
          </cell>
          <cell r="D452" t="str">
            <v>번화가2</v>
          </cell>
        </row>
        <row r="453">
          <cell r="A453">
            <v>31052</v>
          </cell>
          <cell r="B453" t="str">
            <v>T형1호</v>
          </cell>
          <cell r="C453" t="str">
            <v xml:space="preserve">  인력/일반B:0.06/보통:0.44/견질</v>
          </cell>
          <cell r="D453" t="str">
            <v>번화가2</v>
          </cell>
        </row>
        <row r="454">
          <cell r="A454">
            <v>31062</v>
          </cell>
          <cell r="B454" t="str">
            <v>T형1호</v>
          </cell>
          <cell r="C454" t="str">
            <v xml:space="preserve"> 인력/소고B:0.07/보통:0.43/견질</v>
          </cell>
          <cell r="D454" t="str">
            <v>번화가2</v>
          </cell>
        </row>
        <row r="455">
          <cell r="A455">
            <v>31072</v>
          </cell>
          <cell r="B455" t="str">
            <v>T형1호</v>
          </cell>
          <cell r="C455" t="str">
            <v xml:space="preserve">  인력/투수콘:0.05/자갈:0.45/견질</v>
          </cell>
          <cell r="D455" t="str">
            <v>번화가2</v>
          </cell>
        </row>
        <row r="456">
          <cell r="A456">
            <v>31082</v>
          </cell>
          <cell r="B456" t="str">
            <v>T형1호</v>
          </cell>
          <cell r="C456" t="str">
            <v xml:space="preserve">  인력/대리석:0.275/자갈:0.225/견질</v>
          </cell>
          <cell r="D456" t="str">
            <v>번화가2</v>
          </cell>
        </row>
        <row r="457">
          <cell r="A457">
            <v>31092</v>
          </cell>
          <cell r="B457" t="str">
            <v>T형1호</v>
          </cell>
          <cell r="C457" t="str">
            <v xml:space="preserve"> 인력/오나:0.175/자갈:0.325/견질</v>
          </cell>
          <cell r="D457" t="str">
            <v>번화가2</v>
          </cell>
        </row>
        <row r="458">
          <cell r="A458">
            <v>31102</v>
          </cell>
          <cell r="B458" t="str">
            <v>T형1호</v>
          </cell>
          <cell r="C458" t="str">
            <v>사리도/중기:0.8/견질</v>
          </cell>
          <cell r="D458" t="str">
            <v>번화가2</v>
          </cell>
        </row>
        <row r="459">
          <cell r="A459">
            <v>31014</v>
          </cell>
          <cell r="B459" t="str">
            <v>T형1호</v>
          </cell>
          <cell r="C459" t="str">
            <v xml:space="preserve">  AS:0.20/중기:0.6/견질</v>
          </cell>
          <cell r="D459" t="str">
            <v>야간</v>
          </cell>
        </row>
        <row r="460">
          <cell r="A460">
            <v>31024</v>
          </cell>
          <cell r="B460" t="str">
            <v>T형1호</v>
          </cell>
          <cell r="C460" t="str">
            <v xml:space="preserve">  AS:0.15/중기:0.65/견질</v>
          </cell>
          <cell r="D460" t="str">
            <v>야간</v>
          </cell>
        </row>
        <row r="461">
          <cell r="A461">
            <v>31034</v>
          </cell>
          <cell r="B461" t="str">
            <v>T형1호</v>
          </cell>
          <cell r="C461" t="str">
            <v xml:space="preserve">  CO:0.20/중기:0.6/견질</v>
          </cell>
          <cell r="D461" t="str">
            <v>야간</v>
          </cell>
        </row>
        <row r="462">
          <cell r="A462">
            <v>31044</v>
          </cell>
          <cell r="B462" t="str">
            <v>T형1호</v>
          </cell>
          <cell r="C462" t="str">
            <v xml:space="preserve">  CO:0.15/중기:0.65/견질</v>
          </cell>
          <cell r="D462" t="str">
            <v>야간</v>
          </cell>
        </row>
        <row r="463">
          <cell r="A463">
            <v>31054</v>
          </cell>
          <cell r="B463" t="str">
            <v>T형1호</v>
          </cell>
          <cell r="C463" t="str">
            <v xml:space="preserve">  인력/일반B:0.06/보통:0.44/견질</v>
          </cell>
          <cell r="D463" t="str">
            <v>야간</v>
          </cell>
        </row>
        <row r="464">
          <cell r="A464">
            <v>31064</v>
          </cell>
          <cell r="B464" t="str">
            <v>T형1호</v>
          </cell>
          <cell r="C464" t="str">
            <v xml:space="preserve"> 인력/소고B:0.07/보통:0.43/견질</v>
          </cell>
          <cell r="D464" t="str">
            <v>야간</v>
          </cell>
        </row>
        <row r="465">
          <cell r="A465">
            <v>31074</v>
          </cell>
          <cell r="B465" t="str">
            <v>T형1호</v>
          </cell>
          <cell r="C465" t="str">
            <v xml:space="preserve">  인력/투수콘:0.05/자갈:0.45/견질</v>
          </cell>
          <cell r="D465" t="str">
            <v>야간</v>
          </cell>
        </row>
        <row r="466">
          <cell r="A466">
            <v>31084</v>
          </cell>
          <cell r="B466" t="str">
            <v>T형1호</v>
          </cell>
          <cell r="C466" t="str">
            <v xml:space="preserve">  인력/대리석:0.275/자갈:0.225/견질</v>
          </cell>
          <cell r="D466" t="str">
            <v>야간</v>
          </cell>
        </row>
        <row r="467">
          <cell r="A467">
            <v>31094</v>
          </cell>
          <cell r="B467" t="str">
            <v>T형1호</v>
          </cell>
          <cell r="C467" t="str">
            <v xml:space="preserve"> 인력/오나:0.175/자갈:0.325/견질</v>
          </cell>
          <cell r="D467" t="str">
            <v>야간</v>
          </cell>
        </row>
        <row r="468">
          <cell r="A468">
            <v>31104</v>
          </cell>
          <cell r="B468" t="str">
            <v>T형1호</v>
          </cell>
          <cell r="C468" t="str">
            <v>사리도/중기:0.8/견질</v>
          </cell>
          <cell r="D468" t="str">
            <v>야간</v>
          </cell>
        </row>
        <row r="469">
          <cell r="A469">
            <v>31074</v>
          </cell>
          <cell r="B469" t="str">
            <v>T형1호</v>
          </cell>
          <cell r="C469" t="str">
            <v xml:space="preserve">  인력/투수콘:0.05/자갈:0.45/견질</v>
          </cell>
          <cell r="D469" t="str">
            <v>야간</v>
          </cell>
        </row>
        <row r="470">
          <cell r="A470">
            <v>31084</v>
          </cell>
          <cell r="B470" t="str">
            <v>T형1호</v>
          </cell>
          <cell r="C470" t="str">
            <v xml:space="preserve">  인력/대리석:0.275/자갈:0.225/견질</v>
          </cell>
          <cell r="D470" t="str">
            <v>야간</v>
          </cell>
        </row>
        <row r="471">
          <cell r="A471">
            <v>31094</v>
          </cell>
          <cell r="B471" t="str">
            <v>T형1호</v>
          </cell>
          <cell r="C471" t="str">
            <v xml:space="preserve"> 인력/오나:0.175/자갈:0.325/견질</v>
          </cell>
          <cell r="D471" t="str">
            <v>야간</v>
          </cell>
        </row>
        <row r="472">
          <cell r="A472">
            <v>31104</v>
          </cell>
          <cell r="B472" t="str">
            <v>T형1호</v>
          </cell>
          <cell r="C472" t="str">
            <v>사리도/중기:0.8/견질</v>
          </cell>
          <cell r="D472" t="str">
            <v>야간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)원내역"/>
      <sheetName val="(A)내역서"/>
      <sheetName val="자재단가"/>
      <sheetName val="SLAB&quot;1&quot;"/>
      <sheetName val="자료입력"/>
      <sheetName val="본체"/>
      <sheetName val="토공사"/>
      <sheetName val="설계내역서"/>
      <sheetName val="단가"/>
      <sheetName val="부대공Ⅱ"/>
      <sheetName val="97rc"/>
      <sheetName val="맨홀수량산출"/>
      <sheetName val="200"/>
      <sheetName val="직노"/>
      <sheetName val="낙찰표"/>
      <sheetName val="일위대가목록"/>
      <sheetName val="기계경비"/>
      <sheetName val="대공종"/>
      <sheetName val="내역서"/>
      <sheetName val="손익분석"/>
      <sheetName val="평균물량산출서"/>
      <sheetName val="8.석축단위(H=1.5M)"/>
      <sheetName val="골재산출"/>
      <sheetName val="날개벽(시점좌측)"/>
      <sheetName val="단가목록"/>
      <sheetName val="3.내역서"/>
      <sheetName val="일위대가표"/>
      <sheetName val="원가"/>
      <sheetName val="노임단가"/>
      <sheetName val="입력자료(노무비)"/>
      <sheetName val="S0"/>
      <sheetName val="총괄표"/>
      <sheetName val="토공(우물통,기타) "/>
      <sheetName val="공정코드"/>
      <sheetName val="산출근거"/>
      <sheetName val="자재"/>
      <sheetName val="ABUT수량-A1"/>
      <sheetName val="조명시설"/>
      <sheetName val="내역"/>
      <sheetName val="터파기및재료"/>
      <sheetName val="데리네이타현황"/>
      <sheetName val="SIL98"/>
      <sheetName val="지급자재"/>
    </sheetNames>
    <sheetDataSet>
      <sheetData sheetId="0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12729990</v>
          </cell>
          <cell r="H6">
            <v>48240660</v>
          </cell>
          <cell r="J6">
            <v>17535910</v>
          </cell>
          <cell r="K6">
            <v>78506560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7955352</v>
          </cell>
          <cell r="H8">
            <v>151477431</v>
          </cell>
          <cell r="J8">
            <v>41770979</v>
          </cell>
          <cell r="K8">
            <v>201203762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352458</v>
          </cell>
          <cell r="H10">
            <v>2206880</v>
          </cell>
          <cell r="J10">
            <v>165062</v>
          </cell>
          <cell r="K10">
            <v>2724400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0</v>
          </cell>
          <cell r="H12">
            <v>6170880</v>
          </cell>
          <cell r="J12">
            <v>10669110</v>
          </cell>
          <cell r="K12">
            <v>16839990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21037800</v>
          </cell>
          <cell r="H14">
            <v>208095851</v>
          </cell>
          <cell r="J14">
            <v>70141061</v>
          </cell>
          <cell r="K14">
            <v>299274712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29133400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12293500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340701612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17035000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357736612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50442157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11987722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420166491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42016649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720000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1996860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464900000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31741470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496641470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721</v>
          </cell>
          <cell r="F74">
            <v>36050</v>
          </cell>
          <cell r="G74">
            <v>559</v>
          </cell>
          <cell r="H74">
            <v>27950</v>
          </cell>
          <cell r="I74">
            <v>67</v>
          </cell>
          <cell r="J74">
            <v>3350</v>
          </cell>
          <cell r="K74">
            <v>67350</v>
          </cell>
          <cell r="L74" t="str">
            <v>26호표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6939</v>
          </cell>
          <cell r="F76">
            <v>138780</v>
          </cell>
          <cell r="G76">
            <v>138786</v>
          </cell>
          <cell r="H76">
            <v>2775720</v>
          </cell>
          <cell r="I76">
            <v>0</v>
          </cell>
          <cell r="J76">
            <v>0</v>
          </cell>
          <cell r="K76">
            <v>2914500</v>
          </cell>
          <cell r="L76" t="str">
            <v>13호표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1072</v>
          </cell>
          <cell r="F78">
            <v>21440</v>
          </cell>
          <cell r="G78">
            <v>7917</v>
          </cell>
          <cell r="H78">
            <v>158340</v>
          </cell>
          <cell r="I78">
            <v>4152</v>
          </cell>
          <cell r="J78">
            <v>83040</v>
          </cell>
          <cell r="K78">
            <v>262820</v>
          </cell>
          <cell r="L78" t="str">
            <v>12호표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1072</v>
          </cell>
          <cell r="F80">
            <v>21440</v>
          </cell>
          <cell r="G80">
            <v>5655</v>
          </cell>
          <cell r="H80">
            <v>113100</v>
          </cell>
          <cell r="I80">
            <v>4152</v>
          </cell>
          <cell r="J80">
            <v>83040</v>
          </cell>
          <cell r="K80">
            <v>217580</v>
          </cell>
          <cell r="L80" t="str">
            <v>12-1호표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0</v>
          </cell>
          <cell r="F82">
            <v>0</v>
          </cell>
          <cell r="G82">
            <v>10763</v>
          </cell>
          <cell r="H82">
            <v>9256180</v>
          </cell>
          <cell r="I82">
            <v>0</v>
          </cell>
          <cell r="J82">
            <v>0</v>
          </cell>
          <cell r="K82">
            <v>9256180</v>
          </cell>
          <cell r="L82" t="str">
            <v>8호표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0</v>
          </cell>
          <cell r="F84">
            <v>0</v>
          </cell>
          <cell r="G84">
            <v>12720</v>
          </cell>
          <cell r="H84">
            <v>6105600</v>
          </cell>
          <cell r="I84">
            <v>0</v>
          </cell>
          <cell r="J84">
            <v>0</v>
          </cell>
          <cell r="K84">
            <v>6105600</v>
          </cell>
          <cell r="L84" t="str">
            <v>9호표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137</v>
          </cell>
          <cell r="F86">
            <v>24660</v>
          </cell>
          <cell r="G86">
            <v>1834</v>
          </cell>
          <cell r="H86">
            <v>330120</v>
          </cell>
          <cell r="I86">
            <v>354</v>
          </cell>
          <cell r="J86">
            <v>63720</v>
          </cell>
          <cell r="K86">
            <v>418500</v>
          </cell>
          <cell r="L86" t="str">
            <v>10호표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137</v>
          </cell>
          <cell r="F88">
            <v>24660</v>
          </cell>
          <cell r="G88">
            <v>1310</v>
          </cell>
          <cell r="H88">
            <v>235800</v>
          </cell>
          <cell r="I88">
            <v>354</v>
          </cell>
          <cell r="J88">
            <v>63720</v>
          </cell>
          <cell r="K88">
            <v>324180</v>
          </cell>
          <cell r="L88" t="str">
            <v>10-1호표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162</v>
          </cell>
          <cell r="F90">
            <v>19440</v>
          </cell>
          <cell r="G90">
            <v>917</v>
          </cell>
          <cell r="H90">
            <v>110040</v>
          </cell>
          <cell r="I90">
            <v>391</v>
          </cell>
          <cell r="J90">
            <v>46920</v>
          </cell>
          <cell r="K90">
            <v>176400</v>
          </cell>
          <cell r="L90" t="str">
            <v>11호표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162</v>
          </cell>
          <cell r="F92">
            <v>19440</v>
          </cell>
          <cell r="G92">
            <v>655</v>
          </cell>
          <cell r="H92">
            <v>78600</v>
          </cell>
          <cell r="I92">
            <v>391</v>
          </cell>
          <cell r="J92">
            <v>46920</v>
          </cell>
          <cell r="K92">
            <v>144960</v>
          </cell>
          <cell r="L92" t="str">
            <v>11-1호표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0</v>
          </cell>
          <cell r="F94">
            <v>0</v>
          </cell>
          <cell r="G94">
            <v>6959</v>
          </cell>
          <cell r="H94">
            <v>69590</v>
          </cell>
          <cell r="I94">
            <v>0</v>
          </cell>
          <cell r="J94">
            <v>0</v>
          </cell>
          <cell r="K94">
            <v>69590</v>
          </cell>
          <cell r="L94" t="str">
            <v>93호표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0</v>
          </cell>
          <cell r="F96">
            <v>0</v>
          </cell>
          <cell r="G96">
            <v>7704</v>
          </cell>
          <cell r="H96">
            <v>77040</v>
          </cell>
          <cell r="I96">
            <v>0</v>
          </cell>
          <cell r="J96">
            <v>0</v>
          </cell>
          <cell r="K96">
            <v>77040</v>
          </cell>
          <cell r="L96" t="str">
            <v>94호표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0</v>
          </cell>
          <cell r="F98">
            <v>0</v>
          </cell>
          <cell r="G98">
            <v>8449</v>
          </cell>
          <cell r="H98">
            <v>84490</v>
          </cell>
          <cell r="I98">
            <v>0</v>
          </cell>
          <cell r="J98">
            <v>0</v>
          </cell>
          <cell r="K98">
            <v>84490</v>
          </cell>
          <cell r="L98" t="str">
            <v>95호표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0</v>
          </cell>
          <cell r="F100">
            <v>0</v>
          </cell>
          <cell r="G100">
            <v>11918</v>
          </cell>
          <cell r="H100">
            <v>119180</v>
          </cell>
          <cell r="I100">
            <v>0</v>
          </cell>
          <cell r="J100">
            <v>0</v>
          </cell>
          <cell r="K100">
            <v>119180</v>
          </cell>
          <cell r="L100" t="str">
            <v>96호표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0</v>
          </cell>
          <cell r="F102">
            <v>0</v>
          </cell>
          <cell r="G102">
            <v>12959</v>
          </cell>
          <cell r="H102">
            <v>129590</v>
          </cell>
          <cell r="I102">
            <v>0</v>
          </cell>
          <cell r="J102">
            <v>0</v>
          </cell>
          <cell r="K102">
            <v>129590</v>
          </cell>
          <cell r="L102" t="str">
            <v>97호표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0</v>
          </cell>
          <cell r="F104">
            <v>0</v>
          </cell>
          <cell r="G104">
            <v>14018</v>
          </cell>
          <cell r="H104">
            <v>140180</v>
          </cell>
          <cell r="I104">
            <v>0</v>
          </cell>
          <cell r="J104">
            <v>0</v>
          </cell>
          <cell r="K104">
            <v>140180</v>
          </cell>
          <cell r="L104" t="str">
            <v>98호표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0</v>
          </cell>
          <cell r="F106">
            <v>0</v>
          </cell>
          <cell r="G106">
            <v>7947</v>
          </cell>
          <cell r="H106">
            <v>79470</v>
          </cell>
          <cell r="I106">
            <v>0</v>
          </cell>
          <cell r="J106">
            <v>0</v>
          </cell>
          <cell r="K106">
            <v>79470</v>
          </cell>
          <cell r="L106" t="str">
            <v>99호표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0</v>
          </cell>
          <cell r="F108">
            <v>0</v>
          </cell>
          <cell r="G108">
            <v>8643</v>
          </cell>
          <cell r="H108">
            <v>86430</v>
          </cell>
          <cell r="I108">
            <v>0</v>
          </cell>
          <cell r="J108">
            <v>0</v>
          </cell>
          <cell r="K108">
            <v>86430</v>
          </cell>
          <cell r="L108" t="str">
            <v>100호표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E110">
            <v>0</v>
          </cell>
          <cell r="F110">
            <v>0</v>
          </cell>
          <cell r="G110">
            <v>9336</v>
          </cell>
          <cell r="H110">
            <v>93360</v>
          </cell>
          <cell r="I110">
            <v>0</v>
          </cell>
          <cell r="J110">
            <v>0</v>
          </cell>
          <cell r="K110">
            <v>93360</v>
          </cell>
          <cell r="L110" t="str">
            <v>101호표</v>
          </cell>
        </row>
        <row r="111">
          <cell r="F111">
            <v>0</v>
          </cell>
          <cell r="H111">
            <v>0</v>
          </cell>
          <cell r="J111">
            <v>0</v>
          </cell>
          <cell r="K111">
            <v>0</v>
          </cell>
        </row>
        <row r="112">
          <cell r="E112">
            <v>624</v>
          </cell>
          <cell r="F112">
            <v>836160</v>
          </cell>
          <cell r="G112">
            <v>11691</v>
          </cell>
          <cell r="H112">
            <v>15665940</v>
          </cell>
          <cell r="I112">
            <v>2120</v>
          </cell>
          <cell r="J112">
            <v>2840800</v>
          </cell>
          <cell r="K112">
            <v>19342900</v>
          </cell>
          <cell r="L112" t="str">
            <v>16호표</v>
          </cell>
        </row>
        <row r="113">
          <cell r="F113">
            <v>0</v>
          </cell>
          <cell r="H113">
            <v>0</v>
          </cell>
          <cell r="J113">
            <v>0</v>
          </cell>
          <cell r="K113">
            <v>0</v>
          </cell>
        </row>
        <row r="114">
          <cell r="E114">
            <v>798</v>
          </cell>
          <cell r="F114">
            <v>143640</v>
          </cell>
          <cell r="G114">
            <v>4904</v>
          </cell>
          <cell r="H114">
            <v>882720</v>
          </cell>
          <cell r="I114">
            <v>1662</v>
          </cell>
          <cell r="J114">
            <v>299160</v>
          </cell>
          <cell r="K114">
            <v>1325520</v>
          </cell>
          <cell r="L114" t="str">
            <v>17호표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798</v>
          </cell>
          <cell r="F116">
            <v>143640</v>
          </cell>
          <cell r="G116">
            <v>3503</v>
          </cell>
          <cell r="H116">
            <v>630540</v>
          </cell>
          <cell r="I116">
            <v>1662</v>
          </cell>
          <cell r="J116">
            <v>299160</v>
          </cell>
          <cell r="K116">
            <v>1073340</v>
          </cell>
          <cell r="L116" t="str">
            <v>17-1호표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5691</v>
          </cell>
          <cell r="F118">
            <v>682920</v>
          </cell>
          <cell r="G118">
            <v>7959</v>
          </cell>
          <cell r="H118">
            <v>955080</v>
          </cell>
          <cell r="I118">
            <v>7327</v>
          </cell>
          <cell r="J118">
            <v>879240</v>
          </cell>
          <cell r="K118">
            <v>2517240</v>
          </cell>
          <cell r="L118" t="str">
            <v>18호표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5691</v>
          </cell>
          <cell r="F120">
            <v>682920</v>
          </cell>
          <cell r="G120">
            <v>5685</v>
          </cell>
          <cell r="H120">
            <v>682200</v>
          </cell>
          <cell r="I120">
            <v>7327</v>
          </cell>
          <cell r="J120">
            <v>879240</v>
          </cell>
          <cell r="K120">
            <v>2244360</v>
          </cell>
          <cell r="L120" t="str">
            <v>18-1호표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5844</v>
          </cell>
          <cell r="F122">
            <v>9934800</v>
          </cell>
          <cell r="G122">
            <v>5502</v>
          </cell>
          <cell r="H122">
            <v>9353400</v>
          </cell>
          <cell r="I122">
            <v>7028</v>
          </cell>
          <cell r="J122">
            <v>11947600</v>
          </cell>
          <cell r="K122">
            <v>31235800</v>
          </cell>
          <cell r="L122" t="str">
            <v>19호표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F124">
            <v>12729990</v>
          </cell>
          <cell r="H124">
            <v>48240660</v>
          </cell>
          <cell r="J124">
            <v>17535910</v>
          </cell>
          <cell r="K124">
            <v>78506560</v>
          </cell>
        </row>
        <row r="125">
          <cell r="K125">
            <v>0</v>
          </cell>
        </row>
        <row r="128">
          <cell r="E128">
            <v>1405</v>
          </cell>
          <cell r="F128">
            <v>49175</v>
          </cell>
          <cell r="G128">
            <v>28016</v>
          </cell>
          <cell r="H128">
            <v>980560</v>
          </cell>
          <cell r="I128">
            <v>965</v>
          </cell>
          <cell r="J128">
            <v>33775</v>
          </cell>
          <cell r="K128">
            <v>1063510</v>
          </cell>
          <cell r="L128" t="str">
            <v>28호표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1460</v>
          </cell>
          <cell r="F130">
            <v>23360</v>
          </cell>
          <cell r="G130">
            <v>18677</v>
          </cell>
          <cell r="H130">
            <v>298832</v>
          </cell>
          <cell r="I130">
            <v>635</v>
          </cell>
          <cell r="J130">
            <v>10160</v>
          </cell>
          <cell r="K130">
            <v>332352</v>
          </cell>
          <cell r="L130" t="str">
            <v>29호표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1458</v>
          </cell>
          <cell r="F132">
            <v>17496</v>
          </cell>
          <cell r="G132">
            <v>24362</v>
          </cell>
          <cell r="H132">
            <v>292344</v>
          </cell>
          <cell r="I132">
            <v>3626</v>
          </cell>
          <cell r="J132">
            <v>43512</v>
          </cell>
          <cell r="K132">
            <v>353352</v>
          </cell>
          <cell r="L132" t="str">
            <v>30호표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1458</v>
          </cell>
          <cell r="F134">
            <v>8748</v>
          </cell>
          <cell r="G134">
            <v>17402</v>
          </cell>
          <cell r="H134">
            <v>104412</v>
          </cell>
          <cell r="I134">
            <v>3626</v>
          </cell>
          <cell r="J134">
            <v>21756</v>
          </cell>
          <cell r="K134">
            <v>134916</v>
          </cell>
          <cell r="L134" t="str">
            <v>30-1호표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3127</v>
          </cell>
          <cell r="F136">
            <v>12508</v>
          </cell>
          <cell r="G136">
            <v>176717</v>
          </cell>
          <cell r="H136">
            <v>706868</v>
          </cell>
          <cell r="I136">
            <v>294718</v>
          </cell>
          <cell r="J136">
            <v>1178872</v>
          </cell>
          <cell r="K136">
            <v>1898248</v>
          </cell>
          <cell r="L136" t="str">
            <v>32호표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3179</v>
          </cell>
          <cell r="F138">
            <v>6358</v>
          </cell>
          <cell r="G138">
            <v>178749</v>
          </cell>
          <cell r="H138">
            <v>357498</v>
          </cell>
          <cell r="I138">
            <v>151963</v>
          </cell>
          <cell r="J138">
            <v>303926</v>
          </cell>
          <cell r="K138">
            <v>667782</v>
          </cell>
          <cell r="L138" t="str">
            <v>33호표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3179</v>
          </cell>
          <cell r="F140">
            <v>3179</v>
          </cell>
          <cell r="G140">
            <v>127678</v>
          </cell>
          <cell r="H140">
            <v>127678</v>
          </cell>
          <cell r="I140">
            <v>151963</v>
          </cell>
          <cell r="J140">
            <v>151963</v>
          </cell>
          <cell r="K140">
            <v>282820</v>
          </cell>
          <cell r="L140" t="str">
            <v>33-1호표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4431</v>
          </cell>
          <cell r="F142">
            <v>159516</v>
          </cell>
          <cell r="G142">
            <v>258186</v>
          </cell>
          <cell r="H142">
            <v>9294696</v>
          </cell>
          <cell r="I142">
            <v>441837</v>
          </cell>
          <cell r="J142">
            <v>15906132</v>
          </cell>
          <cell r="K142">
            <v>25360344</v>
          </cell>
          <cell r="L142" t="str">
            <v>34호표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4340</v>
          </cell>
          <cell r="F144">
            <v>26040</v>
          </cell>
          <cell r="G144">
            <v>260960</v>
          </cell>
          <cell r="H144">
            <v>1565760</v>
          </cell>
          <cell r="I144">
            <v>226877</v>
          </cell>
          <cell r="J144">
            <v>1361262</v>
          </cell>
          <cell r="K144">
            <v>2953062</v>
          </cell>
          <cell r="L144" t="str">
            <v>35호표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4340</v>
          </cell>
          <cell r="F146">
            <v>26040</v>
          </cell>
          <cell r="G146">
            <v>186400</v>
          </cell>
          <cell r="H146">
            <v>1118400</v>
          </cell>
          <cell r="I146">
            <v>226877</v>
          </cell>
          <cell r="J146">
            <v>1361262</v>
          </cell>
          <cell r="K146">
            <v>2505702</v>
          </cell>
          <cell r="L146" t="str">
            <v>35-1호표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E148">
            <v>5381</v>
          </cell>
          <cell r="F148">
            <v>32286</v>
          </cell>
          <cell r="G148">
            <v>336047</v>
          </cell>
          <cell r="H148">
            <v>2016282</v>
          </cell>
          <cell r="I148">
            <v>588837</v>
          </cell>
          <cell r="J148">
            <v>3533022</v>
          </cell>
          <cell r="K148">
            <v>5581590</v>
          </cell>
          <cell r="L148" t="str">
            <v>36호표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E150">
            <v>6624</v>
          </cell>
          <cell r="F150">
            <v>19872</v>
          </cell>
          <cell r="G150">
            <v>361929</v>
          </cell>
          <cell r="H150">
            <v>1085787</v>
          </cell>
          <cell r="I150">
            <v>304585</v>
          </cell>
          <cell r="J150">
            <v>913755</v>
          </cell>
          <cell r="K150">
            <v>2019414</v>
          </cell>
          <cell r="L150" t="str">
            <v>37호표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E152">
            <v>6624</v>
          </cell>
          <cell r="F152">
            <v>19872</v>
          </cell>
          <cell r="G152">
            <v>258521</v>
          </cell>
          <cell r="H152">
            <v>775563</v>
          </cell>
          <cell r="I152">
            <v>304585</v>
          </cell>
          <cell r="J152">
            <v>913755</v>
          </cell>
          <cell r="K152">
            <v>1709190</v>
          </cell>
          <cell r="L152" t="str">
            <v>37-1호표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E154">
            <v>204800</v>
          </cell>
          <cell r="F154">
            <v>204800</v>
          </cell>
          <cell r="G154">
            <v>4294788</v>
          </cell>
          <cell r="H154">
            <v>4294788</v>
          </cell>
          <cell r="I154">
            <v>459680</v>
          </cell>
          <cell r="J154">
            <v>459680</v>
          </cell>
          <cell r="K154">
            <v>4959268</v>
          </cell>
          <cell r="L154" t="str">
            <v>56호표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E156">
            <v>204800</v>
          </cell>
          <cell r="F156">
            <v>1024000</v>
          </cell>
          <cell r="G156">
            <v>2970640</v>
          </cell>
          <cell r="H156">
            <v>14853200</v>
          </cell>
          <cell r="I156">
            <v>459680</v>
          </cell>
          <cell r="J156">
            <v>2298400</v>
          </cell>
          <cell r="K156">
            <v>18175600</v>
          </cell>
          <cell r="L156" t="str">
            <v>57호표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E158">
            <v>0</v>
          </cell>
          <cell r="F158">
            <v>0</v>
          </cell>
          <cell r="G158">
            <v>631016</v>
          </cell>
          <cell r="H158">
            <v>1893048</v>
          </cell>
          <cell r="I158">
            <v>0</v>
          </cell>
          <cell r="J158">
            <v>0</v>
          </cell>
          <cell r="K158">
            <v>1893048</v>
          </cell>
          <cell r="L158" t="str">
            <v>58호표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E160">
            <v>0</v>
          </cell>
          <cell r="F160">
            <v>0</v>
          </cell>
          <cell r="G160">
            <v>450726</v>
          </cell>
          <cell r="H160">
            <v>1352178</v>
          </cell>
          <cell r="I160">
            <v>0</v>
          </cell>
          <cell r="J160">
            <v>0</v>
          </cell>
          <cell r="K160">
            <v>1352178</v>
          </cell>
          <cell r="L160" t="str">
            <v>58-1호표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E162">
            <v>153600</v>
          </cell>
          <cell r="F162">
            <v>2304000</v>
          </cell>
          <cell r="G162">
            <v>3221090</v>
          </cell>
          <cell r="H162">
            <v>48316350</v>
          </cell>
          <cell r="I162">
            <v>344760</v>
          </cell>
          <cell r="J162">
            <v>5171400</v>
          </cell>
          <cell r="K162">
            <v>55791750</v>
          </cell>
          <cell r="L162" t="str">
            <v>53호표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153600</v>
          </cell>
          <cell r="F164">
            <v>3225600</v>
          </cell>
          <cell r="G164">
            <v>2227979</v>
          </cell>
          <cell r="H164">
            <v>46787559</v>
          </cell>
          <cell r="I164">
            <v>344760</v>
          </cell>
          <cell r="J164">
            <v>7239960</v>
          </cell>
          <cell r="K164">
            <v>57253119</v>
          </cell>
          <cell r="L164" t="str">
            <v>54호표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0</v>
          </cell>
          <cell r="F166">
            <v>0</v>
          </cell>
          <cell r="G166">
            <v>473261</v>
          </cell>
          <cell r="H166">
            <v>2839566</v>
          </cell>
          <cell r="I166">
            <v>0</v>
          </cell>
          <cell r="J166">
            <v>0</v>
          </cell>
          <cell r="K166">
            <v>2839566</v>
          </cell>
          <cell r="L166" t="str">
            <v>55호표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0</v>
          </cell>
          <cell r="F168">
            <v>0</v>
          </cell>
          <cell r="G168">
            <v>338044</v>
          </cell>
          <cell r="H168">
            <v>2028264</v>
          </cell>
          <cell r="I168">
            <v>0</v>
          </cell>
          <cell r="J168">
            <v>0</v>
          </cell>
          <cell r="K168">
            <v>2028264</v>
          </cell>
          <cell r="L168" t="str">
            <v>55-1호표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102400</v>
          </cell>
          <cell r="F170">
            <v>102400</v>
          </cell>
          <cell r="G170">
            <v>2147392</v>
          </cell>
          <cell r="H170">
            <v>2147392</v>
          </cell>
          <cell r="I170">
            <v>229840</v>
          </cell>
          <cell r="J170">
            <v>229840</v>
          </cell>
          <cell r="K170">
            <v>2479632</v>
          </cell>
          <cell r="L170" t="str">
            <v>52호표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54176</v>
          </cell>
          <cell r="F172">
            <v>54176</v>
          </cell>
          <cell r="G172">
            <v>507522</v>
          </cell>
          <cell r="H172">
            <v>507522</v>
          </cell>
          <cell r="I172">
            <v>44448</v>
          </cell>
          <cell r="J172">
            <v>44448</v>
          </cell>
          <cell r="K172">
            <v>606146</v>
          </cell>
          <cell r="L172" t="str">
            <v>59호표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E174">
            <v>0</v>
          </cell>
          <cell r="F174">
            <v>0</v>
          </cell>
          <cell r="G174">
            <v>114975</v>
          </cell>
          <cell r="H174">
            <v>114975</v>
          </cell>
          <cell r="I174">
            <v>0</v>
          </cell>
          <cell r="J174">
            <v>0</v>
          </cell>
          <cell r="K174">
            <v>114975</v>
          </cell>
          <cell r="L174" t="str">
            <v>60호표</v>
          </cell>
        </row>
        <row r="175">
          <cell r="F175">
            <v>0</v>
          </cell>
          <cell r="H175">
            <v>0</v>
          </cell>
          <cell r="J175">
            <v>0</v>
          </cell>
          <cell r="K175">
            <v>0</v>
          </cell>
        </row>
        <row r="176">
          <cell r="E176">
            <v>64156</v>
          </cell>
          <cell r="F176">
            <v>320780</v>
          </cell>
          <cell r="G176">
            <v>689137</v>
          </cell>
          <cell r="H176">
            <v>3445685</v>
          </cell>
          <cell r="I176">
            <v>45837</v>
          </cell>
          <cell r="J176">
            <v>229185</v>
          </cell>
          <cell r="K176">
            <v>3995650</v>
          </cell>
          <cell r="L176" t="str">
            <v>61호표</v>
          </cell>
        </row>
        <row r="177">
          <cell r="F177">
            <v>0</v>
          </cell>
          <cell r="H177">
            <v>0</v>
          </cell>
          <cell r="J177">
            <v>0</v>
          </cell>
          <cell r="K177">
            <v>0</v>
          </cell>
        </row>
        <row r="178">
          <cell r="E178">
            <v>0</v>
          </cell>
          <cell r="F178">
            <v>0</v>
          </cell>
          <cell r="G178">
            <v>225058</v>
          </cell>
          <cell r="H178">
            <v>1125290</v>
          </cell>
          <cell r="I178">
            <v>0</v>
          </cell>
          <cell r="J178">
            <v>0</v>
          </cell>
          <cell r="K178">
            <v>1125290</v>
          </cell>
          <cell r="L178" t="str">
            <v>62호표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E180">
            <v>157573</v>
          </cell>
          <cell r="F180">
            <v>157573</v>
          </cell>
          <cell r="G180">
            <v>1523467</v>
          </cell>
          <cell r="H180">
            <v>1523467</v>
          </cell>
          <cell r="I180">
            <v>182457</v>
          </cell>
          <cell r="J180">
            <v>182457</v>
          </cell>
          <cell r="K180">
            <v>1863497</v>
          </cell>
          <cell r="L180" t="str">
            <v>63호표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E182">
            <v>157573</v>
          </cell>
          <cell r="F182">
            <v>157573</v>
          </cell>
          <cell r="G182">
            <v>1523467</v>
          </cell>
          <cell r="H182">
            <v>1523467</v>
          </cell>
          <cell r="I182">
            <v>182457</v>
          </cell>
          <cell r="J182">
            <v>182457</v>
          </cell>
          <cell r="K182">
            <v>1863497</v>
          </cell>
          <cell r="L182" t="str">
            <v>64호표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F184">
            <v>7955352</v>
          </cell>
          <cell r="H184">
            <v>151477431</v>
          </cell>
          <cell r="J184">
            <v>41770979</v>
          </cell>
          <cell r="K184">
            <v>201203762</v>
          </cell>
        </row>
        <row r="185">
          <cell r="K185">
            <v>0</v>
          </cell>
        </row>
        <row r="188">
          <cell r="E188">
            <v>1913</v>
          </cell>
          <cell r="F188">
            <v>19130</v>
          </cell>
          <cell r="G188">
            <v>11928</v>
          </cell>
          <cell r="H188">
            <v>119280</v>
          </cell>
          <cell r="I188">
            <v>536</v>
          </cell>
          <cell r="J188">
            <v>5360</v>
          </cell>
          <cell r="K188">
            <v>143770</v>
          </cell>
          <cell r="L188" t="str">
            <v>86호표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2209</v>
          </cell>
          <cell r="F190">
            <v>22090</v>
          </cell>
          <cell r="G190">
            <v>13437</v>
          </cell>
          <cell r="H190">
            <v>134370</v>
          </cell>
          <cell r="I190">
            <v>714</v>
          </cell>
          <cell r="J190">
            <v>7140</v>
          </cell>
          <cell r="K190">
            <v>163600</v>
          </cell>
          <cell r="L190" t="str">
            <v>85호표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2209</v>
          </cell>
          <cell r="F192">
            <v>22090</v>
          </cell>
          <cell r="G192">
            <v>13437</v>
          </cell>
          <cell r="H192">
            <v>134370</v>
          </cell>
          <cell r="I192">
            <v>714</v>
          </cell>
          <cell r="J192">
            <v>7140</v>
          </cell>
          <cell r="K192">
            <v>163600</v>
          </cell>
          <cell r="L192" t="str">
            <v>84호표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E194">
            <v>2302</v>
          </cell>
          <cell r="F194">
            <v>23020</v>
          </cell>
          <cell r="G194">
            <v>16213</v>
          </cell>
          <cell r="H194">
            <v>162130</v>
          </cell>
          <cell r="I194">
            <v>915</v>
          </cell>
          <cell r="J194">
            <v>9150</v>
          </cell>
          <cell r="K194">
            <v>194300</v>
          </cell>
          <cell r="L194" t="str">
            <v>81호표</v>
          </cell>
        </row>
        <row r="195">
          <cell r="F195">
            <v>0</v>
          </cell>
          <cell r="H195">
            <v>0</v>
          </cell>
          <cell r="J195">
            <v>0</v>
          </cell>
          <cell r="K195">
            <v>0</v>
          </cell>
        </row>
        <row r="196">
          <cell r="E196">
            <v>2302</v>
          </cell>
          <cell r="F196">
            <v>23020</v>
          </cell>
          <cell r="G196">
            <v>16213</v>
          </cell>
          <cell r="H196">
            <v>162130</v>
          </cell>
          <cell r="I196">
            <v>915</v>
          </cell>
          <cell r="J196">
            <v>9150</v>
          </cell>
          <cell r="K196">
            <v>194300</v>
          </cell>
          <cell r="L196" t="str">
            <v>80호표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E198">
            <v>2364</v>
          </cell>
          <cell r="F198">
            <v>23640</v>
          </cell>
          <cell r="G198">
            <v>25450</v>
          </cell>
          <cell r="H198">
            <v>254500</v>
          </cell>
          <cell r="I198">
            <v>1048</v>
          </cell>
          <cell r="J198">
            <v>10480</v>
          </cell>
          <cell r="K198">
            <v>288620</v>
          </cell>
          <cell r="L198" t="str">
            <v>83호표</v>
          </cell>
        </row>
        <row r="199">
          <cell r="F199">
            <v>0</v>
          </cell>
          <cell r="H199">
            <v>0</v>
          </cell>
          <cell r="J199">
            <v>0</v>
          </cell>
          <cell r="K199">
            <v>0</v>
          </cell>
        </row>
        <row r="200">
          <cell r="E200">
            <v>2364</v>
          </cell>
          <cell r="F200">
            <v>23640</v>
          </cell>
          <cell r="G200">
            <v>25450</v>
          </cell>
          <cell r="H200">
            <v>254500</v>
          </cell>
          <cell r="I200">
            <v>1048</v>
          </cell>
          <cell r="J200">
            <v>10480</v>
          </cell>
          <cell r="K200">
            <v>288620</v>
          </cell>
          <cell r="L200" t="str">
            <v>82호표</v>
          </cell>
        </row>
        <row r="201">
          <cell r="F201">
            <v>0</v>
          </cell>
          <cell r="H201">
            <v>0</v>
          </cell>
          <cell r="J201">
            <v>0</v>
          </cell>
          <cell r="K201">
            <v>0</v>
          </cell>
        </row>
        <row r="202">
          <cell r="E202">
            <v>2440</v>
          </cell>
          <cell r="F202">
            <v>24400</v>
          </cell>
          <cell r="G202">
            <v>18021</v>
          </cell>
          <cell r="H202">
            <v>180210</v>
          </cell>
          <cell r="I202">
            <v>2413</v>
          </cell>
          <cell r="J202">
            <v>24130</v>
          </cell>
          <cell r="K202">
            <v>228740</v>
          </cell>
          <cell r="L202" t="str">
            <v>87호표</v>
          </cell>
        </row>
        <row r="203">
          <cell r="F203">
            <v>0</v>
          </cell>
          <cell r="H203">
            <v>0</v>
          </cell>
          <cell r="J203">
            <v>0</v>
          </cell>
          <cell r="K203">
            <v>0</v>
          </cell>
        </row>
        <row r="204">
          <cell r="E204">
            <v>2327</v>
          </cell>
          <cell r="F204">
            <v>23270</v>
          </cell>
          <cell r="G204">
            <v>16581</v>
          </cell>
          <cell r="H204">
            <v>165810</v>
          </cell>
          <cell r="I204">
            <v>2160</v>
          </cell>
          <cell r="J204">
            <v>21600</v>
          </cell>
          <cell r="K204">
            <v>210680</v>
          </cell>
          <cell r="L204" t="str">
            <v>88호표</v>
          </cell>
        </row>
        <row r="205">
          <cell r="F205">
            <v>0</v>
          </cell>
          <cell r="H205">
            <v>0</v>
          </cell>
          <cell r="J205">
            <v>0</v>
          </cell>
          <cell r="K205">
            <v>0</v>
          </cell>
        </row>
        <row r="206">
          <cell r="E206">
            <v>5302</v>
          </cell>
          <cell r="F206">
            <v>53020</v>
          </cell>
          <cell r="G206">
            <v>28646</v>
          </cell>
          <cell r="H206">
            <v>286460</v>
          </cell>
          <cell r="I206">
            <v>3263</v>
          </cell>
          <cell r="J206">
            <v>32630</v>
          </cell>
          <cell r="K206">
            <v>372110</v>
          </cell>
          <cell r="L206" t="str">
            <v>89호표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</row>
        <row r="208">
          <cell r="E208">
            <v>47569</v>
          </cell>
          <cell r="F208">
            <v>95138</v>
          </cell>
          <cell r="G208">
            <v>176560</v>
          </cell>
          <cell r="H208">
            <v>353120</v>
          </cell>
          <cell r="I208">
            <v>13901</v>
          </cell>
          <cell r="J208">
            <v>27802</v>
          </cell>
          <cell r="K208">
            <v>476060</v>
          </cell>
          <cell r="L208" t="str">
            <v>90호표</v>
          </cell>
        </row>
        <row r="209">
          <cell r="F209">
            <v>0</v>
          </cell>
          <cell r="H209">
            <v>0</v>
          </cell>
          <cell r="J209">
            <v>0</v>
          </cell>
          <cell r="K209">
            <v>0</v>
          </cell>
        </row>
        <row r="210">
          <cell r="F210">
            <v>352458</v>
          </cell>
          <cell r="H210">
            <v>2206880</v>
          </cell>
          <cell r="J210">
            <v>165062</v>
          </cell>
          <cell r="K210">
            <v>2724400</v>
          </cell>
        </row>
        <row r="211">
          <cell r="K211">
            <v>0</v>
          </cell>
        </row>
        <row r="214">
          <cell r="F214">
            <v>0</v>
          </cell>
          <cell r="H214">
            <v>0</v>
          </cell>
          <cell r="I214">
            <v>65550</v>
          </cell>
          <cell r="J214">
            <v>1966500</v>
          </cell>
          <cell r="K214">
            <v>1966500</v>
          </cell>
          <cell r="L214" t="str">
            <v>120호표</v>
          </cell>
        </row>
        <row r="215">
          <cell r="F215">
            <v>0</v>
          </cell>
          <cell r="H215">
            <v>0</v>
          </cell>
          <cell r="J215">
            <v>0</v>
          </cell>
          <cell r="K215">
            <v>0</v>
          </cell>
        </row>
        <row r="216">
          <cell r="F216">
            <v>0</v>
          </cell>
          <cell r="H216">
            <v>0</v>
          </cell>
          <cell r="I216">
            <v>39372</v>
          </cell>
          <cell r="J216">
            <v>1574880</v>
          </cell>
          <cell r="K216">
            <v>1574880</v>
          </cell>
          <cell r="L216" t="str">
            <v>121호표</v>
          </cell>
        </row>
        <row r="217">
          <cell r="F217">
            <v>0</v>
          </cell>
          <cell r="H217">
            <v>0</v>
          </cell>
          <cell r="J217">
            <v>0</v>
          </cell>
          <cell r="K217">
            <v>0</v>
          </cell>
        </row>
        <row r="218">
          <cell r="F218">
            <v>0</v>
          </cell>
          <cell r="H218">
            <v>0</v>
          </cell>
          <cell r="I218">
            <v>5500</v>
          </cell>
          <cell r="J218">
            <v>1650000</v>
          </cell>
          <cell r="K218">
            <v>1650000</v>
          </cell>
          <cell r="L218" t="str">
            <v>118호표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</row>
        <row r="220">
          <cell r="E220">
            <v>0</v>
          </cell>
          <cell r="F220">
            <v>0</v>
          </cell>
          <cell r="H220">
            <v>0</v>
          </cell>
          <cell r="I220">
            <v>1397</v>
          </cell>
          <cell r="J220">
            <v>977900</v>
          </cell>
          <cell r="K220">
            <v>977900</v>
          </cell>
          <cell r="L220" t="str">
            <v>119호표</v>
          </cell>
        </row>
        <row r="221">
          <cell r="F221">
            <v>0</v>
          </cell>
          <cell r="H221">
            <v>0</v>
          </cell>
          <cell r="J221">
            <v>0</v>
          </cell>
          <cell r="K221">
            <v>0</v>
          </cell>
        </row>
        <row r="222">
          <cell r="F222">
            <v>0</v>
          </cell>
          <cell r="H222">
            <v>0</v>
          </cell>
          <cell r="I222">
            <v>130581</v>
          </cell>
          <cell r="J222">
            <v>3917430</v>
          </cell>
          <cell r="K222">
            <v>3917430</v>
          </cell>
          <cell r="L222" t="str">
            <v>114호표</v>
          </cell>
        </row>
        <row r="223">
          <cell r="F223">
            <v>0</v>
          </cell>
          <cell r="H223">
            <v>0</v>
          </cell>
          <cell r="J223">
            <v>0</v>
          </cell>
          <cell r="K223">
            <v>0</v>
          </cell>
        </row>
        <row r="224"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5791</v>
          </cell>
          <cell r="J224">
            <v>579100</v>
          </cell>
          <cell r="K224">
            <v>579100</v>
          </cell>
          <cell r="L224" t="str">
            <v>112호표</v>
          </cell>
        </row>
        <row r="225">
          <cell r="F225">
            <v>0</v>
          </cell>
          <cell r="H225">
            <v>0</v>
          </cell>
          <cell r="J225">
            <v>0</v>
          </cell>
          <cell r="K225">
            <v>0</v>
          </cell>
        </row>
        <row r="226">
          <cell r="E226">
            <v>0</v>
          </cell>
          <cell r="F226">
            <v>0</v>
          </cell>
          <cell r="G226">
            <v>59231</v>
          </cell>
          <cell r="H226">
            <v>5923100</v>
          </cell>
          <cell r="I226">
            <v>0</v>
          </cell>
          <cell r="J226">
            <v>0</v>
          </cell>
          <cell r="K226">
            <v>5923100</v>
          </cell>
          <cell r="L226" t="str">
            <v>113호표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</row>
        <row r="228">
          <cell r="E228">
            <v>0</v>
          </cell>
          <cell r="F228">
            <v>0</v>
          </cell>
          <cell r="G228">
            <v>12389</v>
          </cell>
          <cell r="H228">
            <v>247780</v>
          </cell>
          <cell r="I228">
            <v>165</v>
          </cell>
          <cell r="J228">
            <v>3300</v>
          </cell>
          <cell r="K228">
            <v>251080</v>
          </cell>
          <cell r="L228" t="str">
            <v>123호표</v>
          </cell>
        </row>
        <row r="229">
          <cell r="F229">
            <v>0</v>
          </cell>
          <cell r="H229">
            <v>0</v>
          </cell>
          <cell r="J229">
            <v>0</v>
          </cell>
          <cell r="K229">
            <v>0</v>
          </cell>
        </row>
        <row r="230">
          <cell r="F230">
            <v>0</v>
          </cell>
          <cell r="H230">
            <v>6170880</v>
          </cell>
          <cell r="J230">
            <v>10669110</v>
          </cell>
          <cell r="K230">
            <v>16839990</v>
          </cell>
        </row>
        <row r="231">
          <cell r="K231">
            <v>0</v>
          </cell>
        </row>
        <row r="232">
          <cell r="F232">
            <v>21037800</v>
          </cell>
          <cell r="H232">
            <v>208095851</v>
          </cell>
          <cell r="J232">
            <v>70141061</v>
          </cell>
          <cell r="K232">
            <v>299274712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</row>
        <row r="234">
          <cell r="K234">
            <v>29133400</v>
          </cell>
        </row>
        <row r="235">
          <cell r="K235">
            <v>0</v>
          </cell>
        </row>
        <row r="236">
          <cell r="K236">
            <v>12293500</v>
          </cell>
        </row>
        <row r="237">
          <cell r="K237">
            <v>0</v>
          </cell>
        </row>
        <row r="238">
          <cell r="K238">
            <v>340701612</v>
          </cell>
        </row>
        <row r="239">
          <cell r="K239">
            <v>0</v>
          </cell>
        </row>
        <row r="240">
          <cell r="K240">
            <v>17035000</v>
          </cell>
        </row>
        <row r="241">
          <cell r="K241">
            <v>0</v>
          </cell>
        </row>
        <row r="242">
          <cell r="K242">
            <v>357736612</v>
          </cell>
        </row>
        <row r="243">
          <cell r="K243">
            <v>0</v>
          </cell>
        </row>
        <row r="244">
          <cell r="K244">
            <v>50442157</v>
          </cell>
        </row>
        <row r="245">
          <cell r="K245">
            <v>0</v>
          </cell>
        </row>
        <row r="246">
          <cell r="K246">
            <v>11987722</v>
          </cell>
        </row>
        <row r="247">
          <cell r="K247">
            <v>0</v>
          </cell>
        </row>
        <row r="248">
          <cell r="K248">
            <v>420166491</v>
          </cell>
        </row>
        <row r="249">
          <cell r="K249">
            <v>0</v>
          </cell>
        </row>
        <row r="250">
          <cell r="K250">
            <v>42016649</v>
          </cell>
        </row>
        <row r="251">
          <cell r="K251">
            <v>0</v>
          </cell>
        </row>
        <row r="252">
          <cell r="I252">
            <v>12000</v>
          </cell>
          <cell r="J252">
            <v>720000</v>
          </cell>
          <cell r="K252">
            <v>720000</v>
          </cell>
        </row>
        <row r="253">
          <cell r="J253">
            <v>0</v>
          </cell>
          <cell r="K253">
            <v>0</v>
          </cell>
        </row>
        <row r="254">
          <cell r="I254">
            <v>14470</v>
          </cell>
          <cell r="J254">
            <v>1996860</v>
          </cell>
          <cell r="K254">
            <v>1996860</v>
          </cell>
        </row>
        <row r="255">
          <cell r="J255">
            <v>0</v>
          </cell>
          <cell r="K255">
            <v>0</v>
          </cell>
        </row>
        <row r="256">
          <cell r="K256">
            <v>464900000</v>
          </cell>
        </row>
        <row r="257">
          <cell r="K257">
            <v>0</v>
          </cell>
        </row>
        <row r="258">
          <cell r="K258">
            <v>31741470</v>
          </cell>
        </row>
        <row r="259">
          <cell r="K259">
            <v>0</v>
          </cell>
        </row>
        <row r="260">
          <cell r="K260">
            <v>496641470</v>
          </cell>
        </row>
        <row r="276">
          <cell r="E276">
            <v>2035</v>
          </cell>
          <cell r="F276">
            <v>12122495</v>
          </cell>
          <cell r="K276">
            <v>12122495</v>
          </cell>
        </row>
        <row r="277">
          <cell r="F277">
            <v>0</v>
          </cell>
          <cell r="K277">
            <v>0</v>
          </cell>
        </row>
        <row r="278">
          <cell r="E278">
            <v>38240</v>
          </cell>
          <cell r="F278">
            <v>16634400</v>
          </cell>
          <cell r="K278">
            <v>16634400</v>
          </cell>
        </row>
        <row r="279">
          <cell r="F279">
            <v>0</v>
          </cell>
          <cell r="K279">
            <v>0</v>
          </cell>
        </row>
        <row r="280">
          <cell r="E280">
            <v>4950</v>
          </cell>
          <cell r="F280">
            <v>99000</v>
          </cell>
          <cell r="K280">
            <v>99000</v>
          </cell>
        </row>
        <row r="281">
          <cell r="F281">
            <v>0</v>
          </cell>
          <cell r="K281">
            <v>0</v>
          </cell>
        </row>
        <row r="282">
          <cell r="F282">
            <v>28855890</v>
          </cell>
          <cell r="K282">
            <v>28855890</v>
          </cell>
        </row>
        <row r="283">
          <cell r="F283">
            <v>0</v>
          </cell>
          <cell r="K283">
            <v>0</v>
          </cell>
        </row>
        <row r="284">
          <cell r="F284">
            <v>2885580</v>
          </cell>
          <cell r="K284">
            <v>2885580</v>
          </cell>
        </row>
        <row r="285">
          <cell r="F285">
            <v>0</v>
          </cell>
          <cell r="K285">
            <v>0</v>
          </cell>
        </row>
        <row r="286">
          <cell r="F286">
            <v>31741470</v>
          </cell>
          <cell r="K286">
            <v>31741470</v>
          </cell>
        </row>
        <row r="287">
          <cell r="F287">
            <v>0</v>
          </cell>
          <cell r="K287">
            <v>0</v>
          </cell>
        </row>
        <row r="288">
          <cell r="F288">
            <v>0</v>
          </cell>
          <cell r="H288">
            <v>0</v>
          </cell>
          <cell r="J288">
            <v>0</v>
          </cell>
          <cell r="K288">
            <v>0</v>
          </cell>
        </row>
        <row r="289">
          <cell r="F289">
            <v>0</v>
          </cell>
          <cell r="H289">
            <v>0</v>
          </cell>
          <cell r="J289">
            <v>0</v>
          </cell>
          <cell r="K289">
            <v>0</v>
          </cell>
        </row>
        <row r="290">
          <cell r="F290">
            <v>0</v>
          </cell>
          <cell r="H290">
            <v>0</v>
          </cell>
          <cell r="J290">
            <v>0</v>
          </cell>
          <cell r="K290">
            <v>0</v>
          </cell>
        </row>
        <row r="291">
          <cell r="F291">
            <v>0</v>
          </cell>
          <cell r="H291">
            <v>0</v>
          </cell>
          <cell r="J291">
            <v>0</v>
          </cell>
          <cell r="K291">
            <v>0</v>
          </cell>
        </row>
        <row r="292">
          <cell r="F292">
            <v>0</v>
          </cell>
          <cell r="H292">
            <v>0</v>
          </cell>
          <cell r="J292">
            <v>0</v>
          </cell>
          <cell r="K292">
            <v>0</v>
          </cell>
        </row>
        <row r="293">
          <cell r="F293">
            <v>0</v>
          </cell>
          <cell r="H293">
            <v>0</v>
          </cell>
          <cell r="J293">
            <v>0</v>
          </cell>
          <cell r="K293">
            <v>0</v>
          </cell>
        </row>
        <row r="294">
          <cell r="F294">
            <v>0</v>
          </cell>
          <cell r="H294">
            <v>0</v>
          </cell>
          <cell r="J294">
            <v>0</v>
          </cell>
          <cell r="K294">
            <v>0</v>
          </cell>
        </row>
        <row r="295">
          <cell r="F295">
            <v>0</v>
          </cell>
          <cell r="H295">
            <v>0</v>
          </cell>
          <cell r="J295">
            <v>0</v>
          </cell>
          <cell r="K295">
            <v>0</v>
          </cell>
        </row>
        <row r="296">
          <cell r="F296">
            <v>0</v>
          </cell>
          <cell r="H296">
            <v>0</v>
          </cell>
          <cell r="J296">
            <v>0</v>
          </cell>
          <cell r="K296">
            <v>0</v>
          </cell>
        </row>
        <row r="297">
          <cell r="F297">
            <v>0</v>
          </cell>
          <cell r="H297">
            <v>0</v>
          </cell>
          <cell r="J297">
            <v>0</v>
          </cell>
          <cell r="K297">
            <v>0</v>
          </cell>
        </row>
        <row r="298">
          <cell r="F298">
            <v>0</v>
          </cell>
          <cell r="H298">
            <v>0</v>
          </cell>
          <cell r="J298">
            <v>0</v>
          </cell>
          <cell r="K298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K299">
            <v>0</v>
          </cell>
        </row>
        <row r="300">
          <cell r="F300">
            <v>0</v>
          </cell>
          <cell r="H300">
            <v>0</v>
          </cell>
          <cell r="J300">
            <v>0</v>
          </cell>
          <cell r="K300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K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K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K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K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K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K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K307">
            <v>0</v>
          </cell>
        </row>
        <row r="310">
          <cell r="E310">
            <v>404</v>
          </cell>
          <cell r="F310">
            <v>106656</v>
          </cell>
          <cell r="K310">
            <v>106656</v>
          </cell>
        </row>
        <row r="311">
          <cell r="F311">
            <v>0</v>
          </cell>
          <cell r="K311">
            <v>0</v>
          </cell>
        </row>
        <row r="312">
          <cell r="E312">
            <v>463</v>
          </cell>
          <cell r="F312">
            <v>30558</v>
          </cell>
          <cell r="K312">
            <v>30558</v>
          </cell>
        </row>
        <row r="313">
          <cell r="F313">
            <v>0</v>
          </cell>
          <cell r="K313">
            <v>0</v>
          </cell>
        </row>
        <row r="314">
          <cell r="E314">
            <v>7500</v>
          </cell>
          <cell r="F314">
            <v>1237500</v>
          </cell>
          <cell r="K314">
            <v>1237500</v>
          </cell>
        </row>
        <row r="315">
          <cell r="F315">
            <v>0</v>
          </cell>
          <cell r="K315">
            <v>0</v>
          </cell>
        </row>
        <row r="316">
          <cell r="E316">
            <v>2700</v>
          </cell>
          <cell r="F316">
            <v>756000</v>
          </cell>
          <cell r="K316">
            <v>756000</v>
          </cell>
        </row>
        <row r="317">
          <cell r="F317">
            <v>0</v>
          </cell>
          <cell r="K317">
            <v>0</v>
          </cell>
        </row>
        <row r="318">
          <cell r="E318">
            <v>1518</v>
          </cell>
          <cell r="F318">
            <v>1138500</v>
          </cell>
          <cell r="K318">
            <v>1138500</v>
          </cell>
        </row>
        <row r="319">
          <cell r="F319">
            <v>0</v>
          </cell>
          <cell r="K319">
            <v>0</v>
          </cell>
        </row>
        <row r="320">
          <cell r="E320">
            <v>1381</v>
          </cell>
          <cell r="F320">
            <v>13810</v>
          </cell>
          <cell r="K320">
            <v>13810</v>
          </cell>
        </row>
        <row r="321">
          <cell r="F321">
            <v>0</v>
          </cell>
          <cell r="K321">
            <v>0</v>
          </cell>
        </row>
        <row r="322">
          <cell r="E322">
            <v>1845</v>
          </cell>
          <cell r="F322">
            <v>18450</v>
          </cell>
          <cell r="K322">
            <v>18450</v>
          </cell>
        </row>
        <row r="323">
          <cell r="F323">
            <v>0</v>
          </cell>
          <cell r="K323">
            <v>0</v>
          </cell>
        </row>
        <row r="324">
          <cell r="E324">
            <v>11500</v>
          </cell>
          <cell r="F324">
            <v>115000</v>
          </cell>
          <cell r="K324">
            <v>115000</v>
          </cell>
        </row>
        <row r="325">
          <cell r="F325">
            <v>0</v>
          </cell>
          <cell r="K325">
            <v>0</v>
          </cell>
        </row>
        <row r="326">
          <cell r="E326">
            <v>4181</v>
          </cell>
          <cell r="F326">
            <v>41810</v>
          </cell>
          <cell r="K326">
            <v>41810</v>
          </cell>
        </row>
        <row r="327">
          <cell r="F327">
            <v>0</v>
          </cell>
          <cell r="K327">
            <v>0</v>
          </cell>
        </row>
        <row r="328">
          <cell r="E328">
            <v>3277</v>
          </cell>
          <cell r="F328">
            <v>32770</v>
          </cell>
          <cell r="K328">
            <v>32770</v>
          </cell>
        </row>
        <row r="329">
          <cell r="F329">
            <v>0</v>
          </cell>
          <cell r="K329">
            <v>0</v>
          </cell>
        </row>
        <row r="330">
          <cell r="E330">
            <v>30000</v>
          </cell>
          <cell r="F330">
            <v>300000</v>
          </cell>
          <cell r="K330">
            <v>300000</v>
          </cell>
        </row>
        <row r="331">
          <cell r="F331">
            <v>0</v>
          </cell>
          <cell r="K331">
            <v>0</v>
          </cell>
        </row>
        <row r="332">
          <cell r="E332">
            <v>27000</v>
          </cell>
          <cell r="F332">
            <v>270000</v>
          </cell>
          <cell r="K332">
            <v>270000</v>
          </cell>
        </row>
        <row r="333">
          <cell r="F333">
            <v>0</v>
          </cell>
          <cell r="K333">
            <v>0</v>
          </cell>
        </row>
        <row r="334">
          <cell r="E334">
            <v>3636</v>
          </cell>
          <cell r="F334">
            <v>7864668</v>
          </cell>
          <cell r="K334">
            <v>7864668</v>
          </cell>
        </row>
        <row r="335">
          <cell r="F335">
            <v>0</v>
          </cell>
          <cell r="K335">
            <v>0</v>
          </cell>
        </row>
        <row r="336">
          <cell r="E336">
            <v>31000</v>
          </cell>
          <cell r="F336">
            <v>62000</v>
          </cell>
          <cell r="K336">
            <v>62000</v>
          </cell>
        </row>
        <row r="337">
          <cell r="F337">
            <v>0</v>
          </cell>
          <cell r="K337">
            <v>0</v>
          </cell>
        </row>
        <row r="338">
          <cell r="F338">
            <v>11987722</v>
          </cell>
          <cell r="K338">
            <v>11987722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노임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D1" t="str">
            <v>단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골조시행"/>
      <sheetName val="부지현황"/>
      <sheetName val="목록"/>
      <sheetName val="공사개요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전선 및 전선관"/>
      <sheetName val="하조서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사"/>
      <sheetName val="건물부수시설공사"/>
      <sheetName val="급수시설공사"/>
      <sheetName val="구조물공사 "/>
      <sheetName val="울타리공사"/>
      <sheetName val="포장공사"/>
      <sheetName val="기타공사"/>
      <sheetName val="(C)원내역"/>
      <sheetName val="자재단가"/>
      <sheetName val="자료입력"/>
      <sheetName val="EJ"/>
      <sheetName val="1"/>
      <sheetName val="2"/>
      <sheetName val="3"/>
      <sheetName val="4"/>
      <sheetName val="5"/>
      <sheetName val="6"/>
      <sheetName val="7"/>
      <sheetName val="8"/>
      <sheetName val="단가"/>
      <sheetName val="갑지"/>
      <sheetName val="정렬"/>
      <sheetName val="인건비"/>
      <sheetName val="현장관리비"/>
      <sheetName val="오억미만"/>
      <sheetName val="설계명세서(선로)"/>
      <sheetName val="토공집계표"/>
      <sheetName val="2000년 공정표"/>
      <sheetName val="교각별철근수량집계표"/>
      <sheetName val="식생블럭단위수량"/>
      <sheetName val="내역"/>
      <sheetName val="구조물공사_"/>
      <sheetName val="견적서"/>
      <sheetName val="미장"/>
      <sheetName val="전선 및 전선관"/>
      <sheetName val="실행내역"/>
      <sheetName val="총괄-1"/>
      <sheetName val="장비가동"/>
      <sheetName val="일위대가표"/>
      <sheetName val="원본"/>
      <sheetName val="교통표지판수량집계표"/>
      <sheetName val="2.펌프장(사급자재)"/>
      <sheetName val="내역표지"/>
      <sheetName val="맨홀수량산출"/>
      <sheetName val="노임"/>
      <sheetName val="가정급수관"/>
      <sheetName val="경비공통"/>
      <sheetName val="노임단가"/>
      <sheetName val="종단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공종명</v>
          </cell>
          <cell r="B1" t="str">
            <v>규격</v>
          </cell>
          <cell r="C1" t="str">
            <v>단위</v>
          </cell>
          <cell r="D1" t="str">
            <v>수량</v>
          </cell>
          <cell r="E1" t="str">
            <v>재료비</v>
          </cell>
          <cell r="G1" t="str">
            <v xml:space="preserve">  노무비</v>
          </cell>
          <cell r="I1" t="str">
            <v>합계</v>
          </cell>
          <cell r="K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</row>
        <row r="3">
          <cell r="A3" t="str">
            <v>6. 포장공사</v>
          </cell>
        </row>
        <row r="4">
          <cell r="A4" t="str">
            <v>1]아스콘포장</v>
          </cell>
        </row>
        <row r="5">
          <cell r="A5" t="str">
            <v>1)아스콘 표층포설및다짐(#78)</v>
          </cell>
          <cell r="B5" t="str">
            <v>T= 5 CM</v>
          </cell>
          <cell r="C5" t="str">
            <v>a</v>
          </cell>
          <cell r="D5">
            <v>77.760000000000005</v>
          </cell>
        </row>
        <row r="6">
          <cell r="A6" t="str">
            <v>2)아스콘 기층포설및다짐(#467)</v>
          </cell>
          <cell r="B6" t="str">
            <v>T=10 CM</v>
          </cell>
          <cell r="C6" t="str">
            <v>a</v>
          </cell>
          <cell r="D6">
            <v>76.22</v>
          </cell>
        </row>
        <row r="7">
          <cell r="A7" t="str">
            <v>3)보조기층부설및다짐</v>
          </cell>
          <cell r="B7" t="str">
            <v>T = 30 CM</v>
          </cell>
          <cell r="C7" t="str">
            <v>㎥</v>
          </cell>
          <cell r="D7">
            <v>2593.14</v>
          </cell>
        </row>
        <row r="8">
          <cell r="A8" t="str">
            <v>4)택 코 팅(RSC-4)</v>
          </cell>
          <cell r="B8" t="str">
            <v>40 L/a</v>
          </cell>
          <cell r="C8" t="str">
            <v>a</v>
          </cell>
          <cell r="D8">
            <v>77.760000000000005</v>
          </cell>
        </row>
        <row r="9">
          <cell r="A9" t="str">
            <v>5)프라임코팅(RSC-3)</v>
          </cell>
          <cell r="B9" t="str">
            <v>100 L/a</v>
          </cell>
          <cell r="C9" t="str">
            <v>a</v>
          </cell>
          <cell r="D9">
            <v>76.22</v>
          </cell>
        </row>
        <row r="10">
          <cell r="A10" t="str">
            <v>6)아 스 콘</v>
          </cell>
          <cell r="B10" t="str">
            <v>#78</v>
          </cell>
          <cell r="C10" t="str">
            <v>TON</v>
          </cell>
          <cell r="D10">
            <v>912.12</v>
          </cell>
        </row>
        <row r="11">
          <cell r="A11" t="str">
            <v>7)아 스 콘</v>
          </cell>
          <cell r="B11" t="str">
            <v>#467</v>
          </cell>
          <cell r="C11" t="str">
            <v>TON</v>
          </cell>
          <cell r="D11">
            <v>1788.14</v>
          </cell>
        </row>
        <row r="12">
          <cell r="A12" t="str">
            <v>8)아 스 팔 트</v>
          </cell>
          <cell r="B12" t="str">
            <v>유제</v>
          </cell>
          <cell r="C12" t="str">
            <v>D/L</v>
          </cell>
          <cell r="D12">
            <v>57</v>
          </cell>
        </row>
        <row r="13">
          <cell r="A13" t="str">
            <v>9)혼합골재</v>
          </cell>
          <cell r="C13" t="str">
            <v>M3</v>
          </cell>
          <cell r="D13">
            <v>2996.51</v>
          </cell>
        </row>
        <row r="14">
          <cell r="A14" t="str">
            <v>2]L형측구설치</v>
          </cell>
        </row>
        <row r="15">
          <cell r="A15" t="str">
            <v>1)L형측구(TYPE-A)</v>
          </cell>
          <cell r="B15" t="str">
            <v>200x250x1000㎜</v>
          </cell>
          <cell r="C15" t="str">
            <v>M</v>
          </cell>
          <cell r="D15">
            <v>991</v>
          </cell>
        </row>
        <row r="16">
          <cell r="A16" t="str">
            <v>2)L형측구(TYPE-B)</v>
          </cell>
          <cell r="B16" t="str">
            <v>180x200x1000㎜</v>
          </cell>
          <cell r="C16" t="str">
            <v>M</v>
          </cell>
          <cell r="D16">
            <v>1973</v>
          </cell>
        </row>
        <row r="17">
          <cell r="A17" t="str">
            <v>3)보차도경계석(화강석)</v>
          </cell>
          <cell r="B17" t="str">
            <v>200x250x1000㎜(직선)</v>
          </cell>
          <cell r="C17" t="str">
            <v>EA</v>
          </cell>
          <cell r="D17">
            <v>775</v>
          </cell>
        </row>
        <row r="18">
          <cell r="A18" t="str">
            <v>4)보차도경계석(화강석)</v>
          </cell>
          <cell r="B18" t="str">
            <v>200x250x1000㎜(곡선)</v>
          </cell>
          <cell r="C18" t="str">
            <v>EA</v>
          </cell>
          <cell r="D18">
            <v>137</v>
          </cell>
        </row>
        <row r="19">
          <cell r="A19" t="str">
            <v>5)보차도경계석(화강석)</v>
          </cell>
          <cell r="B19" t="str">
            <v>180x200x1000㎜(직선)</v>
          </cell>
          <cell r="C19" t="str">
            <v>EA</v>
          </cell>
          <cell r="D19">
            <v>1706</v>
          </cell>
        </row>
        <row r="20">
          <cell r="A20" t="str">
            <v>6)보차도경계석(화강석)</v>
          </cell>
          <cell r="B20" t="str">
            <v>180x200x1000㎜(곡선)</v>
          </cell>
          <cell r="C20" t="str">
            <v>EA</v>
          </cell>
          <cell r="D20">
            <v>176</v>
          </cell>
        </row>
        <row r="21">
          <cell r="A21" t="str">
            <v>7)경사경계석(화강석)</v>
          </cell>
          <cell r="B21" t="str">
            <v>200x250x80x1000㎜(직선)</v>
          </cell>
          <cell r="C21" t="str">
            <v>EA</v>
          </cell>
          <cell r="D21">
            <v>22</v>
          </cell>
        </row>
        <row r="22">
          <cell r="A22" t="str">
            <v>8)경사경계석(화강석)</v>
          </cell>
          <cell r="B22" t="str">
            <v>200x250x80x1000㎜(곡선)</v>
          </cell>
          <cell r="C22" t="str">
            <v>EA</v>
          </cell>
          <cell r="D22">
            <v>7</v>
          </cell>
        </row>
        <row r="23">
          <cell r="A23" t="str">
            <v>9)경사경계석(화강석)</v>
          </cell>
          <cell r="B23" t="str">
            <v>180x200x80x1000㎜(직선)</v>
          </cell>
          <cell r="C23" t="str">
            <v>EA</v>
          </cell>
          <cell r="D23">
            <v>48</v>
          </cell>
        </row>
        <row r="24">
          <cell r="A24" t="str">
            <v>10)경사경계석(화강석)</v>
          </cell>
          <cell r="B24" t="str">
            <v>180x200x80x1000㎜(곡선)</v>
          </cell>
          <cell r="C24" t="str">
            <v>EA</v>
          </cell>
          <cell r="D24">
            <v>11</v>
          </cell>
        </row>
        <row r="25">
          <cell r="A25" t="str">
            <v>11)단차경계석(화강석)</v>
          </cell>
          <cell r="B25" t="str">
            <v>200x80x1000㎜(직선)</v>
          </cell>
          <cell r="C25" t="str">
            <v>EA</v>
          </cell>
          <cell r="D25">
            <v>10</v>
          </cell>
        </row>
        <row r="26">
          <cell r="A26" t="str">
            <v>12)단차경계석(화강석)</v>
          </cell>
          <cell r="B26" t="str">
            <v>200x80x1000㎜(곡선)</v>
          </cell>
          <cell r="C26" t="str">
            <v>EA</v>
          </cell>
          <cell r="D26">
            <v>74</v>
          </cell>
        </row>
        <row r="27">
          <cell r="A27" t="str">
            <v>13)단차경계석(화강석)</v>
          </cell>
          <cell r="B27" t="str">
            <v>180x80x1000㎜(직선)</v>
          </cell>
          <cell r="C27" t="str">
            <v>EA</v>
          </cell>
          <cell r="D27">
            <v>55</v>
          </cell>
        </row>
        <row r="28">
          <cell r="A28" t="str">
            <v>14)단차경계석(화강석)</v>
          </cell>
          <cell r="B28" t="str">
            <v>180x80x1000㎜(곡선)</v>
          </cell>
          <cell r="C28" t="str">
            <v>EA</v>
          </cell>
          <cell r="D28">
            <v>41</v>
          </cell>
        </row>
        <row r="29">
          <cell r="A29" t="str">
            <v>3]칼라투수탄성콘포장</v>
          </cell>
        </row>
        <row r="30">
          <cell r="A30" t="str">
            <v>1)칼라투수탄성콘포장</v>
          </cell>
          <cell r="B30" t="str">
            <v>표층15CM</v>
          </cell>
          <cell r="C30" t="str">
            <v>㎥</v>
          </cell>
          <cell r="D30">
            <v>861.74</v>
          </cell>
        </row>
        <row r="31">
          <cell r="A31" t="str">
            <v>2)칼라투수탄성콘포장</v>
          </cell>
          <cell r="B31" t="str">
            <v>쇄석기층20CM</v>
          </cell>
          <cell r="C31" t="str">
            <v>㎥</v>
          </cell>
          <cell r="D31">
            <v>1267.97</v>
          </cell>
        </row>
        <row r="32">
          <cell r="A32" t="str">
            <v>4)칼라투수탄성콘포장</v>
          </cell>
          <cell r="B32" t="str">
            <v>필터층5CM</v>
          </cell>
          <cell r="C32" t="str">
            <v>㎥</v>
          </cell>
          <cell r="D32">
            <v>327</v>
          </cell>
        </row>
        <row r="33">
          <cell r="A33" t="str">
            <v>5)폴리머살포</v>
          </cell>
          <cell r="C33" t="str">
            <v>a</v>
          </cell>
          <cell r="D33">
            <v>57.45</v>
          </cell>
        </row>
        <row r="34">
          <cell r="A34" t="str">
            <v>6)줄눈설치</v>
          </cell>
          <cell r="C34" t="str">
            <v>a</v>
          </cell>
          <cell r="D34">
            <v>57.45</v>
          </cell>
        </row>
        <row r="35">
          <cell r="A35" t="str">
            <v>4]도로경계석설치</v>
          </cell>
        </row>
        <row r="36">
          <cell r="A36" t="str">
            <v>1)도로경계석(화강석)설치</v>
          </cell>
          <cell r="B36" t="str">
            <v>150x120x1000</v>
          </cell>
          <cell r="C36" t="str">
            <v>M</v>
          </cell>
          <cell r="D36">
            <v>1836</v>
          </cell>
        </row>
        <row r="37">
          <cell r="A37" t="str">
            <v>2)도로경계석(화강석)</v>
          </cell>
          <cell r="B37" t="str">
            <v>150x120x1000㎜(직선)</v>
          </cell>
          <cell r="C37" t="str">
            <v>EA</v>
          </cell>
          <cell r="D37">
            <v>1703</v>
          </cell>
        </row>
        <row r="38">
          <cell r="A38" t="str">
            <v>3)도로경계석(화강석)</v>
          </cell>
          <cell r="B38" t="str">
            <v>150x120x1000㎜(곡선)</v>
          </cell>
          <cell r="C38" t="str">
            <v>EA</v>
          </cell>
          <cell r="D38">
            <v>190</v>
          </cell>
        </row>
        <row r="39">
          <cell r="A39" t="str">
            <v>5]차선도색</v>
          </cell>
        </row>
        <row r="40">
          <cell r="A40" t="str">
            <v>1)차선도색(황색)</v>
          </cell>
          <cell r="B40" t="str">
            <v>상온기계식</v>
          </cell>
          <cell r="C40" t="str">
            <v>㎡</v>
          </cell>
          <cell r="D40">
            <v>204.64</v>
          </cell>
        </row>
        <row r="41">
          <cell r="A41" t="str">
            <v>2)차선도색(백색)</v>
          </cell>
          <cell r="B41" t="str">
            <v>상온기계식</v>
          </cell>
          <cell r="C41" t="str">
            <v>㎡</v>
          </cell>
          <cell r="D41">
            <v>683.25</v>
          </cell>
        </row>
        <row r="42">
          <cell r="A42" t="str">
            <v>6]보도포장(소형고압블럭)</v>
          </cell>
          <cell r="B42" t="str">
            <v>T=200</v>
          </cell>
          <cell r="C42" t="str">
            <v>㎡</v>
          </cell>
          <cell r="D42">
            <v>3253.73</v>
          </cell>
        </row>
        <row r="43">
          <cell r="A43" t="str">
            <v>7]도로표지판설치</v>
          </cell>
        </row>
        <row r="44">
          <cell r="A44" t="str">
            <v>1)도로표지판설치</v>
          </cell>
          <cell r="B44" t="str">
            <v>규제표지</v>
          </cell>
          <cell r="C44" t="str">
            <v>개소</v>
          </cell>
          <cell r="D44">
            <v>8</v>
          </cell>
        </row>
        <row r="45">
          <cell r="A45" t="str">
            <v>2)도로표지판설치</v>
          </cell>
          <cell r="B45" t="str">
            <v>주의표지</v>
          </cell>
          <cell r="C45" t="str">
            <v>개소</v>
          </cell>
          <cell r="D45">
            <v>1</v>
          </cell>
        </row>
        <row r="46">
          <cell r="A46" t="str">
            <v>3)도로표지판설치</v>
          </cell>
          <cell r="B46" t="str">
            <v>지시표지</v>
          </cell>
          <cell r="C46" t="str">
            <v>개소</v>
          </cell>
          <cell r="D46">
            <v>10</v>
          </cell>
        </row>
        <row r="47">
          <cell r="A47" t="str">
            <v>■완제품</v>
          </cell>
        </row>
        <row r="48">
          <cell r="A48" t="str">
            <v>칼라투수탄성콘</v>
          </cell>
          <cell r="B48" t="str">
            <v>10-210(녹색)</v>
          </cell>
          <cell r="C48" t="str">
            <v>M3</v>
          </cell>
          <cell r="D48">
            <v>896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공사원가계산서"/>
      <sheetName val="총괄표"/>
      <sheetName val="제경비산출근거 "/>
      <sheetName val="총괄내역서"/>
      <sheetName val="내역서"/>
      <sheetName val="산출집계"/>
      <sheetName val="적용일위대가"/>
      <sheetName val="산출근거"/>
      <sheetName val="참고내용"/>
      <sheetName val="인건비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6">
          <cell r="B6">
            <v>184746</v>
          </cell>
        </row>
      </sheetData>
      <sheetData sheetId="11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Y-WORK"/>
      <sheetName val="신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총괄"/>
      <sheetName val="관급내역"/>
      <sheetName val="내역서"/>
      <sheetName val="단가대가표"/>
      <sheetName val="일위대가표"/>
      <sheetName val="장비산출"/>
      <sheetName val="공량산출근거"/>
      <sheetName val="재료비"/>
      <sheetName val="물량및공량"/>
      <sheetName val="내역서-1"/>
      <sheetName val="원가계산서"/>
      <sheetName val="내역서총괄-1"/>
      <sheetName val="노임"/>
      <sheetName val="산출근거"/>
      <sheetName val="가로등주기초규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B3" t="str">
            <v>계장공</v>
          </cell>
          <cell r="C3">
            <v>56122</v>
          </cell>
        </row>
        <row r="4">
          <cell r="B4" t="str">
            <v>고압케이블공</v>
          </cell>
          <cell r="C4">
            <v>74140</v>
          </cell>
        </row>
        <row r="5">
          <cell r="B5" t="str">
            <v>내선전공</v>
          </cell>
          <cell r="C5">
            <v>51165</v>
          </cell>
        </row>
        <row r="6">
          <cell r="B6" t="str">
            <v>목도공</v>
          </cell>
          <cell r="C6">
            <v>65769</v>
          </cell>
        </row>
        <row r="7">
          <cell r="B7" t="str">
            <v>배전전공</v>
          </cell>
          <cell r="C7">
            <v>180602</v>
          </cell>
        </row>
        <row r="8">
          <cell r="B8" t="str">
            <v>변전공</v>
          </cell>
          <cell r="C8">
            <v>84845</v>
          </cell>
        </row>
        <row r="9">
          <cell r="B9" t="str">
            <v>보통인부</v>
          </cell>
          <cell r="C9">
            <v>37483</v>
          </cell>
        </row>
        <row r="10">
          <cell r="B10" t="str">
            <v>송전전공</v>
          </cell>
          <cell r="C10">
            <v>226235</v>
          </cell>
        </row>
        <row r="11">
          <cell r="B11" t="str">
            <v>송전활선공</v>
          </cell>
          <cell r="C11">
            <v>258018</v>
          </cell>
        </row>
        <row r="12">
          <cell r="B12" t="str">
            <v>유리공</v>
          </cell>
          <cell r="C12">
            <v>60295</v>
          </cell>
        </row>
        <row r="13">
          <cell r="B13" t="str">
            <v>저압케이블공</v>
          </cell>
          <cell r="C13">
            <v>66313</v>
          </cell>
        </row>
        <row r="14">
          <cell r="B14" t="str">
            <v>전기공사기사1급</v>
          </cell>
          <cell r="C14">
            <v>65838</v>
          </cell>
        </row>
        <row r="15">
          <cell r="B15" t="str">
            <v>전기공사기사2급</v>
          </cell>
          <cell r="C15">
            <v>57636</v>
          </cell>
        </row>
        <row r="16">
          <cell r="B16" t="str">
            <v>콘크리트공</v>
          </cell>
          <cell r="C16">
            <v>63355</v>
          </cell>
        </row>
        <row r="17">
          <cell r="B17" t="str">
            <v>특고압케이블공</v>
          </cell>
          <cell r="C17">
            <v>113924</v>
          </cell>
        </row>
        <row r="18">
          <cell r="B18" t="str">
            <v>특별인부</v>
          </cell>
          <cell r="C18">
            <v>52232</v>
          </cell>
        </row>
        <row r="19">
          <cell r="B19" t="str">
            <v>플랜트전공</v>
          </cell>
          <cell r="C19">
            <v>56509</v>
          </cell>
        </row>
        <row r="20">
          <cell r="B20" t="str">
            <v>형틀목공</v>
          </cell>
          <cell r="C20">
            <v>64943</v>
          </cell>
        </row>
      </sheetData>
      <sheetData sheetId="13" refreshError="1"/>
      <sheetData sheetId="14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표준단면수량(출력안함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별표내역"/>
      <sheetName val="우,오수"/>
      <sheetName val="견적서"/>
      <sheetName val="도급"/>
      <sheetName val="총괄-1"/>
      <sheetName val="금액내역서"/>
      <sheetName val="원가계산서(남측)"/>
      <sheetName val="공통가설(현장검토안)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포장(수량)-관로부"/>
      <sheetName val="노임단가"/>
      <sheetName val="종단계산"/>
      <sheetName val="품셈"/>
      <sheetName val="3BL공동구 수량"/>
      <sheetName val="자재집계표"/>
      <sheetName val="자료입력"/>
      <sheetName val="실행내역"/>
      <sheetName val="일위대가표"/>
      <sheetName val="토목"/>
      <sheetName val="TB-내역서"/>
      <sheetName val="PIPE(UG)내역"/>
      <sheetName val="원가계산"/>
      <sheetName val="시설물기초"/>
      <sheetName val="단가표"/>
      <sheetName val="EJ"/>
      <sheetName val="노임"/>
      <sheetName val="JOIN(2span)"/>
      <sheetName val="값"/>
      <sheetName val="일위"/>
      <sheetName val="간접경상비"/>
      <sheetName val="을지"/>
      <sheetName val="플랜트 설치"/>
      <sheetName val="별총"/>
      <sheetName val="부표총괄"/>
      <sheetName val="품셈1-"/>
      <sheetName val="중기"/>
      <sheetName val="일위대가"/>
      <sheetName val="2000년1차"/>
      <sheetName val="AABS내역"/>
      <sheetName val="보차도경계석"/>
      <sheetName val="시멘트"/>
      <sheetName val="총물량"/>
      <sheetName val="오억미만"/>
      <sheetName val="정렬"/>
      <sheetName val="접속도로1"/>
      <sheetName val="6-1. 관개량조서"/>
      <sheetName val="단중"/>
      <sheetName val="일위대가목록"/>
      <sheetName val="갑지"/>
      <sheetName val="별표집계"/>
      <sheetName val="건축"/>
      <sheetName val="Ⅴ-2.공종별내역"/>
      <sheetName val="접속도로"/>
      <sheetName val="인건비"/>
      <sheetName val="공사개요"/>
      <sheetName val="부대내역"/>
      <sheetName val="설계기준"/>
      <sheetName val="정부노임"/>
      <sheetName val="참조-(1)"/>
      <sheetName val="내역서"/>
      <sheetName val="자재단가조사표-수목"/>
      <sheetName val="DATE"/>
      <sheetName val="가시설(TYPE-A)"/>
      <sheetName val="1-1평균터파기고(1)"/>
      <sheetName val="NYS"/>
      <sheetName val="교통대책내역"/>
      <sheetName val="SLAB&quot;1&quot;"/>
      <sheetName val="실행"/>
      <sheetName val="200"/>
      <sheetName val="프랜트면허"/>
      <sheetName val="LIST"/>
      <sheetName val="토목내역서"/>
      <sheetName val="투찰(하수)"/>
      <sheetName val="경비_원본"/>
      <sheetName val="사다리"/>
      <sheetName val="식생블럭단위수량"/>
      <sheetName val="sw1"/>
      <sheetName val="NOMUBI"/>
      <sheetName val="2.품제O호표"/>
      <sheetName val="원가계산서"/>
      <sheetName val="전기"/>
      <sheetName val="#REF"/>
      <sheetName val="단중표"/>
      <sheetName val="잡설비내역"/>
      <sheetName val="일위대가표집계표"/>
      <sheetName val="변화치수"/>
      <sheetName val="수량산출"/>
      <sheetName val="성과심사(총괄)"/>
      <sheetName val="견적의뢰"/>
      <sheetName val="지수링 단위수량"/>
      <sheetName val="맨홀천공및반구연결거푸집집계"/>
      <sheetName val="오수맨홀평균높이"/>
      <sheetName val="시중노임단가"/>
      <sheetName val="기본단가표"/>
      <sheetName val="부대공(집계)"/>
      <sheetName val="내역"/>
      <sheetName val="소방"/>
      <sheetName val="설계예시"/>
      <sheetName val="PUMP"/>
      <sheetName val="VENDOR LIST"/>
      <sheetName val="공통비"/>
      <sheetName val="6동"/>
      <sheetName val="예산M2"/>
      <sheetName val="기성내역서표지"/>
      <sheetName val="00상노임"/>
      <sheetName val="에너지요금"/>
      <sheetName val="토공사"/>
      <sheetName val="제품별절단길이-0628"/>
      <sheetName val="절단길이-CODE4"/>
      <sheetName val="색상코드-CODE5,6,7,8"/>
      <sheetName val="기초일위"/>
      <sheetName val="일위대가목차"/>
      <sheetName val="집계"/>
      <sheetName val="Macro1"/>
      <sheetName val="구조물"/>
      <sheetName val="외주비"/>
      <sheetName val="BID"/>
      <sheetName val="대구칠곡5전기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총괄표"/>
      <sheetName val="몰탈재료산출"/>
      <sheetName val="조명시설"/>
      <sheetName val="각종단가"/>
      <sheetName val="설계예산서"/>
      <sheetName val="품목"/>
      <sheetName val="연습"/>
      <sheetName val="노무비"/>
      <sheetName val="자재단가"/>
      <sheetName val="guard(mac)"/>
      <sheetName val="원가"/>
      <sheetName val="입고장부 (4)"/>
      <sheetName val="98지급계획"/>
      <sheetName val="평자재단가"/>
      <sheetName val="기본일위"/>
      <sheetName val="노임대가"/>
      <sheetName val="1062-X방향 "/>
      <sheetName val="명단"/>
      <sheetName val="단가 및 재료비"/>
      <sheetName val="(C)원내역"/>
      <sheetName val="마감"/>
      <sheetName val="건축공사"/>
      <sheetName val="산출내역서"/>
      <sheetName val="수량산출서 갑지"/>
      <sheetName val="우수맨홀공제단위수량"/>
      <sheetName val="식재수량표"/>
      <sheetName val="분수장비시설수량"/>
      <sheetName val="수량산출서"/>
      <sheetName val="장비별표(오거보링)(Ø400)(12M)"/>
      <sheetName val="목차"/>
      <sheetName val="접속도로집계"/>
      <sheetName val="포장공사"/>
      <sheetName val="공사내역"/>
      <sheetName val="청주(철골발주의뢰서)"/>
      <sheetName val="정공공사"/>
      <sheetName val="정부노임단가"/>
      <sheetName val="물량표"/>
      <sheetName val="P.M 별"/>
      <sheetName val="2002상반기노임기준"/>
      <sheetName val="이자율"/>
      <sheetName val="이익영"/>
      <sheetName val="퇴직공제부금산출근거"/>
      <sheetName val="용소리교"/>
      <sheetName val="부대공Ⅱ"/>
      <sheetName val="원본"/>
      <sheetName val="내역_ver1.0"/>
      <sheetName val="남양내역"/>
      <sheetName val="부분별수량산출(조합기초)"/>
      <sheetName val="밸브설치"/>
      <sheetName val="견적대비"/>
      <sheetName val="조명율표"/>
      <sheetName val="갑지(추정)"/>
      <sheetName val="직노"/>
      <sheetName val="터파기및재료"/>
      <sheetName val="잡비"/>
      <sheetName val="6호기"/>
      <sheetName val="유림골조"/>
      <sheetName val="A3.공사비 검토"/>
      <sheetName val="품셈목록"/>
      <sheetName val="총괄원가계산서"/>
      <sheetName val="골조시행"/>
      <sheetName val="inputdata"/>
      <sheetName val="갑지(요약)"/>
      <sheetName val="2호맨홀공제수량"/>
      <sheetName val="비탈면보호공수량산출"/>
      <sheetName val="내역조적"/>
      <sheetName val="집계표"/>
      <sheetName val="총괄"/>
      <sheetName val="철집"/>
      <sheetName val="토공총괄표"/>
      <sheetName val="제잡비(주공종)"/>
      <sheetName val="별표 (1)"/>
      <sheetName val="건축직"/>
      <sheetName val="대가표(품셈)"/>
      <sheetName val="공통가설"/>
      <sheetName val="I一般比"/>
      <sheetName val="직재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별표_"/>
      <sheetName val="품_셈"/>
      <sheetName val="부표_TABLE"/>
      <sheetName val="3BL공동구_수량"/>
      <sheetName val="단가_및_재료비"/>
      <sheetName val="6-1__관개량조서"/>
      <sheetName val="플랜트_설치"/>
      <sheetName val="Ⅴ-2_공종별내역"/>
      <sheetName val="VENDOR_LIST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Customer Databas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인건-측정"/>
      <sheetName val="Y-WORK"/>
      <sheetName val="설 계"/>
      <sheetName val="토공집계표"/>
      <sheetName val="지급자재"/>
      <sheetName val="기계경비(시간당)"/>
      <sheetName val="변경총괄표"/>
      <sheetName val="재공품"/>
      <sheetName val="입력자료(노무비)"/>
      <sheetName val="9-1차이내역"/>
      <sheetName val="SIL98"/>
      <sheetName val="세부내역"/>
      <sheetName val="전기일위대가"/>
      <sheetName val="가시설흙막이"/>
      <sheetName val="SG"/>
      <sheetName val="견"/>
      <sheetName val="공사비산출내역"/>
      <sheetName val="선수금"/>
      <sheetName val="출자한도"/>
      <sheetName val="MIJIBI"/>
      <sheetName val="MOTOR"/>
      <sheetName val="식재일위"/>
      <sheetName val="AP1"/>
      <sheetName val="DATA"/>
      <sheetName val="Macro(전선)"/>
      <sheetName val="2002공임"/>
      <sheetName val="2002자재가격"/>
      <sheetName val="BOX전기내역"/>
      <sheetName val="인건비 "/>
      <sheetName val="#3_일위대가목록"/>
      <sheetName val="101동"/>
      <sheetName val="산출(열차무선)"/>
      <sheetName val="산출(역무통신)"/>
      <sheetName val="C3.토목_옹벽"/>
      <sheetName val="A6.샤시등"/>
      <sheetName val="주차구획선수량"/>
      <sheetName val="공주방향"/>
      <sheetName val="최종견"/>
      <sheetName val="제잡비"/>
      <sheetName val="06-BATCH "/>
      <sheetName val="단위단가"/>
      <sheetName val="대로근거"/>
      <sheetName val="우배수"/>
      <sheetName val="#3E1_GCR"/>
      <sheetName val="재료"/>
      <sheetName val="자재단가비교표"/>
      <sheetName val="포장복구집계"/>
      <sheetName val="입찰"/>
      <sheetName val="현경"/>
      <sheetName val="관리,공감"/>
      <sheetName val="공정코드"/>
      <sheetName val="3.3수량집계"/>
      <sheetName val="Total"/>
      <sheetName val="1.취수장"/>
      <sheetName val="MAIN_TABLE"/>
      <sheetName val="퇴직금(울산천상)"/>
      <sheetName val="노임단가명세표"/>
      <sheetName val="T13(P68~72,78)"/>
      <sheetName val="98수문일위"/>
      <sheetName val="하조서"/>
      <sheetName val="예정공정-전체"/>
      <sheetName val="총공사내역서"/>
      <sheetName val="-배수구조총재료"/>
      <sheetName val="기초자료입력"/>
      <sheetName val="설비"/>
      <sheetName val="969910( R)"/>
      <sheetName val="경비공통"/>
      <sheetName val="중기사용료"/>
      <sheetName val="인부노임"/>
      <sheetName val="설계조건"/>
      <sheetName val="말뚝설계"/>
      <sheetName val="당초"/>
      <sheetName val="노무비집계"/>
      <sheetName val="견적대비표"/>
      <sheetName val="배수공 시멘트 및 골재량 산출"/>
      <sheetName val="표지"/>
      <sheetName val="우수받이"/>
      <sheetName val="SCH"/>
      <sheetName val="준검 내역서"/>
      <sheetName val="골조공사"/>
      <sheetName val="설계명세서"/>
      <sheetName val="단위중량"/>
      <sheetName val="BD운반거리"/>
      <sheetName val="개산공사비"/>
      <sheetName val="각종양식"/>
      <sheetName val="바닥판"/>
      <sheetName val="입력DATA"/>
      <sheetName val="말뚝지지력산정"/>
      <sheetName val="부대단위수량"/>
      <sheetName val="합계금액"/>
      <sheetName val="품목현황"/>
      <sheetName val="골재산출"/>
      <sheetName val="빙장비사양"/>
      <sheetName val="장비사양"/>
      <sheetName val="지구단위계획"/>
      <sheetName val="수량-77m)"/>
      <sheetName val="손익분석"/>
      <sheetName val="견적"/>
      <sheetName val="현장"/>
      <sheetName val="개요"/>
      <sheetName val="DB"/>
      <sheetName val="2_품제O호표"/>
      <sheetName val="P_M_별"/>
      <sheetName val="A3_공사비_검토"/>
      <sheetName val="내역_ver1_0"/>
      <sheetName val="산출근거"/>
      <sheetName val="1F"/>
      <sheetName val="99노임기준"/>
      <sheetName val="단양 00 아파트-세부내역"/>
      <sheetName val="명세서"/>
      <sheetName val="기계설비"/>
      <sheetName val="1차증가원가계산"/>
      <sheetName val="품목테이블"/>
      <sheetName val="관리비"/>
      <sheetName val="공통부대비"/>
      <sheetName val="단가대비표"/>
      <sheetName val="REINF."/>
      <sheetName val="LOADS"/>
      <sheetName val="SCHEDULE"/>
      <sheetName val="ELECTRIC"/>
      <sheetName val="BEND LOSS"/>
      <sheetName val="방수"/>
      <sheetName val="95년12월말"/>
      <sheetName val="입상내역"/>
      <sheetName val="세골재  T2 변경 현황"/>
      <sheetName val="사본 - b_balju"/>
      <sheetName val="4.2.1 마루높이 검토"/>
      <sheetName val="내역서(기성청구)"/>
      <sheetName val="견적을지"/>
      <sheetName val="토목노임단가"/>
      <sheetName val="대치판정"/>
      <sheetName val="TB_내역서"/>
      <sheetName val="기계경비목록"/>
      <sheetName val="22인공"/>
      <sheetName val="INPUT"/>
      <sheetName val="출력X"/>
      <sheetName val="Baby일위대가"/>
      <sheetName val="교각별철근수량집계표"/>
      <sheetName val="동원인원"/>
      <sheetName val="산출표"/>
      <sheetName val="산출내역서집계표"/>
      <sheetName val="감가상각"/>
      <sheetName val="교대(A1)"/>
      <sheetName val="토공(우물통,기타) "/>
      <sheetName val="관급"/>
      <sheetName val="1"/>
      <sheetName val="WEIGHT"/>
      <sheetName val="데이타"/>
      <sheetName val="1.수인터널"/>
      <sheetName val="근로자자료입력"/>
      <sheetName val="참고자료"/>
      <sheetName val="하수처리장"/>
      <sheetName val="2000전체분"/>
      <sheetName val="제잡비계산"/>
      <sheetName val="2.입력sheet"/>
      <sheetName val="수량명세서"/>
      <sheetName val="토사(PE)"/>
      <sheetName val="대가2(원본)"/>
      <sheetName val="포장공"/>
      <sheetName val="일위목차"/>
      <sheetName val="중로근거"/>
      <sheetName val="전기단가조사서"/>
      <sheetName val="교각1"/>
      <sheetName val="장비임대료"/>
      <sheetName val="DATA 입력란"/>
      <sheetName val="토적계산서"/>
      <sheetName val="별표"/>
      <sheetName val="전체내역"/>
      <sheetName val="전체"/>
      <sheetName val="퍼스트"/>
      <sheetName val="총괄내역서"/>
      <sheetName val="품셈총괄"/>
      <sheetName val="주관사업"/>
      <sheetName val="TABLE"/>
      <sheetName val="평3"/>
      <sheetName val="총집계"/>
      <sheetName val="집계표 (2)"/>
      <sheetName val="VXXXXXXX"/>
      <sheetName val="설계내역서"/>
      <sheetName val="fursys"/>
      <sheetName val="내역(가지)"/>
      <sheetName val="VXXXXX"/>
      <sheetName val="공사설명서"/>
      <sheetName val="자단"/>
      <sheetName val="품셈표-환경공사"/>
      <sheetName val="7. 현장관리비 "/>
      <sheetName val="6. 안전관리비"/>
      <sheetName val="현장관리비데이타"/>
      <sheetName val="단면"/>
      <sheetName val="별표(1)"/>
      <sheetName val="6.이토처리시간"/>
      <sheetName val="cable산출"/>
      <sheetName val="배수통관(좌)"/>
      <sheetName val="배수장토목공사비"/>
      <sheetName val="DANGA"/>
      <sheetName val="Dae_Jiju"/>
      <sheetName val="직접인건비"/>
      <sheetName val="상시"/>
      <sheetName val="XL4Poppy"/>
      <sheetName val="성서방향-교대(A2)"/>
      <sheetName val="주요수량증감"/>
      <sheetName val="샌딩 에폭시 도장"/>
      <sheetName val="스텐문틀설치"/>
      <sheetName val="일반문틀 설치"/>
      <sheetName val="장비집계"/>
      <sheetName val="입찰안"/>
      <sheetName val="오동"/>
      <sheetName val="대조"/>
      <sheetName val="나한"/>
      <sheetName val="(A)내역서"/>
      <sheetName val="부총"/>
      <sheetName val="년도별시공"/>
      <sheetName val="예산명세서"/>
      <sheetName val="천안IP공장자100노100물량110할증"/>
      <sheetName val="입력자료"/>
      <sheetName val="기계공사비집계(원안)"/>
      <sheetName val="rate"/>
      <sheetName val="설계명세"/>
      <sheetName val="Sheet1 (2)"/>
      <sheetName val="주beam"/>
      <sheetName val="일위목록"/>
      <sheetName val="덕전리"/>
      <sheetName val="경비일반이윤변경"/>
      <sheetName val="재료변경"/>
      <sheetName val="맨홀수량산출"/>
      <sheetName val="전기_x0002__x0000_韈G"/>
      <sheetName val=""/>
      <sheetName val="토공"/>
      <sheetName val="말뚝기초(안정검토)-외측"/>
      <sheetName val="입찰보고"/>
      <sheetName val="ABUT수량-A1"/>
      <sheetName val="단가및재료비"/>
      <sheetName val="0217상가미분양자산"/>
      <sheetName val="교통표지판기초자료"/>
      <sheetName val="1공구산출내역서"/>
      <sheetName val="평야부총"/>
      <sheetName val="일위대가1"/>
      <sheetName val="철근량"/>
      <sheetName val="유입량"/>
      <sheetName val="보고서"/>
      <sheetName val="3.하중산정4.지지력"/>
      <sheetName val="직영2"/>
      <sheetName val="진주방향"/>
      <sheetName val="N賃率-職"/>
      <sheetName val="심사"/>
      <sheetName val="기본가정"/>
      <sheetName val="대가호표"/>
      <sheetName val="건축비목군분류"/>
      <sheetName val="품목단가"/>
      <sheetName val="삼보지질"/>
      <sheetName val="우주화성공장"/>
      <sheetName val="실행철강하도"/>
      <sheetName val="데리네이타현황"/>
      <sheetName val="토량산출서"/>
      <sheetName val="자재대"/>
      <sheetName val="경상비"/>
      <sheetName val="전기혼잡제경비(45)"/>
      <sheetName val="6PILE  (돌출)"/>
      <sheetName val="신규일위대가"/>
      <sheetName val="실행예산"/>
      <sheetName val="장비가동"/>
      <sheetName val="철골"/>
      <sheetName val="토목공사"/>
      <sheetName val="저"/>
      <sheetName val="산출기초"/>
      <sheetName val="관개"/>
      <sheetName val="실행단가"/>
      <sheetName val="기성2"/>
      <sheetName val="단가비교표"/>
      <sheetName val="3본사"/>
      <sheetName val="차액보증"/>
      <sheetName val="SRC-B3U2"/>
      <sheetName val="기계경비일람"/>
      <sheetName val="코드"/>
      <sheetName val="2축기둥해석"/>
      <sheetName val="설계내역"/>
      <sheetName val="내용"/>
      <sheetName val="YC구입"/>
      <sheetName val="영창26"/>
      <sheetName val="코드표"/>
      <sheetName val="구조물총"/>
      <sheetName val="단면 (2)"/>
      <sheetName val="연습장소"/>
      <sheetName val="대비"/>
      <sheetName val="찍기"/>
      <sheetName val="적용토목"/>
      <sheetName val="건축내역서"/>
      <sheetName val="건재양식"/>
      <sheetName val="삭제금지단가"/>
      <sheetName val="4.장비손료"/>
      <sheetName val="기성부분내역(한빛-영조)"/>
      <sheetName val="세부내역(한빛-영조)"/>
      <sheetName val="포장재료(1)"/>
      <sheetName val="품셈(기초)"/>
      <sheetName val="총괄집계표"/>
      <sheetName val="수량산출(2공구)"/>
      <sheetName val="수량산출 (3공구)"/>
      <sheetName val="공사비"/>
      <sheetName val="10현장조직"/>
      <sheetName val="잡철물"/>
      <sheetName val="PACKING을지(5)"/>
      <sheetName val="-기성청구내역서.xlsx"/>
      <sheetName val="별첨1"/>
      <sheetName val="증감대비"/>
      <sheetName val="인사자료총집계"/>
      <sheetName val="상하차비용"/>
      <sheetName val="내역서1"/>
      <sheetName val="ilch"/>
      <sheetName val="6.일위목록"/>
      <sheetName val="9.단가조사서"/>
      <sheetName val="날개벽(시점좌측)"/>
      <sheetName val="새공통"/>
      <sheetName val="포장수량집계"/>
      <sheetName val="기계사급자재"/>
      <sheetName val="4.전기"/>
      <sheetName val="태안9)3-2)원내역"/>
      <sheetName val="공종목록표"/>
      <sheetName val="하천제원"/>
      <sheetName val="1.설계조건"/>
      <sheetName val="공예을"/>
      <sheetName val="금융비용"/>
      <sheetName val="여과지동"/>
      <sheetName val="범용개발순소요비용"/>
      <sheetName val="포장단면별단위수량"/>
      <sheetName val="내역기준"/>
      <sheetName val="차수공개요"/>
      <sheetName val="폐기물"/>
      <sheetName val="요율"/>
      <sheetName val="보호"/>
      <sheetName val="공사품의서"/>
      <sheetName val="공사설계서"/>
      <sheetName val="2공구산출내역"/>
      <sheetName val="경비단가"/>
      <sheetName val="장외반출및폐기물 "/>
      <sheetName val="지수"/>
      <sheetName val="PBS"/>
      <sheetName val="대가목록"/>
      <sheetName val="기계"/>
      <sheetName val="정화조"/>
      <sheetName val="조경"/>
      <sheetName val="중기조종사 단위단가"/>
      <sheetName val="퇴비산출근거"/>
      <sheetName val="단가비교"/>
      <sheetName val="3.공통공사대비"/>
      <sheetName val="기계시공"/>
      <sheetName val="000000"/>
      <sheetName val="BOM"/>
      <sheetName val="토공 total"/>
      <sheetName val="2000년 공정표"/>
      <sheetName val="원형1호맨홀토공수량"/>
      <sheetName val="해평견적"/>
      <sheetName val="포장공수량집계표"/>
      <sheetName val="제출내역 (2)"/>
      <sheetName val="9GNG운반"/>
      <sheetName val="전신환매도율"/>
      <sheetName val="입력"/>
      <sheetName val="변경내역서"/>
      <sheetName val="차수"/>
      <sheetName val="동측급수"/>
      <sheetName val="unit 4"/>
      <sheetName val="아파트"/>
      <sheetName val="220 (2)"/>
      <sheetName val="교수설계"/>
      <sheetName val="기존단가 (2)"/>
      <sheetName val="물가시세"/>
      <sheetName val="작성"/>
      <sheetName val="WORK"/>
      <sheetName val="집"/>
      <sheetName val="crude.SLAB RE-bar"/>
      <sheetName val="특수조명기구 단가조사서"/>
      <sheetName val="약품공급2"/>
      <sheetName val="실행내역(현대)"/>
      <sheetName val="공사비총괄표"/>
      <sheetName val="표건"/>
      <sheetName val="2003년내역"/>
      <sheetName val="공사비투입-데이타"/>
      <sheetName val="L_RPTA05_목록"/>
      <sheetName val="앉음벽 (2)"/>
      <sheetName val="이름"/>
      <sheetName val="배수관공"/>
      <sheetName val="예산서"/>
      <sheetName val="단위수량"/>
      <sheetName val="개별직종노임단가(2003.9)"/>
      <sheetName val="1차설계변경내역"/>
      <sheetName val="SORCE1"/>
      <sheetName val="가시설단위수량"/>
      <sheetName val="산근"/>
      <sheetName val="suk(mac)"/>
      <sheetName val="하중계산"/>
      <sheetName val="1호맨홀토공"/>
      <sheetName val="15100"/>
      <sheetName val="FACTOR"/>
      <sheetName val="작용하중산정"/>
      <sheetName val="MC-01"/>
      <sheetName val="07년12월까지실정산분"/>
      <sheetName val="Major Shareholder"/>
      <sheetName val="노임이"/>
      <sheetName val="열린교실"/>
      <sheetName val="원가계산 (2)"/>
      <sheetName val="신우"/>
      <sheetName val="APT"/>
      <sheetName val="일위대가(1)"/>
      <sheetName val="교각계산"/>
      <sheetName val="기계경비"/>
      <sheetName val="FILE1"/>
      <sheetName val="복갑"/>
      <sheetName val="실행내역 (2)"/>
      <sheetName val="8.PILE  (돌출)"/>
      <sheetName val="폐기물운반"/>
      <sheetName val="구조물공"/>
      <sheetName val="백암비스타내역"/>
      <sheetName val="설계서"/>
      <sheetName val="총수량집계표"/>
      <sheetName val="실행(1)"/>
      <sheetName val="과천MAIN"/>
      <sheetName val="기초자료"/>
      <sheetName val="물집"/>
      <sheetName val="내역서적용수량집계표(가로)"/>
      <sheetName val="골조"/>
      <sheetName val="99년하반기"/>
      <sheetName val="석축산"/>
      <sheetName val="양식_자재단가조사표"/>
      <sheetName val="산#8"/>
      <sheetName val="JIG"/>
      <sheetName val="TIE-IN"/>
      <sheetName val="자재테이블"/>
      <sheetName val="재료집계표"/>
      <sheetName val="2"/>
      <sheetName val="3"/>
      <sheetName val="4"/>
      <sheetName val="5"/>
      <sheetName val="6"/>
      <sheetName val="7"/>
      <sheetName val="8"/>
      <sheetName val="70%"/>
      <sheetName val="기둥(원형)"/>
      <sheetName val="고분전시관"/>
      <sheetName val="산출"/>
      <sheetName val="토지평가조서"/>
      <sheetName val="연결관토피(토사)"/>
      <sheetName val="관로(미출력)"/>
      <sheetName val="Tiepdia"/>
      <sheetName val="CON기초"/>
      <sheetName val="보성조서"/>
      <sheetName val="표준지"/>
      <sheetName val="역사이펀평균높이"/>
      <sheetName val="제2장 기술업무"/>
      <sheetName val="5.모델링"/>
      <sheetName val="일위대가(건축)"/>
      <sheetName val="형틀"/>
      <sheetName val="견적대비 견적서"/>
      <sheetName val="공통가설공사"/>
      <sheetName val="1,2공구원가계산서"/>
      <sheetName val="신천3호용수로"/>
      <sheetName val="표지 (2)"/>
      <sheetName val="LINE1L형0+30."/>
      <sheetName val="공종별적용단가"/>
      <sheetName val="중기근거"/>
      <sheetName val="유입맨홀산출"/>
      <sheetName val="자재코드"/>
      <sheetName val="유출계수"/>
      <sheetName val="관로토공"/>
      <sheetName val="노면표시-조"/>
      <sheetName val="철거산출근거"/>
      <sheetName val="가공2원도"/>
      <sheetName val="세금자료"/>
      <sheetName val="설계예산서(토목,전기)"/>
      <sheetName val="총 원가계산"/>
      <sheetName val="도장물량산출"/>
      <sheetName val="dongia (2)"/>
      <sheetName val="C_DATA"/>
      <sheetName val="고등학교"/>
      <sheetName val="DATA1"/>
      <sheetName val="96정변2"/>
      <sheetName val="변경총괄지(1)"/>
      <sheetName val="대림경상68억"/>
      <sheetName val="설계명세서(선로)"/>
      <sheetName val="노무비명세서"/>
      <sheetName val="소요자재명세서"/>
      <sheetName val="설계명세서 (장비)"/>
      <sheetName val="단가조사서"/>
      <sheetName val="빌딩 안내"/>
      <sheetName val="지하1층"/>
      <sheetName val="1.설계기준"/>
      <sheetName val="가정급수관"/>
      <sheetName val="통계연보"/>
      <sheetName val="현장경비"/>
      <sheetName val="경비"/>
      <sheetName val="무시"/>
      <sheetName val="음료실행"/>
      <sheetName val="동해묵호1내역"/>
      <sheetName val="조경내역"/>
      <sheetName val="도근좌표"/>
      <sheetName val="2.단면가정3.모델링4.하중"/>
      <sheetName val="중기목록"/>
      <sheetName val="식재"/>
      <sheetName val="시설물"/>
      <sheetName val="식재출력용"/>
      <sheetName val="유지관리"/>
      <sheetName val="단가목록"/>
      <sheetName val="공종별집계표"/>
      <sheetName val="BT2"/>
      <sheetName val="에너지"/>
      <sheetName val="현장관리비"/>
      <sheetName val="C.S.A"/>
      <sheetName val="E총15"/>
      <sheetName val="종배수관면벽구"/>
      <sheetName val="초"/>
      <sheetName val="48전력선로일위"/>
      <sheetName val="공량산출서"/>
      <sheetName val="공통(20-91)"/>
      <sheetName val="미장"/>
      <sheetName val="TYPE(B-1)"/>
      <sheetName val="견적조건"/>
      <sheetName val="CAT_5"/>
      <sheetName val="을"/>
      <sheetName val="우석문틀"/>
      <sheetName val="SAKUB"/>
      <sheetName val="0226"/>
      <sheetName val="소비자가"/>
      <sheetName val="1호철근량"/>
      <sheetName val="공용시설내역"/>
      <sheetName val="7기초"/>
      <sheetName val="수목표준대가"/>
      <sheetName val="단가조사"/>
      <sheetName val="접지수량"/>
      <sheetName val="산근(지하COL)"/>
      <sheetName val="요약배부"/>
      <sheetName val="실행내역서 "/>
      <sheetName val="기계경비 (2)"/>
      <sheetName val="카렌스센터계량기설치공사"/>
      <sheetName val="설계"/>
      <sheetName val="3련 BOX"/>
      <sheetName val="CC16-내역서"/>
      <sheetName val="4.2유효폭의 계산"/>
      <sheetName val="이토변실"/>
      <sheetName val="건축공사실행"/>
      <sheetName val="연결관암거"/>
      <sheetName val="가시설수량"/>
      <sheetName val="뚝토공"/>
      <sheetName val="TYPE-1"/>
      <sheetName val="수주추정"/>
      <sheetName val="공종구간"/>
      <sheetName val="설계산출표지"/>
      <sheetName val="1.설계설명서"/>
      <sheetName val="총재료집계"/>
      <sheetName val="재"/>
      <sheetName val="중기사용료산출근거"/>
      <sheetName val="ACUNIT"/>
      <sheetName val="단면치수"/>
      <sheetName val="지하"/>
      <sheetName val="결재갑지"/>
      <sheetName val="깨기"/>
      <sheetName val="참조"/>
      <sheetName val="5.소모재료비"/>
      <sheetName val="FRP산출근거"/>
      <sheetName val="강재단중표"/>
      <sheetName val="유동표"/>
      <sheetName val="기초단가"/>
      <sheetName val="편입용지조서"/>
      <sheetName val="관광안내(편지식)"/>
      <sheetName val="내역서적용수량집계표"/>
      <sheetName val="별첨#2_임금"/>
      <sheetName val="주요량(96)"/>
      <sheetName val="표준차도부연장조서-ASP"/>
      <sheetName val="대공종"/>
      <sheetName val="기초(중마오수)"/>
      <sheetName val="종배수관"/>
      <sheetName val="2.대외공문"/>
      <sheetName val="대구파크쿨링타워"/>
      <sheetName val="일영수간선"/>
      <sheetName val="15설계GIS"/>
      <sheetName val="단면가정"/>
      <sheetName val="ɉ_x0000_က㞀"/>
      <sheetName val="노임단가(직종번호 순)"/>
      <sheetName val="품산출서"/>
      <sheetName val="내역총괄"/>
      <sheetName val="내역총괄2"/>
      <sheetName val="내역총괄3"/>
      <sheetName val="DAN"/>
      <sheetName val="공내역"/>
      <sheetName val="신호등일위대가"/>
      <sheetName val="NP-총정리"/>
      <sheetName val="Apt내역"/>
      <sheetName val="부대시설"/>
      <sheetName val="CABLE SIZE-1"/>
      <sheetName val="plan&amp;section of foundation"/>
      <sheetName val="기준단가현황"/>
      <sheetName val="공사개요(입력)"/>
      <sheetName val="예산M11A"/>
      <sheetName val="가시설"/>
      <sheetName val="하자전장"/>
      <sheetName val="간지"/>
      <sheetName val="단가비교표(전기)"/>
      <sheetName val="비목군분류일위"/>
      <sheetName val="위치조서"/>
      <sheetName val="물류최종8월7"/>
      <sheetName val="노무비산출근거"/>
      <sheetName val="일위(시설)"/>
      <sheetName val="날개벽수량표"/>
      <sheetName val="세대난방"/>
      <sheetName val="102역사"/>
      <sheetName val="일위대가집계표"/>
      <sheetName val="INSTR"/>
      <sheetName val="현장관리비참조"/>
      <sheetName val="data_dci"/>
      <sheetName val="작성기준"/>
      <sheetName val="data_mci"/>
      <sheetName val="behind"/>
      <sheetName val="Main"/>
      <sheetName val="U형수로수량TYPE1"/>
      <sheetName val="DC-O-4-S(설명서)"/>
      <sheetName val="부안일위"/>
      <sheetName val="시운전연료"/>
      <sheetName val="회사정보"/>
      <sheetName val="B"/>
      <sheetName val="사토"/>
      <sheetName val="C1 (2)"/>
      <sheetName val="C지구"/>
      <sheetName val="참조자료"/>
      <sheetName val="노임단가 "/>
      <sheetName val="조명일위"/>
      <sheetName val="내   역"/>
      <sheetName val="품셈(2)"/>
      <sheetName val="수입"/>
      <sheetName val="공문"/>
      <sheetName val="SUMMARY(S)"/>
      <sheetName val="재료표"/>
      <sheetName val="단가산출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3BL공동구_수량2"/>
      <sheetName val="6-1__관개량조서2"/>
      <sheetName val="별표_2"/>
      <sheetName val="품_셈2"/>
      <sheetName val="부표_TABLE2"/>
      <sheetName val="Ⅴ-2_공종별내역2"/>
      <sheetName val="플랜트_설치2"/>
      <sheetName val="VENDOR_LIST2"/>
      <sheetName val="2_품제O호표1"/>
      <sheetName val="P_M_별1"/>
      <sheetName val="내역_ver1_01"/>
      <sheetName val="A3_공사비_검토1"/>
      <sheetName val="설_계"/>
      <sheetName val="입고장부_(4)"/>
      <sheetName val="인건비_"/>
      <sheetName val="06-BATCH_"/>
      <sheetName val="1062-X방향_"/>
      <sheetName val="C3_토목_옹벽"/>
      <sheetName val="A6_샤시등"/>
      <sheetName val="일위대가표-4_(2)"/>
      <sheetName val="재료비_"/>
      <sheetName val="Customer_Databas"/>
      <sheetName val="별표_(1)"/>
      <sheetName val="단가_및_재료비2"/>
      <sheetName val="수량산출서_갑지"/>
      <sheetName val="3_3수량집계"/>
      <sheetName val="1_취수장"/>
      <sheetName val="배수공_시멘트_및_골재량_산출"/>
      <sheetName val="단양_00_아파트-세부내역"/>
      <sheetName val="4_2_1_마루높이_검토"/>
      <sheetName val="BEND_LOSS"/>
      <sheetName val="준검_내역서"/>
      <sheetName val="REINF_"/>
      <sheetName val="토공(우물통,기타)_"/>
      <sheetName val="1_수인터널"/>
      <sheetName val="DATA_입력란"/>
      <sheetName val="세골재__T2_변경_현황"/>
      <sheetName val="사본_-_b_balju"/>
      <sheetName val="집계표_(2)"/>
      <sheetName val="7__현장관리비_"/>
      <sheetName val="6__안전관리비"/>
      <sheetName val="6_이토처리시간"/>
      <sheetName val="969910(_R)"/>
      <sheetName val="-기성청구내역서_xlsx"/>
      <sheetName val="3_하중산정4_지지력"/>
      <sheetName val="6PILE__(돌출)"/>
      <sheetName val="6_일위목록"/>
      <sheetName val="9_단가조사서"/>
      <sheetName val="단면_(2)"/>
      <sheetName val="장외반출및폐기물_"/>
      <sheetName val="중기조종사_단위단가"/>
      <sheetName val="3_공통공사대비"/>
      <sheetName val="제출내역_(2)"/>
      <sheetName val="앉음벽_(2)"/>
      <sheetName val="지수링_단위수량"/>
      <sheetName val="unit_4"/>
      <sheetName val="원가계산_(2)"/>
      <sheetName val="기존단가_(2)"/>
      <sheetName val="샌딩_에폭시_도장"/>
      <sheetName val="일반문틀_설치"/>
      <sheetName val="4_전기"/>
      <sheetName val="2000년_공정표"/>
      <sheetName val="수량산출_(3공구)"/>
      <sheetName val="Major_Shareholder"/>
      <sheetName val="220_(2)"/>
      <sheetName val="2_입력sheet"/>
      <sheetName val="4_장비손료"/>
      <sheetName val="견적대비_견적서"/>
      <sheetName val="C_S_A"/>
      <sheetName val="1_설계조건"/>
      <sheetName val="표지_(2)"/>
      <sheetName val="특수조명기구_단가조사서"/>
      <sheetName val="5_소모재료비"/>
      <sheetName val="기계경비_(2)"/>
      <sheetName val="실행내역서_"/>
      <sheetName val="CABLE_SIZE-1"/>
      <sheetName val="plan&amp;section_of_foundation"/>
      <sheetName val="항목등록"/>
      <sheetName val="2F 회의실견적(5_14 일대)"/>
      <sheetName val="원가계산 (29"/>
      <sheetName val="전선or케이블"/>
      <sheetName val="8-1"/>
      <sheetName val="분석가정"/>
      <sheetName val="자재"/>
      <sheetName val="예비비계산표"/>
      <sheetName val="마산월령동골조물량변경"/>
      <sheetName val="공종산출내역서"/>
      <sheetName val="맨홀"/>
      <sheetName val="추천서"/>
      <sheetName val="목록1"/>
      <sheetName val="대포2교접속"/>
      <sheetName val="천방교접속"/>
      <sheetName val="임대견적서"/>
      <sheetName val="CIVIL4"/>
      <sheetName val="TYPE-B 평균H"/>
      <sheetName val="기본단가"/>
      <sheetName val="대운산출"/>
      <sheetName val="Sheet17"/>
      <sheetName val="콘센트신설"/>
      <sheetName val="구분자"/>
      <sheetName val="98'자재"/>
      <sheetName val="(직접시공)제경비(인쇄하지마세요)"/>
      <sheetName val="자재근거"/>
      <sheetName val="투찰내역"/>
      <sheetName val="TOTAL_BOQ"/>
      <sheetName val="본사업"/>
      <sheetName val="전체분2회변경"/>
      <sheetName val="스포회원매출"/>
      <sheetName val="사유서제출현황-2"/>
      <sheetName val="공비대비"/>
      <sheetName val="전계가"/>
      <sheetName val="품조정율(97-99)"/>
      <sheetName val="h-013211-2"/>
      <sheetName val="내역서 (2)"/>
      <sheetName val="편성절차"/>
      <sheetName val="목록"/>
      <sheetName val="방수공사 집계표"/>
      <sheetName val="공장3월 종합"/>
      <sheetName val=" HIT-&gt;HMC 견적(3900)"/>
      <sheetName val="반기PL"/>
      <sheetName val="기준"/>
      <sheetName val="식재인부"/>
      <sheetName val="도"/>
      <sheetName val="노임,재료비"/>
      <sheetName val="공사비집계표"/>
      <sheetName val="잔여세부내역"/>
      <sheetName val="교통표지판수량집계표"/>
      <sheetName val="일위대가(계측기설치)"/>
      <sheetName val="3월연장근무"/>
      <sheetName val="M-EQPT-Z"/>
      <sheetName val="날개벽(시점좌측_x0005_"/>
      <sheetName val="Macro(MCC)"/>
      <sheetName val="시설일위"/>
      <sheetName val="FM"/>
      <sheetName val="남대문빌딩"/>
      <sheetName val="차량별운반집계(2월)"/>
      <sheetName val="전선 및 전선관"/>
      <sheetName val="PAC"/>
      <sheetName val="Balance Sheet(AR)"/>
      <sheetName val="Income Statement(AR)"/>
      <sheetName val="2.1"/>
      <sheetName val="중갑지"/>
      <sheetName val="단가입력창"/>
      <sheetName val="맨홀수량집계"/>
      <sheetName val="가도공"/>
      <sheetName val="bm-marine"/>
      <sheetName val="예산"/>
      <sheetName val="토목내역서 (도급단가) (2)"/>
      <sheetName val="토목내역서 (도급단가)"/>
      <sheetName val="간접1"/>
      <sheetName val="간접비계산"/>
      <sheetName val="공종별내역서"/>
      <sheetName val="실행(표지,갑,을)"/>
      <sheetName val="1호맨홀수량산출"/>
      <sheetName val="설계변경"/>
      <sheetName val="준공정산"/>
      <sheetName val="설계명세01"/>
      <sheetName val="직원자료입력"/>
      <sheetName val="광주운남을"/>
      <sheetName val="총물량표"/>
      <sheetName val="2.단면가정"/>
      <sheetName val="공사직종별노임"/>
      <sheetName val="음성방향"/>
      <sheetName val="직공비"/>
      <sheetName val="전도금"/>
      <sheetName val="일반공사"/>
      <sheetName val="A 견적"/>
      <sheetName val="shTemp"/>
      <sheetName val="년도별실"/>
      <sheetName val="연수원"/>
      <sheetName val="소화실적"/>
      <sheetName val="13.품질관리계획"/>
      <sheetName val="한강운반비"/>
      <sheetName val="총괄내역"/>
      <sheetName val="참조 (2)"/>
      <sheetName val="산3_4"/>
      <sheetName val="piping"/>
      <sheetName val="wall"/>
      <sheetName val="급수관경"/>
      <sheetName val="COPING"/>
      <sheetName val="기본DATA"/>
      <sheetName val="기초공"/>
      <sheetName val="반중력식옹벽"/>
      <sheetName val="개별직종노임단가(2007하)"/>
      <sheetName val="신규 품"/>
      <sheetName val="현설내역서"/>
      <sheetName val="정거장"/>
      <sheetName val="아산경희980422"/>
      <sheetName val="1.기안지"/>
      <sheetName val="원본(갑지)"/>
      <sheetName val="건축원가"/>
      <sheetName val="제경비"/>
      <sheetName val="수문일1"/>
      <sheetName val="Summary Sheets"/>
      <sheetName val="BM"/>
      <sheetName val="횡배수관집현황(2공구)"/>
      <sheetName val="화설내"/>
      <sheetName val="부대_x0005__x0000__x0000_"/>
      <sheetName val="차선도색현황"/>
      <sheetName val="설비내역서"/>
      <sheetName val="산출서"/>
      <sheetName val="기타#9"/>
      <sheetName val="일위대가(가설)"/>
      <sheetName val="COST"/>
      <sheetName val="현장별계약현황('98.10.31)"/>
      <sheetName val="기술부대조건"/>
      <sheetName val="BSD (2)"/>
      <sheetName val="피벗테이블데이터분석"/>
      <sheetName val="적용단위길이"/>
      <sheetName val="제경비율"/>
      <sheetName val="코드일람표"/>
      <sheetName val="국도접속 차도부수량"/>
      <sheetName val="JUCKEYK"/>
      <sheetName val="BATCH"/>
      <sheetName val="b_balju"/>
      <sheetName val="4)유동표"/>
      <sheetName val="기계ּ_x0000_缀_x0000_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건축기술부대조건"/>
      <sheetName val="재고자산명세"/>
      <sheetName val="토목검측서"/>
      <sheetName val="건축토목내역"/>
      <sheetName val="태안9)3何Ⰰ佖✀訒"/>
      <sheetName val="보할"/>
      <sheetName val="손익계산서"/>
      <sheetName val="이익잉여금처분계산서"/>
      <sheetName val="제조원가명세서"/>
      <sheetName val="현금흐름표"/>
      <sheetName val="수익성분석"/>
      <sheetName val="낙찰표"/>
      <sheetName val="납부서"/>
      <sheetName val="코드2"/>
      <sheetName val="상정안건"/>
      <sheetName val="CALCULATION"/>
      <sheetName val="터널조도"/>
      <sheetName val="현금"/>
      <sheetName val="가감수량"/>
      <sheetName val="개별직종노임단가(2005.1)"/>
      <sheetName val="시설물일위"/>
      <sheetName val="아스콘포장(T=650mm)"/>
      <sheetName val="노임산재"/>
      <sheetName val="토공산근"/>
      <sheetName val="6.교좌면보강"/>
      <sheetName val="차량별점검"/>
      <sheetName val="hvac(제어동)"/>
      <sheetName val="8월"/>
      <sheetName val="경상"/>
      <sheetName val="구동"/>
      <sheetName val="PAY"/>
      <sheetName val="수량"/>
      <sheetName val="상여_(2)"/>
      <sheetName val="20-25"/>
      <sheetName val="5사남"/>
      <sheetName val="RE9604"/>
      <sheetName val="철탑공사"/>
      <sheetName val="원형맨홀수량"/>
      <sheetName val=" 원본"/>
      <sheetName val="시화점실행"/>
      <sheetName val="조직표"/>
      <sheetName val="공사비예산서_(2)3"/>
      <sheetName val="설계_내역서_(2)3"/>
      <sheetName val="설계_내역서3"/>
      <sheetName val="_품셈3"/>
      <sheetName val="별표_(2)3"/>
      <sheetName val="별_표3"/>
      <sheetName val="견적_조건_변경사항3"/>
      <sheetName val="3BL공동구_수량3"/>
      <sheetName val="별표_3"/>
      <sheetName val="품_셈3"/>
      <sheetName val="부표_TABLE3"/>
      <sheetName val="6-1__관개량조서3"/>
      <sheetName val="플랜트_설치3"/>
      <sheetName val="Ⅴ-2_공종별내역3"/>
      <sheetName val="VENDOR_LIST3"/>
      <sheetName val="2_품제O호표2"/>
      <sheetName val="P_M_별2"/>
      <sheetName val="내역_ver1_02"/>
      <sheetName val="A3_공사비_검토2"/>
      <sheetName val="별표_(1)1"/>
      <sheetName val="입고장부_(4)1"/>
      <sheetName val="설_계1"/>
      <sheetName val="Customer_Databas1"/>
      <sheetName val="일위대가표-4_(2)1"/>
      <sheetName val="재료비_1"/>
      <sheetName val="단가_및_재료비3"/>
      <sheetName val="1062-X방향_1"/>
      <sheetName val="인건비_1"/>
      <sheetName val="06-BATCH_1"/>
      <sheetName val="C3_토목_옹벽1"/>
      <sheetName val="A6_샤시등1"/>
      <sheetName val="단양_00_아파트-세부내역1"/>
      <sheetName val="DATA_입력란1"/>
      <sheetName val="수량산출서_갑지1"/>
      <sheetName val="3_3수량집계1"/>
      <sheetName val="배수공_시멘트_및_골재량_산출1"/>
      <sheetName val="1_취수장1"/>
      <sheetName val="준검_내역서1"/>
      <sheetName val="REINF_1"/>
      <sheetName val="4_2_1_마루높이_검토1"/>
      <sheetName val="BEND_LOSS1"/>
      <sheetName val="토공(우물통,기타)_1"/>
      <sheetName val="1_수인터널1"/>
      <sheetName val="세골재__T2_변경_현황1"/>
      <sheetName val="사본_-_b_balju1"/>
      <sheetName val="집계표_(2)1"/>
      <sheetName val="-기성청구내역서_xlsx1"/>
      <sheetName val="3_하중산정4_지지력1"/>
      <sheetName val="6_이토처리시간1"/>
      <sheetName val="7__현장관리비_1"/>
      <sheetName val="6__안전관리비1"/>
      <sheetName val="969910(_R)1"/>
      <sheetName val="단면_(2)1"/>
      <sheetName val="6PILE__(돌출)1"/>
      <sheetName val="6_일위목록1"/>
      <sheetName val="9_단가조사서1"/>
      <sheetName val="지수링_단위수량1"/>
      <sheetName val="3_공통공사대비1"/>
      <sheetName val="제출내역_(2)1"/>
      <sheetName val="unit_41"/>
      <sheetName val="수량산출_(3공구)1"/>
      <sheetName val="220_(2)1"/>
      <sheetName val="장외반출및폐기물_1"/>
      <sheetName val="원가계산_(2)1"/>
      <sheetName val="중기조종사_단위단가1"/>
      <sheetName val="앉음벽_(2)1"/>
      <sheetName val="샌딩_에폭시_도장1"/>
      <sheetName val="일반문틀_설치1"/>
      <sheetName val="4_전기1"/>
      <sheetName val="기존단가_(2)1"/>
      <sheetName val="견적대비_견적서1"/>
      <sheetName val="C_S_A1"/>
      <sheetName val="2000년_공정표1"/>
      <sheetName val="4_장비손료1"/>
      <sheetName val="특수조명기구_단가조사서1"/>
      <sheetName val="표지_(2)1"/>
      <sheetName val="2_입력sheet1"/>
      <sheetName val="Major_Shareholder1"/>
      <sheetName val="5_소모재료비1"/>
      <sheetName val="원가계산_(29"/>
      <sheetName val="1_설계조건1"/>
      <sheetName val="기계경비_(2)1"/>
      <sheetName val="실행내역서_1"/>
      <sheetName val="CABLE_SIZE-11"/>
      <sheetName val="plan&amp;section_of_foundation1"/>
      <sheetName val="빌딩_안내"/>
      <sheetName val="2_대외공문"/>
      <sheetName val="Balance_Sheet(AR)"/>
      <sheetName val="Income_Statement(AR)"/>
      <sheetName val="2F_회의실견적(5_14_일대)"/>
      <sheetName val="1_설계설명서"/>
      <sheetName val="내역서_(2)"/>
      <sheetName val="3련_BOX"/>
      <sheetName val="4_2유효폭의_계산"/>
      <sheetName val="실행내역_(2)"/>
      <sheetName val="내___역"/>
      <sheetName val="Sheet1_(2)"/>
      <sheetName val="5_모델링"/>
      <sheetName val="1_설계기준"/>
      <sheetName val="설계명세서_(장비)"/>
      <sheetName val="TYPE-B_평균H"/>
      <sheetName val="8_PILE__(돌출)"/>
      <sheetName val="개별직종노임단가(2003_9)"/>
      <sheetName val="2_단면가정3_모델링4_하중"/>
      <sheetName val="dongia_(2)"/>
      <sheetName val="전기韈G"/>
      <sheetName val="노임단가_"/>
      <sheetName val="방수공사_집계표"/>
      <sheetName val="공장3월_종합"/>
      <sheetName val="_HIT-&gt;HMC_견적(3900)"/>
      <sheetName val="총_원가계산"/>
      <sheetName val="C1_(2)"/>
      <sheetName val="참조_(2)"/>
      <sheetName val="토공_total"/>
      <sheetName val="A-4"/>
      <sheetName val="GAEYO"/>
      <sheetName val="ITEM"/>
      <sheetName val="일반맨홀수량집계"/>
      <sheetName val="일반맨홀수량집계(A-7 LINE)"/>
      <sheetName val="기계내역"/>
      <sheetName val="총집계표"/>
      <sheetName val="공사원가계산서"/>
      <sheetName val="교각(현타1500,고정단,비대칭,강합성,P12-14"/>
      <sheetName val="기별(종합)"/>
      <sheetName val="1호맨홀_x0000__x0000_"/>
      <sheetName val="청천내"/>
      <sheetName val="직종단가 (2)"/>
      <sheetName val="입력변수"/>
      <sheetName val="지중자재단가"/>
      <sheetName val="재정비내역"/>
      <sheetName val="지적고시내역"/>
      <sheetName val="관급자재"/>
      <sheetName val="당진1,2호기전선관설치및접지4차공사내역서-을지"/>
      <sheetName val="포장공(집계)"/>
      <sheetName val="Working HR_20180930"/>
      <sheetName val="포장연장"/>
      <sheetName val="총괄메뉴"/>
      <sheetName val="에너지절감량산출근거"/>
      <sheetName val="서산일위대가수정분010603"/>
      <sheetName val="49일위"/>
      <sheetName val="준설량산정표"/>
      <sheetName val="설직재-1"/>
      <sheetName val="기본사항"/>
      <sheetName val="내역서(총)"/>
      <sheetName val="제작비추산총괄표"/>
      <sheetName val="갑"/>
      <sheetName val="7.경제성결과"/>
      <sheetName val="CWP"/>
      <sheetName val="외화금융(97-03)"/>
      <sheetName val="연부97-1"/>
      <sheetName val="갑지1"/>
      <sheetName val="교육종류"/>
      <sheetName val="노임단가 (Print 불필요)"/>
      <sheetName val="고동산출"/>
      <sheetName val="1.2. 도장 변경작업 상세내역"/>
      <sheetName val="현황표-원래"/>
      <sheetName val="XXXXXX"/>
      <sheetName val="수량산출근거(관급)"/>
      <sheetName val="내역1"/>
      <sheetName val="단가산출1"/>
      <sheetName val="99년신청"/>
      <sheetName val=" 총괄표"/>
      <sheetName val="재집"/>
      <sheetName val="견적 (2)"/>
      <sheetName val="남양주부대"/>
      <sheetName val="도급b_balju"/>
      <sheetName val="적격심사표"/>
      <sheetName val="신림APT"/>
      <sheetName val="토목주소"/>
      <sheetName val="CTEMCOST"/>
      <sheetName val="견적실행대비표(을지) "/>
      <sheetName val="타현장견적비교(개별)"/>
      <sheetName val="타현장견적비교(지역)"/>
      <sheetName val="특수조명기구 단莘7菜7"/>
      <sheetName val="특수조명기구 단_x0005__x0000__x0000_"/>
      <sheetName val="특수조명기구 단헾⿥_x0005__x0000_"/>
      <sheetName val="토목단가"/>
      <sheetName val="노무단가"/>
      <sheetName val="해안산2"/>
      <sheetName val="TCDB"/>
      <sheetName val="자료넣기"/>
      <sheetName val="Xunit (단위환산)"/>
      <sheetName val="SHAPE "/>
      <sheetName val="조도계산서 (도서)"/>
      <sheetName val="2.1  노무비 평균단가산출"/>
      <sheetName val="합계"/>
      <sheetName val="원가계산서(변경)"/>
      <sheetName val="세부분류"/>
      <sheetName val="분류등록"/>
      <sheetName val="용수로단위수량"/>
      <sheetName val="인원계획-미화"/>
      <sheetName val="기계_x0000__x0000_Ԁ_x0000_"/>
      <sheetName val="카"/>
      <sheetName val="48일위"/>
      <sheetName val="22일위"/>
      <sheetName val="심_x0000_"/>
      <sheetName val="심ⴀ"/>
      <sheetName val="벽체면적당일위대가"/>
      <sheetName val="102동 지하실보수공사"/>
      <sheetName val="교량하부공"/>
      <sheetName val="13LPMCC"/>
      <sheetName val="파일의이용"/>
      <sheetName val="Front"/>
      <sheetName val="gyun"/>
      <sheetName val="내역갑지"/>
      <sheetName val="출입통제설비(console 외) (본관동)"/>
      <sheetName val="최종"/>
      <sheetName val="2-2.매출분석"/>
      <sheetName val="생산판매 7"/>
      <sheetName val="FAX"/>
      <sheetName val="물량내역"/>
      <sheetName val="Tension"/>
      <sheetName val="한일양산"/>
      <sheetName val="사업분석"/>
      <sheetName val="내역서(전기)"/>
      <sheetName val="2공구산출내"/>
      <sheetName val="asd"/>
      <sheetName val="전차선로 물량표"/>
      <sheetName val="청학계"/>
      <sheetName val="통신2005"/>
      <sheetName val="앨범표지"/>
      <sheetName val="관접합및부설"/>
      <sheetName val="sub"/>
      <sheetName val="热力"/>
      <sheetName val="C"/>
      <sheetName val="경산"/>
      <sheetName val="총공사비"/>
      <sheetName val="예산내역서"/>
      <sheetName val="연결임시"/>
      <sheetName val="1호구조물"/>
      <sheetName val="시중노임"/>
      <sheetName val="7월"/>
      <sheetName val="원가총괄"/>
      <sheetName val="자재운반단가일람표"/>
      <sheetName val="공사비명세서"/>
      <sheetName val="5.개인보호구지급"/>
      <sheetName val="97 사업추정(WEKI)"/>
      <sheetName val="C.배수관공"/>
      <sheetName val="1단계"/>
      <sheetName val="R.C RAHMEN 해석"/>
      <sheetName val="본체 설 계"/>
      <sheetName val="단위량당중기"/>
      <sheetName val="총괄BOQ"/>
      <sheetName val="횡배수관토공수량"/>
      <sheetName val="기초입력 DATA"/>
      <sheetName val="과세내역(세부)"/>
      <sheetName val="A1_교대"/>
      <sheetName val="구조물철거타공정이월"/>
      <sheetName val="우수공,맨홀,집수정"/>
      <sheetName val="3.9월공정표"/>
      <sheetName val="철거현황"/>
      <sheetName val="주배관TYPE현황"/>
      <sheetName val="명세서(을)"/>
      <sheetName val="계약서"/>
      <sheetName val="내역서(1)"/>
      <sheetName val="실행간접비용"/>
      <sheetName val="단가조정"/>
      <sheetName val="2.펌프장(사급자재)"/>
      <sheetName val="BASIC단가"/>
      <sheetName val="말뚝기초"/>
      <sheetName val="붙임2검측감리비"/>
      <sheetName val="종합장비부표"/>
      <sheetName val="맨홀조서"/>
      <sheetName val="결과치"/>
      <sheetName val="공급집계 (현대-우림)"/>
      <sheetName val="작성방법"/>
      <sheetName val="본체철근표"/>
      <sheetName val="수토공단위당"/>
      <sheetName val="수량산출내역1115"/>
      <sheetName val="CONCRETE"/>
      <sheetName val="001"/>
      <sheetName val="PIPE"/>
      <sheetName val="가설공사"/>
      <sheetName val="대창(함평)"/>
      <sheetName val="대창(장성)"/>
      <sheetName val="대창(함평)-창열"/>
      <sheetName val="유지_x0000_̛"/>
      <sheetName val="단위수량(출력X)"/>
      <sheetName val="수량집계"/>
      <sheetName val="빗물받이(910-510-410)"/>
      <sheetName val="장외반출및폐기물°"/>
      <sheetName val="장외반출및폐기물_x0000_"/>
      <sheetName val="구역화물"/>
      <sheetName val="단가일람"/>
      <sheetName val="아파트 "/>
      <sheetName val="결과조달"/>
      <sheetName val="금액"/>
      <sheetName val="접속집계"/>
      <sheetName val="득점현황"/>
      <sheetName val="수량_x0006__x0008_"/>
      <sheetName val="수량_x0006__x0000_"/>
      <sheetName val="_x0000__x0004__x0000__x0000_"/>
      <sheetName val="#2_일위대가목록"/>
      <sheetName val="공사비내역"/>
      <sheetName val="전주조서"/>
      <sheetName val="부대공"/>
      <sheetName val="배수공"/>
      <sheetName val="월별수입"/>
      <sheetName val="월별손익"/>
      <sheetName val="PI"/>
      <sheetName val="PAINT"/>
      <sheetName val="1차 내역서"/>
      <sheetName val="내역서2안"/>
      <sheetName val="물량내역서"/>
      <sheetName val="기초목"/>
      <sheetName val="database"/>
      <sheetName val="테이블"/>
      <sheetName val="ɉ"/>
      <sheetName val="전기_x0002_"/>
      <sheetName val="우수"/>
      <sheetName val="내역서적용수량 (지방도893)"/>
      <sheetName val="결합부검토"/>
      <sheetName val="수안보-MBR1"/>
      <sheetName val="우각부보강"/>
      <sheetName val="조건표 (2)"/>
      <sheetName val="장비분류"/>
      <sheetName val="투찰추정"/>
      <sheetName val="현장식당(1)"/>
      <sheetName val="적용건축"/>
      <sheetName val="Macro2"/>
      <sheetName val="품셈표-환錈_x0015_塚"/>
      <sheetName val="품셈표-환錈_x0015_뺨"/>
      <sheetName val="특별땅고르기"/>
      <sheetName val="구羳稪ԯ"/>
      <sheetName val="기본설계기준"/>
      <sheetName val="자재가격"/>
      <sheetName val="물가자료"/>
      <sheetName val="기성내역"/>
      <sheetName val="조회서"/>
      <sheetName val="견적서-자동"/>
      <sheetName val="케이블"/>
      <sheetName val="문학간접"/>
      <sheetName val="현장조사"/>
      <sheetName val="적용기준표(98년상반기)"/>
      <sheetName val="신공항A-9(원가수정)"/>
      <sheetName val="고지전심사청구서"/>
      <sheetName val="96보완계획7.12"/>
      <sheetName val="기초1"/>
      <sheetName val="카메라"/>
      <sheetName val="일대-1"/>
      <sheetName val="이름표"/>
      <sheetName val="축산기준"/>
      <sheetName val="명세표"/>
      <sheetName val="변수"/>
      <sheetName val="지장물"/>
      <sheetName val="토지"/>
      <sheetName val="수수료_합산"/>
      <sheetName val="신흥교"/>
      <sheetName val="물건조서"/>
      <sheetName val="토지산출"/>
      <sheetName val="중_x0000__x0000_Ā"/>
      <sheetName val="평형공사비"/>
      <sheetName val="산출(토공)"/>
      <sheetName val="노동98년 (2)"/>
      <sheetName val="1호맨"/>
      <sheetName val="자재조서"/>
      <sheetName val="기본1"/>
      <sheetName val="수정일위대가"/>
      <sheetName val="ISU"/>
      <sheetName val="하도급계약 내역"/>
      <sheetName val="단가비교표_공통1"/>
      <sheetName val="반포2차"/>
      <sheetName val="미드수량"/>
      <sheetName val="구성1"/>
      <sheetName val="구성2"/>
      <sheetName val="구성3"/>
      <sheetName val="구성4"/>
      <sheetName val="그림2"/>
      <sheetName val="DATA2000"/>
      <sheetName val="전화번호부"/>
      <sheetName val="전화번호DB"/>
      <sheetName val="Lr"/>
      <sheetName val="감액총괄표"/>
      <sheetName val="세부내역서"/>
      <sheetName val="집계표(공종별)"/>
      <sheetName val="b_balju_cho"/>
      <sheetName val="B1(반포1차)"/>
      <sheetName val="49-119"/>
      <sheetName val="b_balju-단가단가단가"/>
      <sheetName val="CalcuSheet"/>
      <sheetName val="암거날개벽"/>
      <sheetName val="본공사"/>
      <sheetName val="투자예산"/>
      <sheetName val="초과사유"/>
      <sheetName val="tggwan(mac)"/>
      <sheetName val="건설성적"/>
      <sheetName val="비주거용"/>
      <sheetName val="변경증감내역서"/>
      <sheetName val="제품원재"/>
      <sheetName val="부재예실"/>
      <sheetName val="지부전체"/>
      <sheetName val="예산실적전체당월"/>
      <sheetName val="GC산출"/>
      <sheetName val="총원"/>
      <sheetName val="2차계약"/>
      <sheetName val="일위(수원)"/>
      <sheetName val="평택분"/>
      <sheetName val="22수량"/>
      <sheetName val="05.전기"/>
      <sheetName val="변경내_x0000__x0000_"/>
      <sheetName val="총수량多〈_x0005_"/>
      <sheetName val="구리토평1전기"/>
      <sheetName val="ARCH"/>
      <sheetName val="승인도 모타 입력 데이타"/>
      <sheetName val="대림산업"/>
      <sheetName val="특수조명기구 단腈_x0017_膌_x0017_"/>
      <sheetName val="Sheet569"/>
      <sheetName val="품목정보"/>
      <sheetName val="CIP BD"/>
      <sheetName val="배명(단가)"/>
      <sheetName val="감리을"/>
      <sheetName val="연돌일위집계"/>
      <sheetName val="예산M4A"/>
      <sheetName val="간접비 총괄표"/>
      <sheetName val="[별표내역.XLS]________XX__________2"/>
      <sheetName val="매출집계"/>
      <sheetName val="원시데이타"/>
      <sheetName val="표 지"/>
      <sheetName val="고객검색(본부)"/>
      <sheetName val="영흥TL(UP,DOWN) "/>
      <sheetName val="Proposal"/>
      <sheetName val="가BM"/>
      <sheetName val="정산내역서"/>
      <sheetName val="자재표"/>
      <sheetName val="품의서"/>
      <sheetName val="배수관연장산출서"/>
      <sheetName val="전동기 특성표"/>
      <sheetName val="전체제잡비"/>
      <sheetName val="실행대비"/>
      <sheetName val="토목내역 (2)"/>
      <sheetName val="공사비예산서_(2)4"/>
      <sheetName val="설계_내역서_(2)4"/>
      <sheetName val="설계_내역서4"/>
      <sheetName val="_품셈4"/>
      <sheetName val="별표_(2)4"/>
      <sheetName val="별_표4"/>
      <sheetName val="견적_조건_변경사항4"/>
      <sheetName val="3BL공동구_수량4"/>
      <sheetName val="별표_4"/>
      <sheetName val="품_셈4"/>
      <sheetName val="부표_TABLE4"/>
      <sheetName val="6-1__관개량조서4"/>
      <sheetName val="플랜트_설치4"/>
      <sheetName val="Ⅴ-2_공종별내역4"/>
      <sheetName val="VENDOR_LIST4"/>
      <sheetName val="2_품제O호표3"/>
      <sheetName val="P_M_별3"/>
      <sheetName val="단가_및_재료비4"/>
      <sheetName val="Customer_Databas2"/>
      <sheetName val="내역_ver1_03"/>
      <sheetName val="일위대가표-4_(2)2"/>
      <sheetName val="재료비_2"/>
      <sheetName val="설_계2"/>
      <sheetName val="A3_공사비_검토3"/>
      <sheetName val="입고장부_(4)2"/>
      <sheetName val="별표_(1)2"/>
      <sheetName val="1062-X방향_2"/>
      <sheetName val="인건비_2"/>
      <sheetName val="06-BATCH_2"/>
      <sheetName val="C3_토목_옹벽2"/>
      <sheetName val="A6_샤시등2"/>
      <sheetName val="단양_00_아파트-세부내역2"/>
      <sheetName val="REINF_2"/>
      <sheetName val="수량산출서_갑지2"/>
      <sheetName val="3_3수량집계2"/>
      <sheetName val="1_취수장2"/>
      <sheetName val="배수공_시멘트_및_골재량_산출2"/>
      <sheetName val="4_2_1_마루높이_검토2"/>
      <sheetName val="BEND_LOSS2"/>
      <sheetName val="6_이토처리시간2"/>
      <sheetName val="준검_내역서2"/>
      <sheetName val="DATA_입력란2"/>
      <sheetName val="집계표_(2)2"/>
      <sheetName val="토공(우물통,기타)_2"/>
      <sheetName val="1_수인터널2"/>
      <sheetName val="세골재__T2_변경_현황2"/>
      <sheetName val="사본_-_b_balju2"/>
      <sheetName val="7__현장관리비_2"/>
      <sheetName val="6__안전관리비2"/>
      <sheetName val="969910(_R)2"/>
      <sheetName val="-기성청구내역서_xlsx2"/>
      <sheetName val="3_하중산정4_지지력2"/>
      <sheetName val="6_일위목록2"/>
      <sheetName val="9_단가조사서2"/>
      <sheetName val="지수링_단위수량2"/>
      <sheetName val="6PILE__(돌출)2"/>
      <sheetName val="특수조명기구_단가조사서2"/>
      <sheetName val="장외반출및폐기물_2"/>
      <sheetName val="원가계산_(2)2"/>
      <sheetName val="단면_(2)2"/>
      <sheetName val="샌딩_에폭시_도장2"/>
      <sheetName val="일반문틀_설치2"/>
      <sheetName val="4_전기2"/>
      <sheetName val="3_공통공사대비2"/>
      <sheetName val="중기조종사_단위단가2"/>
      <sheetName val="앉음벽_(2)2"/>
      <sheetName val="제출내역_(2)2"/>
      <sheetName val="2000년_공정표2"/>
      <sheetName val="unit_42"/>
      <sheetName val="수량산출_(3공구)2"/>
      <sheetName val="기존단가_(2)2"/>
      <sheetName val="2_입력sheet2"/>
      <sheetName val="4_장비손료2"/>
      <sheetName val="견적대비_견적서2"/>
      <sheetName val="C_S_A2"/>
      <sheetName val="1_설계조건2"/>
      <sheetName val="표지_(2)2"/>
      <sheetName val="220_(2)2"/>
      <sheetName val="Major_Shareholder2"/>
      <sheetName val="5_소모재료비2"/>
      <sheetName val="기계경비_(2)2"/>
      <sheetName val="실행내역서_2"/>
      <sheetName val="CABLE_SIZE-12"/>
      <sheetName val="plan&amp;section_of_foundation2"/>
      <sheetName val="2_대외공문2"/>
      <sheetName val="Sheet1_(2)2"/>
      <sheetName val="노임단가(직종번호_순)2"/>
      <sheetName val="1_설계기준2"/>
      <sheetName val="개별직종노임단가(2003_9)2"/>
      <sheetName val="실행내역_(2)2"/>
      <sheetName val="dongia_(2)2"/>
      <sheetName val="노임단가(직종번호_순)"/>
      <sheetName val="2_대외공문1"/>
      <sheetName val="Sheet1_(2)1"/>
      <sheetName val="노임단가(직종번호_순)1"/>
      <sheetName val="1_설계기준1"/>
      <sheetName val="개별직종노임단가(2003_9)1"/>
      <sheetName val="실행내역_(2)1"/>
      <sheetName val="dongia_(2)1"/>
      <sheetName val="공사비예산서_(2)5"/>
      <sheetName val="설계_내역서_(2)5"/>
      <sheetName val="설계_내역서5"/>
      <sheetName val="_품셈5"/>
      <sheetName val="별표_(2)5"/>
      <sheetName val="별_표5"/>
      <sheetName val="견적_조건_변경사항5"/>
      <sheetName val="3BL공동구_수량5"/>
      <sheetName val="별표_5"/>
      <sheetName val="품_셈5"/>
      <sheetName val="부표_TABLE5"/>
      <sheetName val="6-1__관개량조서5"/>
      <sheetName val="플랜트_설치5"/>
      <sheetName val="Ⅴ-2_공종별내역5"/>
      <sheetName val="VENDOR_LIST5"/>
      <sheetName val="2_품제O호표4"/>
      <sheetName val="P_M_별4"/>
      <sheetName val="단가_및_재료비5"/>
      <sheetName val="Customer_Databas3"/>
      <sheetName val="내역_ver1_04"/>
      <sheetName val="일위대가표-4_(2)3"/>
      <sheetName val="재료비_3"/>
      <sheetName val="설_계3"/>
      <sheetName val="A3_공사비_검토4"/>
      <sheetName val="입고장부_(4)3"/>
      <sheetName val="별표_(1)3"/>
      <sheetName val="1062-X방향_3"/>
      <sheetName val="인건비_3"/>
      <sheetName val="06-BATCH_3"/>
      <sheetName val="C3_토목_옹벽3"/>
      <sheetName val="A6_샤시등3"/>
      <sheetName val="단양_00_아파트-세부내역3"/>
      <sheetName val="REINF_3"/>
      <sheetName val="수량산출서_갑지3"/>
      <sheetName val="3_3수량집계3"/>
      <sheetName val="1_취수장3"/>
      <sheetName val="배수공_시멘트_및_골재량_산출3"/>
      <sheetName val="4_2_1_마루높이_검토3"/>
      <sheetName val="BEND_LOSS3"/>
      <sheetName val="6_이토처리시간3"/>
      <sheetName val="준검_내역서3"/>
      <sheetName val="DATA_입력란3"/>
      <sheetName val="집계표_(2)3"/>
      <sheetName val="토공(우물통,기타)_3"/>
      <sheetName val="1_수인터널3"/>
      <sheetName val="세골재__T2_변경_현황3"/>
      <sheetName val="사본_-_b_balju3"/>
      <sheetName val="7__현장관리비_3"/>
      <sheetName val="6__안전관리비3"/>
      <sheetName val="969910(_R)3"/>
      <sheetName val="-기성청구내역서_xlsx3"/>
      <sheetName val="3_하중산정4_지지력3"/>
      <sheetName val="6_일위목록3"/>
      <sheetName val="9_단가조사서3"/>
      <sheetName val="지수링_단위수량3"/>
      <sheetName val="6PILE__(돌출)3"/>
      <sheetName val="특수조명기구_단가조사서3"/>
      <sheetName val="장외반출및폐기물_3"/>
      <sheetName val="원가계산_(2)3"/>
      <sheetName val="단면_(2)3"/>
      <sheetName val="샌딩_에폭시_도장3"/>
      <sheetName val="일반문틀_설치3"/>
      <sheetName val="4_전기3"/>
      <sheetName val="3_공통공사대비3"/>
      <sheetName val="중기조종사_단위단가3"/>
      <sheetName val="앉음벽_(2)3"/>
      <sheetName val="제출내역_(2)3"/>
      <sheetName val="2000년_공정표3"/>
      <sheetName val="unit_43"/>
      <sheetName val="수량산출_(3공구)3"/>
      <sheetName val="기존단가_(2)3"/>
      <sheetName val="2_입력sheet3"/>
      <sheetName val="4_장비손료3"/>
      <sheetName val="견적대비_견적서3"/>
      <sheetName val="C_S_A3"/>
      <sheetName val="1_설계조건3"/>
      <sheetName val="표지_(2)3"/>
      <sheetName val="220_(2)3"/>
      <sheetName val="Major_Shareholder3"/>
      <sheetName val="5_소모재료비3"/>
      <sheetName val="기계경비_(2)3"/>
      <sheetName val="실행내역서_3"/>
      <sheetName val="CABLE_SIZE-13"/>
      <sheetName val="plan&amp;section_of_foundation3"/>
      <sheetName val="2_대외공문3"/>
      <sheetName val="Sheet1_(2)3"/>
      <sheetName val="노임단가(직종번호_순)3"/>
      <sheetName val="1_설계기준3"/>
      <sheetName val="개별직종노임단가(2003_9)3"/>
      <sheetName val="실행내역_(2)3"/>
      <sheetName val="dongia_(2)3"/>
      <sheetName val="공사비예산서_(2)6"/>
      <sheetName val="설계_내역서_(2)6"/>
      <sheetName val="설계_내역서6"/>
      <sheetName val="_품셈6"/>
      <sheetName val="별표_(2)6"/>
      <sheetName val="별_표6"/>
      <sheetName val="견적_조건_변경사항6"/>
      <sheetName val="3BL공동구_수량6"/>
      <sheetName val="별표_6"/>
      <sheetName val="품_셈6"/>
      <sheetName val="부표_TABLE6"/>
      <sheetName val="6-1__관개량조서6"/>
      <sheetName val="플랜트_설치6"/>
      <sheetName val="Ⅴ-2_공종별내역6"/>
      <sheetName val="VENDOR_LIST6"/>
      <sheetName val="2_품제O호표5"/>
      <sheetName val="P_M_별5"/>
      <sheetName val="단가_및_재료비6"/>
      <sheetName val="Customer_Databas4"/>
      <sheetName val="내역_ver1_05"/>
      <sheetName val="일위대가표-4_(2)4"/>
      <sheetName val="재료비_4"/>
      <sheetName val="설_계4"/>
      <sheetName val="A3_공사비_검토5"/>
      <sheetName val="입고장부_(4)4"/>
      <sheetName val="별표_(1)4"/>
      <sheetName val="1062-X방향_4"/>
      <sheetName val="인건비_4"/>
      <sheetName val="06-BATCH_4"/>
      <sheetName val="C3_토목_옹벽4"/>
      <sheetName val="A6_샤시등4"/>
      <sheetName val="단양_00_아파트-세부내역4"/>
      <sheetName val="REINF_4"/>
      <sheetName val="수량산출서_갑지4"/>
      <sheetName val="3_3수량집계4"/>
      <sheetName val="1_취수장4"/>
      <sheetName val="배수공_시멘트_및_골재량_산출4"/>
      <sheetName val="4_2_1_마루높이_검토4"/>
      <sheetName val="BEND_LOSS4"/>
      <sheetName val="6_이토처리시간4"/>
      <sheetName val="준검_내역서4"/>
      <sheetName val="DATA_입력란4"/>
      <sheetName val="집계표_(2)4"/>
      <sheetName val="토공(우물통,기타)_4"/>
      <sheetName val="1_수인터널4"/>
      <sheetName val="세골재__T2_변경_현황4"/>
      <sheetName val="사본_-_b_balju4"/>
      <sheetName val="7__현장관리비_4"/>
      <sheetName val="6__안전관리비4"/>
      <sheetName val="969910(_R)4"/>
      <sheetName val="-기성청구내역서_xlsx4"/>
      <sheetName val="3_하중산정4_지지력4"/>
      <sheetName val="6_일위목록4"/>
      <sheetName val="9_단가조사서4"/>
      <sheetName val="지수링_단위수량4"/>
      <sheetName val="6PILE__(돌출)4"/>
      <sheetName val="특수조명기구_단가조사서4"/>
      <sheetName val="장외반출및폐기물_4"/>
      <sheetName val="원가계산_(2)4"/>
      <sheetName val="단면_(2)4"/>
      <sheetName val="샌딩_에폭시_도장4"/>
      <sheetName val="일반문틀_설치4"/>
      <sheetName val="4_전기4"/>
      <sheetName val="3_공통공사대비4"/>
      <sheetName val="중기조종사_단위단가4"/>
      <sheetName val="앉음벽_(2)4"/>
      <sheetName val="제출내역_(2)4"/>
      <sheetName val="2000년_공정표4"/>
      <sheetName val="unit_44"/>
      <sheetName val="수량산출_(3공구)4"/>
      <sheetName val="기존단가_(2)4"/>
      <sheetName val="2_입력sheet4"/>
      <sheetName val="4_장비손료4"/>
      <sheetName val="견적대비_견적서4"/>
      <sheetName val="C_S_A4"/>
      <sheetName val="1_설계조건4"/>
      <sheetName val="표지_(2)4"/>
      <sheetName val="220_(2)4"/>
      <sheetName val="Major_Shareholder4"/>
      <sheetName val="5_소모재료비4"/>
      <sheetName val="기계경비_(2)4"/>
      <sheetName val="실행내역서_4"/>
      <sheetName val="CABLE_SIZE-14"/>
      <sheetName val="plan&amp;section_of_foundation4"/>
      <sheetName val="2_대외공문4"/>
      <sheetName val="Sheet1_(2)4"/>
      <sheetName val="노임단가(직종번호_순)4"/>
      <sheetName val="1_설계기준4"/>
      <sheetName val="개별직종노임단가(2003_9)4"/>
      <sheetName val="실행내역_(2)4"/>
      <sheetName val="dongia_(2)4"/>
      <sheetName val="기계︀ԯ_x0000_"/>
      <sheetName val="[별표내역.XLS]________XX__________4"/>
      <sheetName val="[별표내역.XLS]________XX__________3"/>
      <sheetName val="인사자료총집³"/>
      <sheetName val="Sheet2 (2)"/>
      <sheetName val="배수공일위대가"/>
      <sheetName val="구조물수량집계표"/>
      <sheetName val="편입토지조서"/>
      <sheetName val="노원열병합  건축공사기성내역서"/>
      <sheetName val="DongCode"/>
      <sheetName val="법면설면"/>
      <sheetName val="1유리"/>
      <sheetName val="도수로수량산출"/>
      <sheetName val="단가산출2"/>
      <sheetName val="기계공사비집계(톮ԯ"/>
      <sheetName val="퍼ᾒ"/>
      <sheetName val="퍼뢷㽉"/>
      <sheetName val="퍼⢷㼳"/>
      <sheetName val="퍼炷ⲑ"/>
      <sheetName val="9509"/>
      <sheetName val="간접"/>
      <sheetName val="토지조서"/>
      <sheetName val="단가塀/墌/"/>
      <sheetName val="방송(체육관)"/>
      <sheetName val="개거총"/>
      <sheetName val="퇴비산奔Ⰰ"/>
      <sheetName val="수정계획3"/>
    </sheetNames>
    <sheetDataSet>
      <sheetData sheetId="0">
        <row r="2">
          <cell r="C2" t="str">
            <v>철골공</v>
          </cell>
        </row>
      </sheetData>
      <sheetData sheetId="1">
        <row r="2">
          <cell r="C2" t="str">
            <v>철골공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>
        <row r="2">
          <cell r="C2" t="str">
            <v>철골공</v>
          </cell>
        </row>
      </sheetData>
      <sheetData sheetId="32">
        <row r="2">
          <cell r="C2" t="str">
            <v>철골공</v>
          </cell>
        </row>
      </sheetData>
      <sheetData sheetId="33">
        <row r="2">
          <cell r="C2" t="str">
            <v>철골공</v>
          </cell>
        </row>
      </sheetData>
      <sheetData sheetId="34"/>
      <sheetData sheetId="35" refreshError="1"/>
      <sheetData sheetId="36">
        <row r="3">
          <cell r="C3" t="str">
            <v xml:space="preserve">Q = </v>
          </cell>
        </row>
      </sheetData>
      <sheetData sheetId="37">
        <row r="3">
          <cell r="C3" t="str">
            <v xml:space="preserve">Q = </v>
          </cell>
        </row>
      </sheetData>
      <sheetData sheetId="38">
        <row r="4">
          <cell r="C4" t="str">
            <v>1 LINE</v>
          </cell>
        </row>
      </sheetData>
      <sheetData sheetId="39">
        <row r="3">
          <cell r="C3" t="str">
            <v xml:space="preserve">Q = </v>
          </cell>
        </row>
      </sheetData>
      <sheetData sheetId="40">
        <row r="3">
          <cell r="C3" t="str">
            <v xml:space="preserve">Q = </v>
          </cell>
        </row>
      </sheetData>
      <sheetData sheetId="41">
        <row r="3">
          <cell r="C3" t="str">
            <v xml:space="preserve">Q = </v>
          </cell>
        </row>
      </sheetData>
      <sheetData sheetId="42">
        <row r="3">
          <cell r="C3" t="str">
            <v xml:space="preserve">Q = </v>
          </cell>
        </row>
      </sheetData>
      <sheetData sheetId="43">
        <row r="4">
          <cell r="C4" t="str">
            <v>1 LINE</v>
          </cell>
        </row>
      </sheetData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/>
      <sheetData sheetId="200"/>
      <sheetData sheetId="201"/>
      <sheetData sheetId="202" refreshError="1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>
        <row r="2">
          <cell r="C2" t="str">
            <v>철골공</v>
          </cell>
        </row>
      </sheetData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>
        <row r="2">
          <cell r="C2" t="str">
            <v>철골공</v>
          </cell>
        </row>
      </sheetData>
      <sheetData sheetId="935" refreshError="1"/>
      <sheetData sheetId="936" refreshError="1"/>
      <sheetData sheetId="937" refreshError="1"/>
      <sheetData sheetId="938" refreshError="1"/>
      <sheetData sheetId="939">
        <row r="2">
          <cell r="C2" t="str">
            <v>철골공</v>
          </cell>
        </row>
      </sheetData>
      <sheetData sheetId="940">
        <row r="2">
          <cell r="C2" t="str">
            <v>철골공</v>
          </cell>
        </row>
      </sheetData>
      <sheetData sheetId="941">
        <row r="2">
          <cell r="C2" t="str">
            <v>철골공</v>
          </cell>
        </row>
      </sheetData>
      <sheetData sheetId="942">
        <row r="2">
          <cell r="C2" t="str">
            <v>철골공</v>
          </cell>
        </row>
      </sheetData>
      <sheetData sheetId="943">
        <row r="2">
          <cell r="C2" t="str">
            <v>철골공</v>
          </cell>
        </row>
      </sheetData>
      <sheetData sheetId="944">
        <row r="2">
          <cell r="C2" t="str">
            <v>철골공</v>
          </cell>
        </row>
      </sheetData>
      <sheetData sheetId="945">
        <row r="2">
          <cell r="C2" t="str">
            <v>철골공</v>
          </cell>
        </row>
      </sheetData>
      <sheetData sheetId="946">
        <row r="2">
          <cell r="C2" t="str">
            <v>철골공</v>
          </cell>
        </row>
      </sheetData>
      <sheetData sheetId="947">
        <row r="2">
          <cell r="C2" t="str">
            <v>철골공</v>
          </cell>
        </row>
      </sheetData>
      <sheetData sheetId="948">
        <row r="2">
          <cell r="C2" t="str">
            <v>철골공</v>
          </cell>
        </row>
      </sheetData>
      <sheetData sheetId="949">
        <row r="2">
          <cell r="C2" t="str">
            <v>철골공</v>
          </cell>
        </row>
      </sheetData>
      <sheetData sheetId="950">
        <row r="2">
          <cell r="C2" t="str">
            <v>철골공</v>
          </cell>
        </row>
      </sheetData>
      <sheetData sheetId="951">
        <row r="2">
          <cell r="C2" t="str">
            <v>철골공</v>
          </cell>
        </row>
      </sheetData>
      <sheetData sheetId="952">
        <row r="2">
          <cell r="C2" t="str">
            <v>철골공</v>
          </cell>
        </row>
      </sheetData>
      <sheetData sheetId="953">
        <row r="2">
          <cell r="C2" t="str">
            <v>철골공</v>
          </cell>
        </row>
      </sheetData>
      <sheetData sheetId="954">
        <row r="2">
          <cell r="C2" t="str">
            <v>철골공</v>
          </cell>
        </row>
      </sheetData>
      <sheetData sheetId="955">
        <row r="2">
          <cell r="C2" t="str">
            <v>철골공</v>
          </cell>
        </row>
      </sheetData>
      <sheetData sheetId="956">
        <row r="2">
          <cell r="C2" t="str">
            <v>철골공</v>
          </cell>
        </row>
      </sheetData>
      <sheetData sheetId="957">
        <row r="2">
          <cell r="C2" t="str">
            <v>철골공</v>
          </cell>
        </row>
      </sheetData>
      <sheetData sheetId="958">
        <row r="2">
          <cell r="C2" t="str">
            <v>철골공</v>
          </cell>
        </row>
      </sheetData>
      <sheetData sheetId="959">
        <row r="2">
          <cell r="C2" t="str">
            <v>철골공</v>
          </cell>
        </row>
      </sheetData>
      <sheetData sheetId="960">
        <row r="2">
          <cell r="C2" t="str">
            <v>철골공</v>
          </cell>
        </row>
      </sheetData>
      <sheetData sheetId="961">
        <row r="2">
          <cell r="C2" t="str">
            <v>철골공</v>
          </cell>
        </row>
      </sheetData>
      <sheetData sheetId="962">
        <row r="2">
          <cell r="C2" t="str">
            <v>철골공</v>
          </cell>
        </row>
      </sheetData>
      <sheetData sheetId="963">
        <row r="2">
          <cell r="C2" t="str">
            <v>철골공</v>
          </cell>
        </row>
      </sheetData>
      <sheetData sheetId="964">
        <row r="2">
          <cell r="C2" t="str">
            <v>철골공</v>
          </cell>
        </row>
      </sheetData>
      <sheetData sheetId="965">
        <row r="2">
          <cell r="C2" t="str">
            <v>철골공</v>
          </cell>
        </row>
      </sheetData>
      <sheetData sheetId="966">
        <row r="2">
          <cell r="C2" t="str">
            <v>철골공</v>
          </cell>
        </row>
      </sheetData>
      <sheetData sheetId="967">
        <row r="2">
          <cell r="C2" t="str">
            <v>철골공</v>
          </cell>
        </row>
      </sheetData>
      <sheetData sheetId="968">
        <row r="2">
          <cell r="C2" t="str">
            <v>철골공</v>
          </cell>
        </row>
      </sheetData>
      <sheetData sheetId="969">
        <row r="2">
          <cell r="C2" t="str">
            <v>철골공</v>
          </cell>
        </row>
      </sheetData>
      <sheetData sheetId="970">
        <row r="2">
          <cell r="C2" t="str">
            <v>철골공</v>
          </cell>
        </row>
      </sheetData>
      <sheetData sheetId="971">
        <row r="2">
          <cell r="C2" t="str">
            <v>철골공</v>
          </cell>
        </row>
      </sheetData>
      <sheetData sheetId="972">
        <row r="2">
          <cell r="C2" t="str">
            <v>철골공</v>
          </cell>
        </row>
      </sheetData>
      <sheetData sheetId="973">
        <row r="2">
          <cell r="C2" t="str">
            <v>철골공</v>
          </cell>
        </row>
      </sheetData>
      <sheetData sheetId="974">
        <row r="2">
          <cell r="C2" t="str">
            <v>철골공</v>
          </cell>
        </row>
      </sheetData>
      <sheetData sheetId="975">
        <row r="2">
          <cell r="C2" t="str">
            <v>철골공</v>
          </cell>
        </row>
      </sheetData>
      <sheetData sheetId="976">
        <row r="2">
          <cell r="C2" t="str">
            <v>철골공</v>
          </cell>
        </row>
      </sheetData>
      <sheetData sheetId="977">
        <row r="2">
          <cell r="C2" t="str">
            <v>철골공</v>
          </cell>
        </row>
      </sheetData>
      <sheetData sheetId="978">
        <row r="2">
          <cell r="C2" t="str">
            <v>철골공</v>
          </cell>
        </row>
      </sheetData>
      <sheetData sheetId="979">
        <row r="2">
          <cell r="C2" t="str">
            <v>철골공</v>
          </cell>
        </row>
      </sheetData>
      <sheetData sheetId="980">
        <row r="2">
          <cell r="C2" t="str">
            <v>철골공</v>
          </cell>
        </row>
      </sheetData>
      <sheetData sheetId="981">
        <row r="2">
          <cell r="C2" t="str">
            <v>철골공</v>
          </cell>
        </row>
      </sheetData>
      <sheetData sheetId="982">
        <row r="2">
          <cell r="C2" t="str">
            <v>철골공</v>
          </cell>
        </row>
      </sheetData>
      <sheetData sheetId="983">
        <row r="2">
          <cell r="C2" t="str">
            <v>철골공</v>
          </cell>
        </row>
      </sheetData>
      <sheetData sheetId="984">
        <row r="2">
          <cell r="C2" t="str">
            <v>철골공</v>
          </cell>
        </row>
      </sheetData>
      <sheetData sheetId="985">
        <row r="2">
          <cell r="C2" t="str">
            <v>철골공</v>
          </cell>
        </row>
      </sheetData>
      <sheetData sheetId="986">
        <row r="2">
          <cell r="C2" t="str">
            <v>철골공</v>
          </cell>
        </row>
      </sheetData>
      <sheetData sheetId="987">
        <row r="2">
          <cell r="C2" t="str">
            <v>철골공</v>
          </cell>
        </row>
      </sheetData>
      <sheetData sheetId="988">
        <row r="2">
          <cell r="C2" t="str">
            <v>철골공</v>
          </cell>
        </row>
      </sheetData>
      <sheetData sheetId="989" refreshError="1"/>
      <sheetData sheetId="990">
        <row r="2">
          <cell r="C2" t="str">
            <v>철골공</v>
          </cell>
        </row>
      </sheetData>
      <sheetData sheetId="991">
        <row r="2">
          <cell r="C2" t="str">
            <v>철골공</v>
          </cell>
        </row>
      </sheetData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>
        <row r="2">
          <cell r="C2" t="str">
            <v>철골공</v>
          </cell>
        </row>
      </sheetData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>
        <row r="2">
          <cell r="C2" t="str">
            <v>철골공</v>
          </cell>
        </row>
      </sheetData>
      <sheetData sheetId="1025">
        <row r="2">
          <cell r="C2" t="str">
            <v>철골공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>
        <row r="2">
          <cell r="C2" t="str">
            <v>철골공</v>
          </cell>
        </row>
      </sheetData>
      <sheetData sheetId="1097">
        <row r="2">
          <cell r="C2" t="str">
            <v>철골공</v>
          </cell>
        </row>
      </sheetData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>
        <row r="2">
          <cell r="C2" t="str">
            <v>철골공</v>
          </cell>
        </row>
      </sheetData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>
        <row r="2">
          <cell r="C2" t="str">
            <v>철골공</v>
          </cell>
        </row>
      </sheetData>
      <sheetData sheetId="1177">
        <row r="2">
          <cell r="C2" t="str">
            <v>철골공</v>
          </cell>
        </row>
      </sheetData>
      <sheetData sheetId="1178">
        <row r="2">
          <cell r="C2" t="str">
            <v>철골공</v>
          </cell>
        </row>
      </sheetData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>
        <row r="2">
          <cell r="C2" t="str">
            <v>철골공</v>
          </cell>
        </row>
      </sheetData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>
        <row r="2">
          <cell r="C2" t="str">
            <v>철골공</v>
          </cell>
        </row>
      </sheetData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>
        <row r="2">
          <cell r="C2" t="str">
            <v>철골공</v>
          </cell>
        </row>
      </sheetData>
      <sheetData sheetId="1214">
        <row r="2">
          <cell r="C2" t="str">
            <v>철골공</v>
          </cell>
        </row>
      </sheetData>
      <sheetData sheetId="1215">
        <row r="2">
          <cell r="C2" t="str">
            <v>철골공</v>
          </cell>
        </row>
      </sheetData>
      <sheetData sheetId="1216">
        <row r="2">
          <cell r="C2" t="str">
            <v>철골공</v>
          </cell>
        </row>
      </sheetData>
      <sheetData sheetId="1217">
        <row r="2">
          <cell r="C2" t="str">
            <v>철골공</v>
          </cell>
        </row>
      </sheetData>
      <sheetData sheetId="1218">
        <row r="2">
          <cell r="C2" t="str">
            <v>철골공</v>
          </cell>
        </row>
      </sheetData>
      <sheetData sheetId="1219">
        <row r="2">
          <cell r="C2" t="str">
            <v>철골공</v>
          </cell>
        </row>
      </sheetData>
      <sheetData sheetId="1220">
        <row r="2">
          <cell r="C2" t="str">
            <v>철골공</v>
          </cell>
        </row>
      </sheetData>
      <sheetData sheetId="1221">
        <row r="2">
          <cell r="C2" t="str">
            <v>철골공</v>
          </cell>
        </row>
      </sheetData>
      <sheetData sheetId="1222">
        <row r="2">
          <cell r="C2" t="str">
            <v>철골공</v>
          </cell>
        </row>
      </sheetData>
      <sheetData sheetId="1223">
        <row r="2">
          <cell r="C2" t="str">
            <v>철골공</v>
          </cell>
        </row>
      </sheetData>
      <sheetData sheetId="1224">
        <row r="2">
          <cell r="C2" t="str">
            <v>철골공</v>
          </cell>
        </row>
      </sheetData>
      <sheetData sheetId="1225">
        <row r="2">
          <cell r="C2" t="str">
            <v>철골공</v>
          </cell>
        </row>
      </sheetData>
      <sheetData sheetId="1226">
        <row r="2">
          <cell r="C2" t="str">
            <v>철골공</v>
          </cell>
        </row>
      </sheetData>
      <sheetData sheetId="1227">
        <row r="2">
          <cell r="C2" t="str">
            <v>철골공</v>
          </cell>
        </row>
      </sheetData>
      <sheetData sheetId="1228">
        <row r="2">
          <cell r="C2" t="str">
            <v>철골공</v>
          </cell>
        </row>
      </sheetData>
      <sheetData sheetId="1229">
        <row r="2">
          <cell r="C2" t="str">
            <v>철골공</v>
          </cell>
        </row>
      </sheetData>
      <sheetData sheetId="1230">
        <row r="2">
          <cell r="C2" t="str">
            <v>철골공</v>
          </cell>
        </row>
      </sheetData>
      <sheetData sheetId="1231">
        <row r="2">
          <cell r="C2" t="str">
            <v>철골공</v>
          </cell>
        </row>
      </sheetData>
      <sheetData sheetId="1232">
        <row r="2">
          <cell r="C2" t="str">
            <v>철골공</v>
          </cell>
        </row>
      </sheetData>
      <sheetData sheetId="1233">
        <row r="2">
          <cell r="C2" t="str">
            <v>철골공</v>
          </cell>
        </row>
      </sheetData>
      <sheetData sheetId="1234">
        <row r="2">
          <cell r="C2" t="str">
            <v>철골공</v>
          </cell>
        </row>
      </sheetData>
      <sheetData sheetId="1235">
        <row r="2">
          <cell r="C2" t="str">
            <v>철골공</v>
          </cell>
        </row>
      </sheetData>
      <sheetData sheetId="1236">
        <row r="2">
          <cell r="C2" t="str">
            <v>철골공</v>
          </cell>
        </row>
      </sheetData>
      <sheetData sheetId="1237">
        <row r="2">
          <cell r="C2" t="str">
            <v>철골공</v>
          </cell>
        </row>
      </sheetData>
      <sheetData sheetId="1238">
        <row r="2">
          <cell r="C2" t="str">
            <v>철골공</v>
          </cell>
        </row>
      </sheetData>
      <sheetData sheetId="1239">
        <row r="2">
          <cell r="C2" t="str">
            <v>철골공</v>
          </cell>
        </row>
      </sheetData>
      <sheetData sheetId="1240">
        <row r="2">
          <cell r="C2" t="str">
            <v>철골공</v>
          </cell>
        </row>
      </sheetData>
      <sheetData sheetId="1241">
        <row r="2">
          <cell r="C2" t="str">
            <v>철골공</v>
          </cell>
        </row>
      </sheetData>
      <sheetData sheetId="1242">
        <row r="2">
          <cell r="C2" t="str">
            <v>철골공</v>
          </cell>
        </row>
      </sheetData>
      <sheetData sheetId="1243">
        <row r="2">
          <cell r="C2" t="str">
            <v>철골공</v>
          </cell>
        </row>
      </sheetData>
      <sheetData sheetId="1244">
        <row r="2">
          <cell r="C2" t="str">
            <v>철골공</v>
          </cell>
        </row>
      </sheetData>
      <sheetData sheetId="1245">
        <row r="2">
          <cell r="C2" t="str">
            <v>철골공</v>
          </cell>
        </row>
      </sheetData>
      <sheetData sheetId="1246">
        <row r="2">
          <cell r="C2" t="str">
            <v>철골공</v>
          </cell>
        </row>
      </sheetData>
      <sheetData sheetId="1247">
        <row r="2">
          <cell r="C2" t="str">
            <v>철골공</v>
          </cell>
        </row>
      </sheetData>
      <sheetData sheetId="1248">
        <row r="2">
          <cell r="C2" t="str">
            <v>철골공</v>
          </cell>
        </row>
      </sheetData>
      <sheetData sheetId="1249">
        <row r="2">
          <cell r="C2" t="str">
            <v>철골공</v>
          </cell>
        </row>
      </sheetData>
      <sheetData sheetId="1250">
        <row r="2">
          <cell r="C2" t="str">
            <v>철골공</v>
          </cell>
        </row>
      </sheetData>
      <sheetData sheetId="1251">
        <row r="2">
          <cell r="C2" t="str">
            <v>철골공</v>
          </cell>
        </row>
      </sheetData>
      <sheetData sheetId="1252">
        <row r="2">
          <cell r="C2" t="str">
            <v>철골공</v>
          </cell>
        </row>
      </sheetData>
      <sheetData sheetId="1253">
        <row r="2">
          <cell r="C2" t="str">
            <v>철골공</v>
          </cell>
        </row>
      </sheetData>
      <sheetData sheetId="1254">
        <row r="2">
          <cell r="C2" t="str">
            <v>철골공</v>
          </cell>
        </row>
      </sheetData>
      <sheetData sheetId="1255">
        <row r="2">
          <cell r="C2" t="str">
            <v>철골공</v>
          </cell>
        </row>
      </sheetData>
      <sheetData sheetId="1256">
        <row r="2">
          <cell r="C2" t="str">
            <v>철골공</v>
          </cell>
        </row>
      </sheetData>
      <sheetData sheetId="1257">
        <row r="2">
          <cell r="C2" t="str">
            <v>철골공</v>
          </cell>
        </row>
      </sheetData>
      <sheetData sheetId="1258">
        <row r="2">
          <cell r="C2" t="str">
            <v>철골공</v>
          </cell>
        </row>
      </sheetData>
      <sheetData sheetId="1259">
        <row r="2">
          <cell r="C2" t="str">
            <v>철골공</v>
          </cell>
        </row>
      </sheetData>
      <sheetData sheetId="1260">
        <row r="2">
          <cell r="C2" t="str">
            <v>철골공</v>
          </cell>
        </row>
      </sheetData>
      <sheetData sheetId="1261">
        <row r="2">
          <cell r="C2" t="str">
            <v>철골공</v>
          </cell>
        </row>
      </sheetData>
      <sheetData sheetId="1262">
        <row r="2">
          <cell r="C2" t="str">
            <v>철골공</v>
          </cell>
        </row>
      </sheetData>
      <sheetData sheetId="1263">
        <row r="2">
          <cell r="C2" t="str">
            <v>철골공</v>
          </cell>
        </row>
      </sheetData>
      <sheetData sheetId="1264">
        <row r="2">
          <cell r="C2" t="str">
            <v>철골공</v>
          </cell>
        </row>
      </sheetData>
      <sheetData sheetId="1265">
        <row r="2">
          <cell r="C2" t="str">
            <v>철골공</v>
          </cell>
        </row>
      </sheetData>
      <sheetData sheetId="1266">
        <row r="2">
          <cell r="C2" t="str">
            <v>철골공</v>
          </cell>
        </row>
      </sheetData>
      <sheetData sheetId="1267">
        <row r="2">
          <cell r="C2" t="str">
            <v>철골공</v>
          </cell>
        </row>
      </sheetData>
      <sheetData sheetId="1268">
        <row r="2">
          <cell r="C2" t="str">
            <v>철골공</v>
          </cell>
        </row>
      </sheetData>
      <sheetData sheetId="1269">
        <row r="2">
          <cell r="C2" t="str">
            <v>철골공</v>
          </cell>
        </row>
      </sheetData>
      <sheetData sheetId="1270">
        <row r="2">
          <cell r="C2" t="str">
            <v>철골공</v>
          </cell>
        </row>
      </sheetData>
      <sheetData sheetId="1271">
        <row r="2">
          <cell r="C2" t="str">
            <v>철골공</v>
          </cell>
        </row>
      </sheetData>
      <sheetData sheetId="1272">
        <row r="2">
          <cell r="C2" t="str">
            <v>철골공</v>
          </cell>
        </row>
      </sheetData>
      <sheetData sheetId="1273">
        <row r="2">
          <cell r="C2" t="str">
            <v>철골공</v>
          </cell>
        </row>
      </sheetData>
      <sheetData sheetId="1274">
        <row r="2">
          <cell r="C2" t="str">
            <v>철골공</v>
          </cell>
        </row>
      </sheetData>
      <sheetData sheetId="1275">
        <row r="2">
          <cell r="C2" t="str">
            <v>철골공</v>
          </cell>
        </row>
      </sheetData>
      <sheetData sheetId="1276">
        <row r="2">
          <cell r="C2" t="str">
            <v>철골공</v>
          </cell>
        </row>
      </sheetData>
      <sheetData sheetId="1277">
        <row r="2">
          <cell r="C2" t="str">
            <v>철골공</v>
          </cell>
        </row>
      </sheetData>
      <sheetData sheetId="1278">
        <row r="2">
          <cell r="C2" t="str">
            <v>철골공</v>
          </cell>
        </row>
      </sheetData>
      <sheetData sheetId="1279">
        <row r="2">
          <cell r="C2" t="str">
            <v>철골공</v>
          </cell>
        </row>
      </sheetData>
      <sheetData sheetId="1280">
        <row r="2">
          <cell r="C2" t="str">
            <v>철골공</v>
          </cell>
        </row>
      </sheetData>
      <sheetData sheetId="1281">
        <row r="2">
          <cell r="C2" t="str">
            <v>철골공</v>
          </cell>
        </row>
      </sheetData>
      <sheetData sheetId="1282">
        <row r="2">
          <cell r="C2" t="str">
            <v>철골공</v>
          </cell>
        </row>
      </sheetData>
      <sheetData sheetId="1283">
        <row r="2">
          <cell r="C2" t="str">
            <v>철골공</v>
          </cell>
        </row>
      </sheetData>
      <sheetData sheetId="1284">
        <row r="2">
          <cell r="C2" t="str">
            <v>철골공</v>
          </cell>
        </row>
      </sheetData>
      <sheetData sheetId="1285">
        <row r="2">
          <cell r="C2" t="str">
            <v>철골공</v>
          </cell>
        </row>
      </sheetData>
      <sheetData sheetId="1286">
        <row r="2">
          <cell r="C2" t="str">
            <v>철골공</v>
          </cell>
        </row>
      </sheetData>
      <sheetData sheetId="1287">
        <row r="2">
          <cell r="C2" t="str">
            <v>철골공</v>
          </cell>
        </row>
      </sheetData>
      <sheetData sheetId="1288">
        <row r="2">
          <cell r="C2" t="str">
            <v>철골공</v>
          </cell>
        </row>
      </sheetData>
      <sheetData sheetId="1289">
        <row r="2">
          <cell r="C2" t="str">
            <v>철골공</v>
          </cell>
        </row>
      </sheetData>
      <sheetData sheetId="1290">
        <row r="2">
          <cell r="C2" t="str">
            <v>철골공</v>
          </cell>
        </row>
      </sheetData>
      <sheetData sheetId="1291">
        <row r="2">
          <cell r="C2" t="str">
            <v>철골공</v>
          </cell>
        </row>
      </sheetData>
      <sheetData sheetId="1292">
        <row r="2">
          <cell r="C2" t="str">
            <v>철골공</v>
          </cell>
        </row>
      </sheetData>
      <sheetData sheetId="1293">
        <row r="2">
          <cell r="C2" t="str">
            <v>철골공</v>
          </cell>
        </row>
      </sheetData>
      <sheetData sheetId="1294">
        <row r="2">
          <cell r="C2" t="str">
            <v>철골공</v>
          </cell>
        </row>
      </sheetData>
      <sheetData sheetId="1295">
        <row r="2">
          <cell r="C2" t="str">
            <v>철골공</v>
          </cell>
        </row>
      </sheetData>
      <sheetData sheetId="1296">
        <row r="2">
          <cell r="C2" t="str">
            <v>철골공</v>
          </cell>
        </row>
      </sheetData>
      <sheetData sheetId="1297">
        <row r="2">
          <cell r="C2" t="str">
            <v>철골공</v>
          </cell>
        </row>
      </sheetData>
      <sheetData sheetId="1298">
        <row r="2">
          <cell r="C2" t="str">
            <v>철골공</v>
          </cell>
        </row>
      </sheetData>
      <sheetData sheetId="1299">
        <row r="2">
          <cell r="C2" t="str">
            <v>철골공</v>
          </cell>
        </row>
      </sheetData>
      <sheetData sheetId="1300">
        <row r="2">
          <cell r="C2" t="str">
            <v>철골공</v>
          </cell>
        </row>
      </sheetData>
      <sheetData sheetId="1301">
        <row r="2">
          <cell r="C2" t="str">
            <v>철골공</v>
          </cell>
        </row>
      </sheetData>
      <sheetData sheetId="1302">
        <row r="2">
          <cell r="C2" t="str">
            <v>철골공</v>
          </cell>
        </row>
      </sheetData>
      <sheetData sheetId="1303">
        <row r="2">
          <cell r="C2" t="str">
            <v>철골공</v>
          </cell>
        </row>
      </sheetData>
      <sheetData sheetId="1304">
        <row r="2">
          <cell r="C2" t="str">
            <v>철골공</v>
          </cell>
        </row>
      </sheetData>
      <sheetData sheetId="1305">
        <row r="2">
          <cell r="C2" t="str">
            <v>철골공</v>
          </cell>
        </row>
      </sheetData>
      <sheetData sheetId="1306">
        <row r="2">
          <cell r="C2" t="str">
            <v>철골공</v>
          </cell>
        </row>
      </sheetData>
      <sheetData sheetId="1307">
        <row r="2">
          <cell r="C2" t="str">
            <v>철골공</v>
          </cell>
        </row>
      </sheetData>
      <sheetData sheetId="1308">
        <row r="2">
          <cell r="C2" t="str">
            <v>철골공</v>
          </cell>
        </row>
      </sheetData>
      <sheetData sheetId="1309">
        <row r="2">
          <cell r="C2" t="str">
            <v>철골공</v>
          </cell>
        </row>
      </sheetData>
      <sheetData sheetId="1310">
        <row r="2">
          <cell r="C2" t="str">
            <v>철골공</v>
          </cell>
        </row>
      </sheetData>
      <sheetData sheetId="1311">
        <row r="2">
          <cell r="C2" t="str">
            <v>철골공</v>
          </cell>
        </row>
      </sheetData>
      <sheetData sheetId="1312">
        <row r="2">
          <cell r="C2" t="str">
            <v>철골공</v>
          </cell>
        </row>
      </sheetData>
      <sheetData sheetId="1313">
        <row r="2">
          <cell r="C2" t="str">
            <v>철골공</v>
          </cell>
        </row>
      </sheetData>
      <sheetData sheetId="1314">
        <row r="2">
          <cell r="C2" t="str">
            <v>철골공</v>
          </cell>
        </row>
      </sheetData>
      <sheetData sheetId="1315">
        <row r="2">
          <cell r="C2" t="str">
            <v>철골공</v>
          </cell>
        </row>
      </sheetData>
      <sheetData sheetId="1316">
        <row r="2">
          <cell r="C2" t="str">
            <v>철골공</v>
          </cell>
        </row>
      </sheetData>
      <sheetData sheetId="1317">
        <row r="2">
          <cell r="C2" t="str">
            <v>철골공</v>
          </cell>
        </row>
      </sheetData>
      <sheetData sheetId="1318">
        <row r="2">
          <cell r="C2" t="str">
            <v>철골공</v>
          </cell>
        </row>
      </sheetData>
      <sheetData sheetId="1319">
        <row r="2">
          <cell r="C2" t="str">
            <v>철골공</v>
          </cell>
        </row>
      </sheetData>
      <sheetData sheetId="1320">
        <row r="2">
          <cell r="C2" t="str">
            <v>철골공</v>
          </cell>
        </row>
      </sheetData>
      <sheetData sheetId="1321">
        <row r="2">
          <cell r="C2" t="str">
            <v>철골공</v>
          </cell>
        </row>
      </sheetData>
      <sheetData sheetId="1322">
        <row r="2">
          <cell r="C2" t="str">
            <v>철골공</v>
          </cell>
        </row>
      </sheetData>
      <sheetData sheetId="1323">
        <row r="2">
          <cell r="C2" t="str">
            <v>철골공</v>
          </cell>
        </row>
      </sheetData>
      <sheetData sheetId="1324">
        <row r="2">
          <cell r="C2" t="str">
            <v>철골공</v>
          </cell>
        </row>
      </sheetData>
      <sheetData sheetId="1325">
        <row r="2">
          <cell r="C2" t="str">
            <v>철골공</v>
          </cell>
        </row>
      </sheetData>
      <sheetData sheetId="1326">
        <row r="2">
          <cell r="C2" t="str">
            <v>철골공</v>
          </cell>
        </row>
      </sheetData>
      <sheetData sheetId="1327" refreshError="1"/>
      <sheetData sheetId="1328">
        <row r="2">
          <cell r="C2" t="str">
            <v>철골공</v>
          </cell>
        </row>
      </sheetData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>
        <row r="2">
          <cell r="C2" t="str">
            <v>철골공</v>
          </cell>
        </row>
      </sheetData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>
        <row r="2">
          <cell r="C2" t="str">
            <v>철골공</v>
          </cell>
        </row>
      </sheetData>
      <sheetData sheetId="1363">
        <row r="2">
          <cell r="C2" t="str">
            <v>철골공</v>
          </cell>
        </row>
      </sheetData>
      <sheetData sheetId="1364">
        <row r="2">
          <cell r="C2" t="str">
            <v>철골공</v>
          </cell>
        </row>
      </sheetData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>
        <row r="2">
          <cell r="C2" t="str">
            <v>철골공</v>
          </cell>
        </row>
      </sheetData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>
        <row r="2">
          <cell r="C2" t="str">
            <v>철골공</v>
          </cell>
        </row>
      </sheetData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>
        <row r="2">
          <cell r="C2" t="str">
            <v>철골공</v>
          </cell>
        </row>
      </sheetData>
      <sheetData sheetId="1644">
        <row r="2">
          <cell r="C2" t="str">
            <v>철골공</v>
          </cell>
        </row>
      </sheetData>
      <sheetData sheetId="1645">
        <row r="2">
          <cell r="C2" t="str">
            <v>철골공</v>
          </cell>
        </row>
      </sheetData>
      <sheetData sheetId="1646">
        <row r="2">
          <cell r="C2" t="str">
            <v>철골공</v>
          </cell>
        </row>
      </sheetData>
      <sheetData sheetId="1647">
        <row r="2">
          <cell r="C2" t="str">
            <v>철골공</v>
          </cell>
        </row>
      </sheetData>
      <sheetData sheetId="1648">
        <row r="2">
          <cell r="C2" t="str">
            <v>철골공</v>
          </cell>
        </row>
      </sheetData>
      <sheetData sheetId="1649">
        <row r="2">
          <cell r="C2" t="str">
            <v>철골공</v>
          </cell>
        </row>
      </sheetData>
      <sheetData sheetId="1650">
        <row r="2">
          <cell r="C2" t="str">
            <v>철골공</v>
          </cell>
        </row>
      </sheetData>
      <sheetData sheetId="1651">
        <row r="2">
          <cell r="C2" t="str">
            <v>철골공</v>
          </cell>
        </row>
      </sheetData>
      <sheetData sheetId="1652">
        <row r="2">
          <cell r="C2" t="str">
            <v>철골공</v>
          </cell>
        </row>
      </sheetData>
      <sheetData sheetId="1653"/>
      <sheetData sheetId="1654">
        <row r="2">
          <cell r="C2" t="str">
            <v>철골공</v>
          </cell>
        </row>
      </sheetData>
      <sheetData sheetId="1655"/>
      <sheetData sheetId="1656"/>
      <sheetData sheetId="1657"/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>
        <row r="2">
          <cell r="C2" t="str">
            <v>철골공</v>
          </cell>
        </row>
      </sheetData>
      <sheetData sheetId="1677">
        <row r="2">
          <cell r="C2" t="str">
            <v>철골공</v>
          </cell>
        </row>
      </sheetData>
      <sheetData sheetId="1678" refreshError="1"/>
      <sheetData sheetId="1679">
        <row r="2">
          <cell r="C2" t="str">
            <v>철골공</v>
          </cell>
        </row>
      </sheetData>
      <sheetData sheetId="1680">
        <row r="2">
          <cell r="C2" t="str">
            <v>철골공</v>
          </cell>
        </row>
      </sheetData>
      <sheetData sheetId="1681" refreshError="1"/>
      <sheetData sheetId="1682" refreshError="1"/>
      <sheetData sheetId="1683" refreshError="1"/>
      <sheetData sheetId="1684">
        <row r="2">
          <cell r="C2" t="str">
            <v>철골공</v>
          </cell>
        </row>
      </sheetData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>
        <row r="2">
          <cell r="C2" t="str">
            <v>철골공</v>
          </cell>
        </row>
      </sheetData>
      <sheetData sheetId="1691">
        <row r="2">
          <cell r="C2" t="str">
            <v>철골공</v>
          </cell>
        </row>
      </sheetData>
      <sheetData sheetId="1692">
        <row r="2">
          <cell r="C2" t="str">
            <v>철골공</v>
          </cell>
        </row>
      </sheetData>
      <sheetData sheetId="1693">
        <row r="2">
          <cell r="C2" t="str">
            <v>철골공</v>
          </cell>
        </row>
      </sheetData>
      <sheetData sheetId="1694">
        <row r="2">
          <cell r="C2" t="str">
            <v>철골공</v>
          </cell>
        </row>
      </sheetData>
      <sheetData sheetId="1695">
        <row r="2">
          <cell r="C2" t="str">
            <v>철골공</v>
          </cell>
        </row>
      </sheetData>
      <sheetData sheetId="1696">
        <row r="2">
          <cell r="C2" t="str">
            <v>철골공</v>
          </cell>
        </row>
      </sheetData>
      <sheetData sheetId="1697">
        <row r="2">
          <cell r="C2" t="str">
            <v>철골공</v>
          </cell>
        </row>
      </sheetData>
      <sheetData sheetId="1698">
        <row r="2">
          <cell r="C2" t="str">
            <v>철골공</v>
          </cell>
        </row>
      </sheetData>
      <sheetData sheetId="1699">
        <row r="2">
          <cell r="C2" t="str">
            <v>철골공</v>
          </cell>
        </row>
      </sheetData>
      <sheetData sheetId="1700">
        <row r="2">
          <cell r="C2" t="str">
            <v>철골공</v>
          </cell>
        </row>
      </sheetData>
      <sheetData sheetId="1701">
        <row r="2">
          <cell r="C2" t="str">
            <v>철골공</v>
          </cell>
        </row>
      </sheetData>
      <sheetData sheetId="1702">
        <row r="2">
          <cell r="C2" t="str">
            <v>철골공</v>
          </cell>
        </row>
      </sheetData>
      <sheetData sheetId="1703">
        <row r="2">
          <cell r="C2" t="str">
            <v>철골공</v>
          </cell>
        </row>
      </sheetData>
      <sheetData sheetId="1704">
        <row r="2">
          <cell r="C2" t="str">
            <v>철골공</v>
          </cell>
        </row>
      </sheetData>
      <sheetData sheetId="1705">
        <row r="2">
          <cell r="C2" t="str">
            <v>철골공</v>
          </cell>
        </row>
      </sheetData>
      <sheetData sheetId="1706">
        <row r="2">
          <cell r="C2" t="str">
            <v>철골공</v>
          </cell>
        </row>
      </sheetData>
      <sheetData sheetId="1707">
        <row r="2">
          <cell r="C2" t="str">
            <v>철골공</v>
          </cell>
        </row>
      </sheetData>
      <sheetData sheetId="1708">
        <row r="2">
          <cell r="C2" t="str">
            <v>철골공</v>
          </cell>
        </row>
      </sheetData>
      <sheetData sheetId="1709">
        <row r="2">
          <cell r="C2" t="str">
            <v>철골공</v>
          </cell>
        </row>
      </sheetData>
      <sheetData sheetId="1710">
        <row r="2">
          <cell r="C2" t="str">
            <v>철골공</v>
          </cell>
        </row>
      </sheetData>
      <sheetData sheetId="1711">
        <row r="2">
          <cell r="C2" t="str">
            <v>철골공</v>
          </cell>
        </row>
      </sheetData>
      <sheetData sheetId="1712">
        <row r="2">
          <cell r="C2" t="str">
            <v>철골공</v>
          </cell>
        </row>
      </sheetData>
      <sheetData sheetId="1713">
        <row r="2">
          <cell r="C2" t="str">
            <v>철골공</v>
          </cell>
        </row>
      </sheetData>
      <sheetData sheetId="1714">
        <row r="2">
          <cell r="C2" t="str">
            <v>철골공</v>
          </cell>
        </row>
      </sheetData>
      <sheetData sheetId="1715">
        <row r="2">
          <cell r="C2" t="str">
            <v>철골공</v>
          </cell>
        </row>
      </sheetData>
      <sheetData sheetId="1716">
        <row r="2">
          <cell r="C2" t="str">
            <v>철골공</v>
          </cell>
        </row>
      </sheetData>
      <sheetData sheetId="1717">
        <row r="2">
          <cell r="C2" t="str">
            <v>철골공</v>
          </cell>
        </row>
      </sheetData>
      <sheetData sheetId="1718">
        <row r="2">
          <cell r="C2" t="str">
            <v>철골공</v>
          </cell>
        </row>
      </sheetData>
      <sheetData sheetId="1719">
        <row r="2">
          <cell r="C2" t="str">
            <v>철골공</v>
          </cell>
        </row>
      </sheetData>
      <sheetData sheetId="1720">
        <row r="2">
          <cell r="C2" t="str">
            <v>철골공</v>
          </cell>
        </row>
      </sheetData>
      <sheetData sheetId="1721">
        <row r="2">
          <cell r="C2" t="str">
            <v>철골공</v>
          </cell>
        </row>
      </sheetData>
      <sheetData sheetId="1722">
        <row r="2">
          <cell r="C2" t="str">
            <v>철골공</v>
          </cell>
        </row>
      </sheetData>
      <sheetData sheetId="1723">
        <row r="2">
          <cell r="C2" t="str">
            <v>철골공</v>
          </cell>
        </row>
      </sheetData>
      <sheetData sheetId="1724">
        <row r="2">
          <cell r="C2" t="str">
            <v>철골공</v>
          </cell>
        </row>
      </sheetData>
      <sheetData sheetId="1725">
        <row r="2">
          <cell r="C2" t="str">
            <v>철골공</v>
          </cell>
        </row>
      </sheetData>
      <sheetData sheetId="1726">
        <row r="2">
          <cell r="C2" t="str">
            <v>철골공</v>
          </cell>
        </row>
      </sheetData>
      <sheetData sheetId="1727">
        <row r="2">
          <cell r="C2" t="str">
            <v>철골공</v>
          </cell>
        </row>
      </sheetData>
      <sheetData sheetId="1728">
        <row r="2">
          <cell r="C2" t="str">
            <v>철골공</v>
          </cell>
        </row>
      </sheetData>
      <sheetData sheetId="1729">
        <row r="2">
          <cell r="C2" t="str">
            <v>철골공</v>
          </cell>
        </row>
      </sheetData>
      <sheetData sheetId="1730">
        <row r="2">
          <cell r="C2" t="str">
            <v>철골공</v>
          </cell>
        </row>
      </sheetData>
      <sheetData sheetId="1731">
        <row r="2">
          <cell r="C2" t="str">
            <v>철골공</v>
          </cell>
        </row>
      </sheetData>
      <sheetData sheetId="1732"/>
      <sheetData sheetId="1733">
        <row r="2">
          <cell r="C2" t="str">
            <v>철골공</v>
          </cell>
        </row>
      </sheetData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>
        <row r="2">
          <cell r="C2" t="str">
            <v>철골공</v>
          </cell>
        </row>
      </sheetData>
      <sheetData sheetId="1867"/>
      <sheetData sheetId="1868">
        <row r="2">
          <cell r="C2" t="str">
            <v>철골공</v>
          </cell>
        </row>
      </sheetData>
      <sheetData sheetId="1869">
        <row r="2">
          <cell r="C2" t="str">
            <v>철골공</v>
          </cell>
        </row>
      </sheetData>
      <sheetData sheetId="1870"/>
      <sheetData sheetId="1871">
        <row r="2">
          <cell r="C2" t="str">
            <v>철골공</v>
          </cell>
        </row>
      </sheetData>
      <sheetData sheetId="1872">
        <row r="2">
          <cell r="C2" t="str">
            <v>철골공</v>
          </cell>
        </row>
      </sheetData>
      <sheetData sheetId="1873"/>
      <sheetData sheetId="1874"/>
      <sheetData sheetId="1875">
        <row r="2">
          <cell r="C2" t="str">
            <v>철골공</v>
          </cell>
        </row>
      </sheetData>
      <sheetData sheetId="1876"/>
      <sheetData sheetId="1877"/>
      <sheetData sheetId="1878">
        <row r="2">
          <cell r="C2" t="str">
            <v>철골공</v>
          </cell>
        </row>
      </sheetData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 refreshError="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 refreshError="1"/>
      <sheetData sheetId="1925"/>
      <sheetData sheetId="1926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공정코드"/>
      <sheetName val="별표 "/>
      <sheetName val="품셈표"/>
      <sheetName val="내역"/>
      <sheetName val="경비_원본"/>
      <sheetName val="노임단가"/>
      <sheetName val="품셈TABLE"/>
      <sheetName val="설계조건"/>
      <sheetName val="말뚝설계"/>
      <sheetName val="JJ"/>
      <sheetName val="간접경상비"/>
      <sheetName val="목차"/>
      <sheetName val="산출내역서"/>
      <sheetName val="층"/>
      <sheetName val="DB"/>
      <sheetName val="단가표"/>
      <sheetName val="sw1"/>
      <sheetName val="NOMUBI"/>
      <sheetName val="도급"/>
      <sheetName val="내역서"/>
      <sheetName val="포장(수량)-관로부"/>
      <sheetName val="수량산출서"/>
      <sheetName val="단가"/>
      <sheetName val="3.3수량집계"/>
      <sheetName val="운반9"/>
      <sheetName val="재료"/>
      <sheetName val="전기일위대가"/>
      <sheetName val="접속도로1"/>
      <sheetName val="평균터파기고(1-2,ASP)"/>
      <sheetName val="교통대책내역"/>
      <sheetName val="견적서"/>
      <sheetName val="조명율표"/>
      <sheetName val="교통량"/>
      <sheetName val="#REF"/>
      <sheetName val="2.대외공문"/>
      <sheetName val="EJ"/>
      <sheetName val="1-1평균터파기고(1)"/>
      <sheetName val="단위수량(출력X)"/>
      <sheetName val="수량집계"/>
      <sheetName val="96정변2"/>
      <sheetName val="SCH"/>
      <sheetName val="고분전시관"/>
      <sheetName val="최종"/>
      <sheetName val="오억미만"/>
      <sheetName val="평자재단가"/>
      <sheetName val="토량산출서"/>
      <sheetName val="ABUT수량-A1"/>
      <sheetName val="포장복구집계"/>
      <sheetName val="입찰보고"/>
      <sheetName val="주상도"/>
      <sheetName val="집계표"/>
      <sheetName val="표준단면수량(출력안함)"/>
      <sheetName val="국내"/>
      <sheetName val="용소리교"/>
      <sheetName val="공사비총괄표"/>
      <sheetName val="4.2.1 마루높이 검토"/>
      <sheetName val="시중노임단가"/>
      <sheetName val="내역서 제출"/>
      <sheetName val="2.펌프장(사급자재)"/>
      <sheetName val="본공사"/>
      <sheetName val="투찰(하수)"/>
      <sheetName val="자재단가"/>
      <sheetName val="관급"/>
      <sheetName val="포장공사"/>
      <sheetName val="969910( R)"/>
      <sheetName val="SLAB&quot;1&quot;"/>
      <sheetName val="품셈"/>
      <sheetName val="부대내역"/>
      <sheetName val="을지"/>
      <sheetName val="단가산출_목록"/>
      <sheetName val="실적공사 단가"/>
      <sheetName val="일위대가_목록"/>
      <sheetName val="FILE1"/>
      <sheetName val="토적계산"/>
      <sheetName val="내역서적용수량집계표"/>
      <sheetName val="지급자재"/>
      <sheetName val="200"/>
      <sheetName val="공사비예산서(토목분)"/>
      <sheetName val="일위대가목록"/>
      <sheetName val="MOTOR"/>
      <sheetName val="정렬"/>
      <sheetName val="토공"/>
      <sheetName val="공사개요"/>
      <sheetName val="삼보지질"/>
      <sheetName val="98수문일위"/>
      <sheetName val="data"/>
      <sheetName val="노임"/>
      <sheetName val="총괄-1"/>
      <sheetName val="배수통관(좌)"/>
      <sheetName val="가시설(TYPE-A)"/>
      <sheetName val="A-4"/>
      <sheetName val="인건비"/>
      <sheetName val="70%"/>
      <sheetName val="직노"/>
      <sheetName val="토목주소"/>
      <sheetName val="프랜트면허"/>
      <sheetName val="fs"/>
      <sheetName val="지하시설물작성"/>
      <sheetName val="견적서갑지연속"/>
      <sheetName val="1차설계변경내역"/>
      <sheetName val="DANGA"/>
      <sheetName val="준검 내역서"/>
      <sheetName val="단위수량"/>
      <sheetName val="총수량집계"/>
      <sheetName val="PIPE(UG)내역"/>
      <sheetName val="품셈총괄표"/>
      <sheetName val="손익분석"/>
      <sheetName val="골조시행"/>
      <sheetName val="세원견적서"/>
      <sheetName val="입력자료"/>
      <sheetName val="시설물기초"/>
      <sheetName val="일위목록"/>
      <sheetName val="1.취수장"/>
      <sheetName val="NYS"/>
      <sheetName val="철근량"/>
      <sheetName val="사다리"/>
      <sheetName val="원형1호맨홀토공수량"/>
      <sheetName val="2000년1차"/>
      <sheetName val="2000전체분"/>
      <sheetName val="점수계산1-2"/>
      <sheetName val="개요"/>
      <sheetName val="Total"/>
      <sheetName val="토목내역서"/>
      <sheetName val="제경비율"/>
      <sheetName val="BID"/>
      <sheetName val="master(2차)"/>
      <sheetName val="예산변경사항"/>
      <sheetName val="자료입력"/>
      <sheetName val="수량총괄"/>
      <sheetName val="품산출서"/>
      <sheetName val="종단계산"/>
      <sheetName val="XL4Poppy"/>
      <sheetName val="전기단가조사서"/>
      <sheetName val="기계경비(시간당)"/>
      <sheetName val="일반토공견적"/>
      <sheetName val="제잡비(주공종)"/>
      <sheetName val="부안일위"/>
      <sheetName val="Sheet1"/>
      <sheetName val="정부노임"/>
      <sheetName val="설계내역서"/>
      <sheetName val="guard(mac)"/>
      <sheetName val="견적의뢰"/>
      <sheetName val="부대공(집계)"/>
      <sheetName val="현장관리비데이타"/>
      <sheetName val="건축내역"/>
      <sheetName val="ELECTRIC"/>
      <sheetName val="실행내역"/>
      <sheetName val="재"/>
      <sheetName val="일위대가"/>
      <sheetName val="I一般比"/>
      <sheetName val="000000"/>
      <sheetName val="운반비산출_(대운반)"/>
      <sheetName val="별표_"/>
      <sheetName val="2_대외공문"/>
      <sheetName val="참조-(1)"/>
      <sheetName val="건축"/>
      <sheetName val="요율"/>
      <sheetName val="원가"/>
      <sheetName val="총공사내역서"/>
      <sheetName val="효동"/>
      <sheetName val="남양내역"/>
      <sheetName val="내역조적"/>
      <sheetName val="전기"/>
      <sheetName val="데리네이타현황"/>
      <sheetName val="토목"/>
      <sheetName val="품목단가"/>
      <sheetName val="총괄원가계산서"/>
      <sheetName val="당초"/>
      <sheetName val="투자비"/>
      <sheetName val="접속도로"/>
      <sheetName val="재무조건"/>
      <sheetName val="하조서"/>
      <sheetName val="토목내역서 (도급단가) (2)"/>
      <sheetName val="적용토목"/>
      <sheetName val="MAIN_TABLE"/>
      <sheetName val="토공(우물통,기타) "/>
      <sheetName val="견적대비"/>
      <sheetName val="설계명세서"/>
      <sheetName val="6동"/>
      <sheetName val="8.PILE  (돌출)"/>
      <sheetName val="손익현황(1PJ)"/>
      <sheetName val="조경내역"/>
      <sheetName val="평야부총"/>
      <sheetName val="신호등일위대가"/>
      <sheetName val="기준정보"/>
      <sheetName val="총 원가계산"/>
      <sheetName val="중소기업"/>
      <sheetName val="참조"/>
      <sheetName val="입찰안"/>
      <sheetName val="6PILE  (돌출)"/>
      <sheetName val="실행철강하도"/>
      <sheetName val="장비임대료"/>
      <sheetName val="기본"/>
      <sheetName val="주beam"/>
      <sheetName val="우수맨홀토공단위수량"/>
      <sheetName val="2.단면제원"/>
      <sheetName val="값"/>
      <sheetName val="WORK"/>
      <sheetName val="IMP(MAIN)"/>
      <sheetName val="IMP (REACTOR)"/>
      <sheetName val="팀CODE"/>
      <sheetName val="식생블럭단위수량"/>
      <sheetName val="단가(1)"/>
      <sheetName val="적용단가"/>
      <sheetName val="명세서"/>
      <sheetName val="3.하중산정4.지지력"/>
      <sheetName val="품셈표-환경공사"/>
      <sheetName val="20관리비율"/>
      <sheetName val="입력자료(노무비)"/>
      <sheetName val="AS복구"/>
      <sheetName val="중기터파기"/>
      <sheetName val="변수값"/>
      <sheetName val="중기상차"/>
      <sheetName val="설치공사비"/>
      <sheetName val="단가(통합함체)"/>
      <sheetName val="케이블(단가)"/>
      <sheetName val="단위량당중기"/>
      <sheetName val="-배수구조총재료"/>
      <sheetName val="일위대가표"/>
      <sheetName val="구의동공내역서"/>
      <sheetName val="시행대비표"/>
      <sheetName val="콘센트신설"/>
      <sheetName val="b_balju"/>
      <sheetName val="별첨#2_임금"/>
      <sheetName val="인건비 "/>
      <sheetName val="설계명세"/>
      <sheetName val="C"/>
      <sheetName val="데이타"/>
      <sheetName val="램머"/>
      <sheetName val="골재산출"/>
      <sheetName val="간접비계산"/>
      <sheetName val="2"/>
      <sheetName val="감액총괄표"/>
      <sheetName val="세부내역서"/>
      <sheetName val="0217상가미분양자산"/>
      <sheetName val="배수공일위대가"/>
      <sheetName val="갑지"/>
      <sheetName val="인건-측정"/>
      <sheetName val="토공사"/>
      <sheetName val="별표집계"/>
      <sheetName val="도근좌표"/>
      <sheetName val="건축비목군분류"/>
      <sheetName val="항목등록"/>
      <sheetName val="제잡비"/>
      <sheetName val="품목"/>
      <sheetName val="철거산출근거"/>
      <sheetName val="COVER"/>
      <sheetName val="심사"/>
      <sheetName val="1.검토서"/>
      <sheetName val="Sheet17"/>
      <sheetName val="INPUT"/>
      <sheetName val="우수맨홀공제단위수량"/>
      <sheetName val="제잡비계산"/>
      <sheetName val="조명시설"/>
      <sheetName val="노무비"/>
      <sheetName val="유동표"/>
      <sheetName val="신림APT"/>
      <sheetName val="ilch"/>
      <sheetName val="Tension"/>
      <sheetName val="단면"/>
      <sheetName val="시멘트"/>
      <sheetName val="하수급견적대비"/>
      <sheetName val="설계예산서"/>
      <sheetName val="정부노임단가"/>
      <sheetName val="실행내역서 "/>
      <sheetName val="이토변실(A3-LINE)"/>
      <sheetName val="2.단면가정3.모델링4.하중"/>
      <sheetName val="현장관리비(집계)"/>
      <sheetName val="49일위"/>
      <sheetName val="BASE"/>
      <sheetName val="대가2(원본)"/>
      <sheetName val="98지급계획"/>
      <sheetName val="단양 00 아파트-세부내역"/>
      <sheetName val="포장공"/>
      <sheetName val="주차구획선수량"/>
      <sheetName val="부대공Ⅱ"/>
      <sheetName val="하수처리장"/>
      <sheetName val="철거현황"/>
      <sheetName val="수문일1"/>
      <sheetName val="조직표"/>
      <sheetName val="가로등내역서"/>
      <sheetName val="단가조사"/>
      <sheetName val="품셈(기초)"/>
      <sheetName val="노임이"/>
      <sheetName val="오동"/>
      <sheetName val="대조"/>
      <sheetName val="나한"/>
      <sheetName val="교대(A1)"/>
      <sheetName val="포장단면별단위수량"/>
      <sheetName val="포장수량집계"/>
      <sheetName val="단가조사서"/>
      <sheetName val="내역서(기성청구)"/>
      <sheetName val="설직재-1"/>
      <sheetName val="N賃率-職"/>
      <sheetName val="일위"/>
      <sheetName val="99총공사내역서"/>
      <sheetName val="장기양수시험"/>
      <sheetName val="입력표"/>
      <sheetName val="보차도경계석"/>
      <sheetName val="총괄표"/>
      <sheetName val="표지"/>
      <sheetName val="변경후-SHEET"/>
      <sheetName val="상가지급현황"/>
      <sheetName val="환율change"/>
      <sheetName val="파일항타"/>
      <sheetName val="5사남"/>
      <sheetName val="간접비"/>
      <sheetName val="터파기및재료"/>
      <sheetName val="자금운용표"/>
      <sheetName val="관급자재"/>
      <sheetName val="갑지(추정)"/>
      <sheetName val="남대문빌딩"/>
      <sheetName val="LIST"/>
      <sheetName val="예산명세서"/>
      <sheetName val="견적조건"/>
      <sheetName val="공사비"/>
      <sheetName val="Sheet1 (2)"/>
      <sheetName val="자료"/>
      <sheetName val="제경비"/>
      <sheetName val="증감대비"/>
      <sheetName val="인사자료총집계"/>
      <sheetName val="토공99-5=2"/>
      <sheetName val="대림경상68억"/>
      <sheetName val="연결원본-절대지우지말것"/>
      <sheetName val="인공LIST"/>
      <sheetName val="코드2"/>
      <sheetName val="2축기둥해석"/>
      <sheetName val="실행예산"/>
      <sheetName val="단가 및 재료비"/>
      <sheetName val="이자율"/>
      <sheetName val="정산내역서"/>
      <sheetName val="1. 설계조건 2.단면가정 3. 하중계산"/>
      <sheetName val="DATA 입력란"/>
      <sheetName val="토공 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98수문일위"/>
      <sheetName val="부안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원가계산서"/>
      <sheetName val="집계표"/>
      <sheetName val="예산서"/>
      <sheetName val="일위대가분류체계"/>
      <sheetName val="일위대가집계표"/>
      <sheetName val="일위대가"/>
      <sheetName val="단가비교표"/>
      <sheetName val="단가산출-1"/>
      <sheetName val="단가산출-3"/>
      <sheetName val="PRINT"/>
      <sheetName val="노무비 근거"/>
      <sheetName val="단가산출-2 "/>
      <sheetName val="단가산출-4(터파기)"/>
      <sheetName val="품셈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예산서"/>
      <sheetName val="YES"/>
    </sheetNames>
    <definedNames>
      <definedName name="Macro12"/>
    </definedNames>
    <sheetDataSet>
      <sheetData sheetId="0"/>
      <sheetData sheetId="1" refreshError="1"/>
      <sheetData sheetId="2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간지"/>
      <sheetName val="속표지"/>
      <sheetName val="WON기타금"/>
      <sheetName val="x기존전기원가"/>
      <sheetName val="보고서1"/>
      <sheetName val="NAI-T금"/>
      <sheetName val="NAI금"/>
      <sheetName val="관급금"/>
      <sheetName val="IL-L"/>
      <sheetName val="IL"/>
      <sheetName val="G-IL-L"/>
      <sheetName val="G-IL"/>
      <sheetName val="EQ-L"/>
      <sheetName val="계따붙이기"/>
      <sheetName val="EQ"/>
      <sheetName val="발파"/>
      <sheetName val="EQ-L80m이상고화"/>
      <sheetName val="EQ80m이상고화"/>
      <sheetName val="EQ80m이상고화2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WON기타"/>
      <sheetName val="보고서2"/>
      <sheetName val="NAI-T"/>
      <sheetName val="NAI"/>
      <sheetName val="관급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5">
          <cell r="A5" t="str">
            <v>경유고황</v>
          </cell>
          <cell r="B5" t="str">
            <v>경유</v>
          </cell>
          <cell r="C5" t="str">
            <v>고유황1%</v>
          </cell>
          <cell r="D5" t="str">
            <v xml:space="preserve">ℓ </v>
          </cell>
          <cell r="E5">
            <v>450</v>
          </cell>
          <cell r="H5">
            <v>1145</v>
          </cell>
          <cell r="I5">
            <v>450</v>
          </cell>
          <cell r="P5" t="str">
            <v>기전</v>
          </cell>
        </row>
        <row r="6">
          <cell r="A6" t="str">
            <v>모빌..</v>
          </cell>
          <cell r="B6" t="str">
            <v>모빌유</v>
          </cell>
          <cell r="C6" t="str">
            <v>보링 절삭유</v>
          </cell>
          <cell r="D6" t="str">
            <v xml:space="preserve">ℓ </v>
          </cell>
          <cell r="E6">
            <v>5257.5</v>
          </cell>
          <cell r="H6">
            <v>1151</v>
          </cell>
          <cell r="I6">
            <v>5257.5</v>
          </cell>
          <cell r="K6">
            <v>5257.5</v>
          </cell>
          <cell r="P6" t="str">
            <v>최종식</v>
          </cell>
        </row>
        <row r="7">
          <cell r="A7" t="str">
            <v>그리..</v>
          </cell>
          <cell r="B7" t="str">
            <v>그리스</v>
          </cell>
          <cell r="C7" t="str">
            <v>..</v>
          </cell>
          <cell r="D7" t="str">
            <v>kg</v>
          </cell>
          <cell r="E7">
            <v>3051.6</v>
          </cell>
          <cell r="H7">
            <v>1151</v>
          </cell>
          <cell r="I7">
            <v>3051.6</v>
          </cell>
          <cell r="K7">
            <v>3051.6</v>
          </cell>
          <cell r="P7" t="str">
            <v>최종식</v>
          </cell>
        </row>
        <row r="8">
          <cell r="A8" t="str">
            <v>혼화재</v>
          </cell>
          <cell r="B8" t="str">
            <v>혼화재</v>
          </cell>
          <cell r="D8" t="str">
            <v>g</v>
          </cell>
          <cell r="E8">
            <v>40</v>
          </cell>
          <cell r="H8">
            <v>304</v>
          </cell>
          <cell r="I8">
            <v>40</v>
          </cell>
          <cell r="M8" t="str">
            <v>kg/㎥</v>
          </cell>
          <cell r="P8" t="str">
            <v>기전</v>
          </cell>
        </row>
        <row r="9">
          <cell r="A9" t="str">
            <v>시멘백색</v>
          </cell>
          <cell r="B9" t="str">
            <v>시멘트</v>
          </cell>
          <cell r="C9" t="str">
            <v>백색</v>
          </cell>
          <cell r="D9" t="str">
            <v>kg</v>
          </cell>
          <cell r="E9">
            <v>187</v>
          </cell>
          <cell r="F9">
            <v>306</v>
          </cell>
          <cell r="G9">
            <v>187</v>
          </cell>
          <cell r="H9">
            <v>113</v>
          </cell>
          <cell r="I9">
            <v>181</v>
          </cell>
          <cell r="M9" t="str">
            <v>kg/㎥</v>
          </cell>
          <cell r="P9" t="str">
            <v>기전</v>
          </cell>
        </row>
        <row r="10">
          <cell r="A10" t="str">
            <v>시멘타압</v>
          </cell>
          <cell r="B10" t="str">
            <v>시멘트(타일)</v>
          </cell>
          <cell r="C10" t="str">
            <v>압착용 회색</v>
          </cell>
          <cell r="D10" t="str">
            <v>kg</v>
          </cell>
          <cell r="E10">
            <v>132</v>
          </cell>
          <cell r="F10">
            <v>317</v>
          </cell>
          <cell r="G10">
            <v>132</v>
          </cell>
          <cell r="H10">
            <v>114</v>
          </cell>
          <cell r="I10">
            <v>116</v>
          </cell>
          <cell r="M10" t="str">
            <v>kg/㎥</v>
          </cell>
          <cell r="P10" t="str">
            <v>기전</v>
          </cell>
        </row>
        <row r="11">
          <cell r="A11" t="str">
            <v>시멘타줄</v>
          </cell>
          <cell r="B11" t="str">
            <v>시멘트(타일)</v>
          </cell>
          <cell r="C11" t="str">
            <v>줄눈용 백색</v>
          </cell>
          <cell r="D11" t="str">
            <v>kg</v>
          </cell>
          <cell r="E11">
            <v>156</v>
          </cell>
          <cell r="F11">
            <v>317</v>
          </cell>
          <cell r="G11">
            <v>156</v>
          </cell>
          <cell r="H11">
            <v>114</v>
          </cell>
          <cell r="I11">
            <v>160</v>
          </cell>
          <cell r="M11" t="str">
            <v>kg/㎥</v>
          </cell>
          <cell r="P11" t="str">
            <v>기전</v>
          </cell>
        </row>
        <row r="12">
          <cell r="A12" t="str">
            <v>시멘벌크</v>
          </cell>
          <cell r="B12" t="str">
            <v>시멘트</v>
          </cell>
          <cell r="C12" t="str">
            <v>벌크</v>
          </cell>
          <cell r="D12" t="str">
            <v>kg</v>
          </cell>
          <cell r="E12">
            <v>53.4</v>
          </cell>
          <cell r="H12">
            <v>113</v>
          </cell>
          <cell r="I12">
            <v>53.4</v>
          </cell>
          <cell r="K12">
            <v>53.4</v>
          </cell>
          <cell r="P12" t="str">
            <v>최종식</v>
          </cell>
        </row>
        <row r="13">
          <cell r="A13" t="str">
            <v>모르13</v>
          </cell>
          <cell r="B13" t="str">
            <v>모르터</v>
          </cell>
          <cell r="C13" t="str">
            <v>1:3</v>
          </cell>
          <cell r="D13" t="str">
            <v>㎥</v>
          </cell>
          <cell r="E13">
            <v>57270</v>
          </cell>
          <cell r="H13">
            <v>119</v>
          </cell>
          <cell r="I13">
            <v>57270</v>
          </cell>
          <cell r="K13">
            <v>57270</v>
          </cell>
          <cell r="P13" t="str">
            <v>김정헌</v>
          </cell>
        </row>
        <row r="14">
          <cell r="A14" t="str">
            <v>레미22415</v>
          </cell>
          <cell r="B14" t="str">
            <v>레미콘</v>
          </cell>
          <cell r="C14" t="str">
            <v>25- 240-15</v>
          </cell>
          <cell r="D14" t="str">
            <v>㎥</v>
          </cell>
          <cell r="E14">
            <v>45727</v>
          </cell>
          <cell r="F14">
            <v>41</v>
          </cell>
          <cell r="G14">
            <v>45727</v>
          </cell>
          <cell r="H14">
            <v>116</v>
          </cell>
          <cell r="I14">
            <v>46830</v>
          </cell>
          <cell r="K14">
            <v>46830</v>
          </cell>
          <cell r="P14" t="str">
            <v>김정헌</v>
          </cell>
        </row>
        <row r="15">
          <cell r="A15" t="str">
            <v>레미2248</v>
          </cell>
          <cell r="B15" t="str">
            <v>레미콘</v>
          </cell>
          <cell r="C15" t="str">
            <v>25- 240- 8</v>
          </cell>
          <cell r="D15" t="str">
            <v>㎥</v>
          </cell>
          <cell r="E15">
            <v>46830</v>
          </cell>
          <cell r="H15">
            <v>116</v>
          </cell>
          <cell r="I15">
            <v>46830</v>
          </cell>
          <cell r="K15">
            <v>46830</v>
          </cell>
          <cell r="P15" t="str">
            <v>우수(유성제)</v>
          </cell>
        </row>
        <row r="16">
          <cell r="A16" t="str">
            <v>레미228</v>
          </cell>
          <cell r="B16" t="str">
            <v>레미콘</v>
          </cell>
          <cell r="C16" t="str">
            <v>25- 210- 8</v>
          </cell>
          <cell r="D16" t="str">
            <v>㎥</v>
          </cell>
          <cell r="E16">
            <v>46830</v>
          </cell>
          <cell r="H16">
            <v>116</v>
          </cell>
          <cell r="I16">
            <v>46830</v>
          </cell>
          <cell r="K16">
            <v>46830</v>
          </cell>
          <cell r="P16" t="str">
            <v>권광오</v>
          </cell>
        </row>
        <row r="17">
          <cell r="A17" t="str">
            <v>레미2210</v>
          </cell>
          <cell r="B17" t="str">
            <v>레미콘</v>
          </cell>
          <cell r="C17" t="str">
            <v>25- 210- 10</v>
          </cell>
          <cell r="D17" t="str">
            <v>㎥</v>
          </cell>
          <cell r="E17">
            <v>47570</v>
          </cell>
          <cell r="H17">
            <v>116</v>
          </cell>
          <cell r="I17">
            <v>47570</v>
          </cell>
          <cell r="K17">
            <v>47570</v>
          </cell>
          <cell r="P17" t="str">
            <v>최종식</v>
          </cell>
        </row>
        <row r="18">
          <cell r="A18" t="str">
            <v>레미2212</v>
          </cell>
          <cell r="B18" t="str">
            <v>레미콘</v>
          </cell>
          <cell r="C18" t="str">
            <v>25- 210- 12</v>
          </cell>
          <cell r="D18" t="str">
            <v>㎥</v>
          </cell>
          <cell r="E18">
            <v>49230</v>
          </cell>
          <cell r="H18">
            <v>116</v>
          </cell>
          <cell r="I18">
            <v>49230</v>
          </cell>
          <cell r="K18">
            <v>49230</v>
          </cell>
          <cell r="P18" t="str">
            <v>권광오</v>
          </cell>
        </row>
        <row r="19">
          <cell r="A19" t="str">
            <v>레미21812</v>
          </cell>
          <cell r="B19" t="str">
            <v>레미콘</v>
          </cell>
          <cell r="C19" t="str">
            <v>25- 180- 12</v>
          </cell>
          <cell r="D19" t="str">
            <v>㎥</v>
          </cell>
          <cell r="E19">
            <v>39700</v>
          </cell>
          <cell r="F19">
            <v>41</v>
          </cell>
          <cell r="G19">
            <v>39700</v>
          </cell>
          <cell r="H19">
            <v>116</v>
          </cell>
          <cell r="I19">
            <v>49230</v>
          </cell>
          <cell r="K19">
            <v>49230</v>
          </cell>
          <cell r="P19" t="str">
            <v>기전</v>
          </cell>
        </row>
        <row r="20">
          <cell r="A20" t="str">
            <v>레미4218</v>
          </cell>
          <cell r="B20" t="str">
            <v>레미콘</v>
          </cell>
          <cell r="C20" t="str">
            <v>40- 210- 8</v>
          </cell>
          <cell r="D20" t="str">
            <v>㎥</v>
          </cell>
          <cell r="E20">
            <v>41740</v>
          </cell>
          <cell r="H20">
            <v>119</v>
          </cell>
          <cell r="I20">
            <v>41740</v>
          </cell>
          <cell r="K20">
            <v>41740</v>
          </cell>
          <cell r="P20" t="str">
            <v>김영민</v>
          </cell>
        </row>
        <row r="21">
          <cell r="A21" t="str">
            <v>레미418</v>
          </cell>
          <cell r="B21" t="str">
            <v>레미콘</v>
          </cell>
          <cell r="C21" t="str">
            <v>40- 180- 8</v>
          </cell>
          <cell r="D21" t="str">
            <v>㎥</v>
          </cell>
          <cell r="E21">
            <v>41740</v>
          </cell>
          <cell r="H21">
            <v>119</v>
          </cell>
          <cell r="I21">
            <v>41740</v>
          </cell>
          <cell r="K21">
            <v>41740</v>
          </cell>
          <cell r="P21" t="str">
            <v>박광규</v>
          </cell>
        </row>
        <row r="22">
          <cell r="A22" t="str">
            <v>레미4110</v>
          </cell>
          <cell r="B22" t="str">
            <v>레미콘</v>
          </cell>
          <cell r="C22" t="str">
            <v>40- 180- 10</v>
          </cell>
          <cell r="D22" t="str">
            <v>㎥</v>
          </cell>
          <cell r="E22">
            <v>42290</v>
          </cell>
          <cell r="H22">
            <v>119</v>
          </cell>
          <cell r="I22">
            <v>42290</v>
          </cell>
          <cell r="K22">
            <v>42290</v>
          </cell>
          <cell r="P22" t="str">
            <v>최종식</v>
          </cell>
        </row>
        <row r="23">
          <cell r="A23" t="str">
            <v>레미4112</v>
          </cell>
          <cell r="B23" t="str">
            <v>레미콘</v>
          </cell>
          <cell r="C23" t="str">
            <v>40- 180- 12</v>
          </cell>
          <cell r="D23" t="str">
            <v>㎥</v>
          </cell>
          <cell r="E23">
            <v>42620</v>
          </cell>
          <cell r="H23">
            <v>119</v>
          </cell>
          <cell r="I23">
            <v>42620</v>
          </cell>
          <cell r="K23">
            <v>42620</v>
          </cell>
          <cell r="P23" t="str">
            <v>김정헌</v>
          </cell>
        </row>
        <row r="24">
          <cell r="A24" t="str">
            <v>레미4138</v>
          </cell>
          <cell r="B24" t="str">
            <v>레미콘</v>
          </cell>
          <cell r="C24" t="str">
            <v>40- 135- 8</v>
          </cell>
          <cell r="D24" t="str">
            <v>㎥</v>
          </cell>
          <cell r="E24">
            <v>41740</v>
          </cell>
          <cell r="H24">
            <v>119</v>
          </cell>
          <cell r="I24">
            <v>41740</v>
          </cell>
          <cell r="K24">
            <v>41740</v>
          </cell>
          <cell r="P24" t="str">
            <v>토목구조부</v>
          </cell>
        </row>
        <row r="25">
          <cell r="A25" t="str">
            <v>원봉20</v>
          </cell>
          <cell r="B25" t="str">
            <v>원형봉강</v>
          </cell>
          <cell r="C25" t="str">
            <v>20㎜</v>
          </cell>
          <cell r="D25" t="str">
            <v>kg</v>
          </cell>
          <cell r="E25">
            <v>400</v>
          </cell>
          <cell r="H25">
            <v>42</v>
          </cell>
          <cell r="I25">
            <v>400</v>
          </cell>
          <cell r="K25">
            <v>400</v>
          </cell>
          <cell r="L25" t="str">
            <v>0.65kg/m</v>
          </cell>
          <cell r="P25" t="str">
            <v>최종식</v>
          </cell>
        </row>
        <row r="26">
          <cell r="A26" t="str">
            <v>원봉16</v>
          </cell>
          <cell r="B26" t="str">
            <v>원형봉강</v>
          </cell>
          <cell r="C26" t="str">
            <v>16㎜</v>
          </cell>
          <cell r="D26" t="str">
            <v>kg</v>
          </cell>
          <cell r="E26">
            <v>400</v>
          </cell>
          <cell r="H26">
            <v>42</v>
          </cell>
          <cell r="I26">
            <v>400</v>
          </cell>
          <cell r="K26">
            <v>400</v>
          </cell>
          <cell r="L26" t="str">
            <v>2.25kg/m</v>
          </cell>
          <cell r="P26" t="str">
            <v>김정헌</v>
          </cell>
        </row>
        <row r="27">
          <cell r="A27" t="str">
            <v>원봉10</v>
          </cell>
          <cell r="B27" t="str">
            <v>원형봉강</v>
          </cell>
          <cell r="C27" t="str">
            <v>10㎜</v>
          </cell>
          <cell r="D27" t="str">
            <v>kg</v>
          </cell>
          <cell r="E27">
            <v>400</v>
          </cell>
          <cell r="H27">
            <v>42</v>
          </cell>
          <cell r="I27">
            <v>400</v>
          </cell>
          <cell r="K27">
            <v>400</v>
          </cell>
          <cell r="L27" t="str">
            <v>0.65kg/m</v>
          </cell>
          <cell r="P27" t="str">
            <v>최종식</v>
          </cell>
        </row>
        <row r="28">
          <cell r="A28" t="str">
            <v>이철19</v>
          </cell>
          <cell r="B28" t="str">
            <v>이형철근</v>
          </cell>
          <cell r="C28" t="str">
            <v>19㎜</v>
          </cell>
          <cell r="D28" t="str">
            <v>kg</v>
          </cell>
          <cell r="E28">
            <v>380.4</v>
          </cell>
          <cell r="H28">
            <v>43</v>
          </cell>
          <cell r="I28">
            <v>380.4</v>
          </cell>
          <cell r="K28">
            <v>380.4</v>
          </cell>
          <cell r="L28" t="str">
            <v>1.56kg/m</v>
          </cell>
          <cell r="P28" t="str">
            <v>박광규</v>
          </cell>
        </row>
        <row r="29">
          <cell r="A29" t="str">
            <v>원철16t</v>
          </cell>
          <cell r="B29" t="str">
            <v>원형철근</v>
          </cell>
          <cell r="C29" t="str">
            <v>16㎜</v>
          </cell>
          <cell r="D29" t="str">
            <v>ton</v>
          </cell>
          <cell r="E29">
            <v>400000</v>
          </cell>
          <cell r="H29">
            <v>42</v>
          </cell>
          <cell r="I29">
            <v>400000</v>
          </cell>
          <cell r="K29">
            <v>400000</v>
          </cell>
          <cell r="P29" t="str">
            <v>김정헌</v>
          </cell>
        </row>
        <row r="30">
          <cell r="A30" t="str">
            <v>이철25t</v>
          </cell>
          <cell r="B30" t="str">
            <v>이형철근</v>
          </cell>
          <cell r="C30" t="str">
            <v>25㎜</v>
          </cell>
          <cell r="D30" t="str">
            <v>ton</v>
          </cell>
          <cell r="E30">
            <v>380400</v>
          </cell>
          <cell r="H30">
            <v>43</v>
          </cell>
          <cell r="I30">
            <v>380400</v>
          </cell>
          <cell r="K30">
            <v>380400</v>
          </cell>
          <cell r="P30" t="str">
            <v>토목구조부</v>
          </cell>
        </row>
        <row r="31">
          <cell r="A31" t="str">
            <v>이철22t</v>
          </cell>
          <cell r="B31" t="str">
            <v>이형철근</v>
          </cell>
          <cell r="C31" t="str">
            <v>22㎜</v>
          </cell>
          <cell r="D31" t="str">
            <v>ton</v>
          </cell>
          <cell r="E31">
            <v>319100</v>
          </cell>
          <cell r="F31">
            <v>83</v>
          </cell>
          <cell r="G31">
            <v>319100</v>
          </cell>
          <cell r="H31">
            <v>43</v>
          </cell>
          <cell r="I31">
            <v>380400</v>
          </cell>
          <cell r="K31">
            <v>380400</v>
          </cell>
          <cell r="P31" t="str">
            <v>토목구조부</v>
          </cell>
        </row>
        <row r="32">
          <cell r="A32" t="str">
            <v>이철19t</v>
          </cell>
          <cell r="B32" t="str">
            <v>이형철근</v>
          </cell>
          <cell r="C32" t="str">
            <v>19㎜</v>
          </cell>
          <cell r="D32" t="str">
            <v>ton</v>
          </cell>
          <cell r="E32">
            <v>319100</v>
          </cell>
          <cell r="F32">
            <v>83</v>
          </cell>
          <cell r="G32">
            <v>319100</v>
          </cell>
          <cell r="H32">
            <v>43</v>
          </cell>
          <cell r="I32">
            <v>380400</v>
          </cell>
          <cell r="K32">
            <v>380400</v>
          </cell>
          <cell r="P32" t="str">
            <v>박광규</v>
          </cell>
        </row>
        <row r="33">
          <cell r="A33" t="str">
            <v>이철10t</v>
          </cell>
          <cell r="B33" t="str">
            <v>이형철근</v>
          </cell>
          <cell r="C33" t="str">
            <v>10㎜</v>
          </cell>
          <cell r="D33" t="str">
            <v>ton</v>
          </cell>
          <cell r="E33">
            <v>328600</v>
          </cell>
          <cell r="F33">
            <v>83</v>
          </cell>
          <cell r="G33">
            <v>328600</v>
          </cell>
          <cell r="H33">
            <v>43</v>
          </cell>
          <cell r="I33">
            <v>385900</v>
          </cell>
          <cell r="K33">
            <v>385900</v>
          </cell>
          <cell r="P33" t="str">
            <v>기전</v>
          </cell>
        </row>
        <row r="34">
          <cell r="A34" t="str">
            <v>판재미송</v>
          </cell>
          <cell r="B34" t="str">
            <v>판재</v>
          </cell>
          <cell r="C34" t="str">
            <v>미송</v>
          </cell>
          <cell r="D34" t="str">
            <v>㎥</v>
          </cell>
          <cell r="E34">
            <v>320000</v>
          </cell>
          <cell r="I34">
            <v>320000</v>
          </cell>
          <cell r="K34">
            <v>320000</v>
          </cell>
          <cell r="P34" t="str">
            <v>권광오</v>
          </cell>
        </row>
        <row r="35">
          <cell r="A35" t="str">
            <v>판재미송재</v>
          </cell>
          <cell r="B35" t="str">
            <v>판재</v>
          </cell>
          <cell r="C35" t="str">
            <v>미송</v>
          </cell>
          <cell r="D35" t="str">
            <v>재</v>
          </cell>
          <cell r="E35">
            <v>1000</v>
          </cell>
          <cell r="H35">
            <v>140</v>
          </cell>
          <cell r="I35">
            <v>1000</v>
          </cell>
          <cell r="P35" t="str">
            <v>기전</v>
          </cell>
        </row>
        <row r="36">
          <cell r="A36" t="str">
            <v>각재육송재</v>
          </cell>
          <cell r="B36" t="str">
            <v>각재</v>
          </cell>
          <cell r="C36" t="str">
            <v>육송</v>
          </cell>
          <cell r="D36" t="str">
            <v>재</v>
          </cell>
          <cell r="E36">
            <v>899.9</v>
          </cell>
          <cell r="I36">
            <v>899.9</v>
          </cell>
          <cell r="K36">
            <v>899.9</v>
          </cell>
          <cell r="P36" t="str">
            <v>권광오</v>
          </cell>
        </row>
        <row r="37">
          <cell r="A37" t="str">
            <v>각재라왕재</v>
          </cell>
          <cell r="B37" t="str">
            <v>각재</v>
          </cell>
          <cell r="C37" t="str">
            <v>라왕</v>
          </cell>
          <cell r="D37" t="str">
            <v>재</v>
          </cell>
          <cell r="E37">
            <v>1909</v>
          </cell>
          <cell r="H37">
            <v>139</v>
          </cell>
          <cell r="I37">
            <v>1909</v>
          </cell>
          <cell r="P37" t="str">
            <v>기전</v>
          </cell>
        </row>
        <row r="38">
          <cell r="A38" t="str">
            <v>각재미송</v>
          </cell>
          <cell r="B38" t="str">
            <v>각재</v>
          </cell>
          <cell r="C38" t="str">
            <v>미송</v>
          </cell>
          <cell r="D38" t="str">
            <v>㎥</v>
          </cell>
          <cell r="E38">
            <v>272250</v>
          </cell>
          <cell r="H38">
            <v>139</v>
          </cell>
          <cell r="I38">
            <v>272250</v>
          </cell>
          <cell r="P38" t="str">
            <v>기전</v>
          </cell>
        </row>
        <row r="39">
          <cell r="A39" t="str">
            <v>각재외송</v>
          </cell>
          <cell r="B39" t="str">
            <v>각재</v>
          </cell>
          <cell r="C39" t="str">
            <v>외송(거푸집용)</v>
          </cell>
          <cell r="D39" t="str">
            <v>㎥</v>
          </cell>
          <cell r="E39">
            <v>233590</v>
          </cell>
          <cell r="F39">
            <v>317</v>
          </cell>
          <cell r="G39">
            <v>233590</v>
          </cell>
          <cell r="H39">
            <v>139</v>
          </cell>
          <cell r="I39">
            <v>254491</v>
          </cell>
          <cell r="P39" t="str">
            <v>조경설계실</v>
          </cell>
        </row>
        <row r="40">
          <cell r="A40" t="str">
            <v>각재미송재</v>
          </cell>
          <cell r="B40" t="str">
            <v>각재</v>
          </cell>
          <cell r="C40" t="str">
            <v>미송</v>
          </cell>
          <cell r="D40" t="str">
            <v>재</v>
          </cell>
          <cell r="E40">
            <v>1090.9000000000001</v>
          </cell>
          <cell r="H40">
            <v>139</v>
          </cell>
          <cell r="I40">
            <v>1090.9000000000001</v>
          </cell>
          <cell r="P40" t="str">
            <v>조경설계실</v>
          </cell>
        </row>
        <row r="41">
          <cell r="A41" t="str">
            <v>원목육송재</v>
          </cell>
          <cell r="B41" t="str">
            <v>원목</v>
          </cell>
          <cell r="C41" t="str">
            <v>육송</v>
          </cell>
          <cell r="D41" t="str">
            <v>재</v>
          </cell>
          <cell r="E41">
            <v>950</v>
          </cell>
          <cell r="H41">
            <v>139</v>
          </cell>
          <cell r="I41">
            <v>950</v>
          </cell>
          <cell r="P41" t="str">
            <v>조경설계실</v>
          </cell>
        </row>
        <row r="42">
          <cell r="A42" t="str">
            <v>합판 3</v>
          </cell>
          <cell r="B42" t="str">
            <v>합판</v>
          </cell>
          <cell r="C42" t="str">
            <v>2.7mm,일반</v>
          </cell>
          <cell r="D42" t="str">
            <v>㎡</v>
          </cell>
          <cell r="E42">
            <v>1932.1338002656682</v>
          </cell>
          <cell r="H42">
            <v>449</v>
          </cell>
          <cell r="I42">
            <v>1932.1338002656682</v>
          </cell>
          <cell r="K42">
            <v>1932.1338002656682</v>
          </cell>
          <cell r="P42" t="str">
            <v>권광오</v>
          </cell>
        </row>
        <row r="43">
          <cell r="A43" t="str">
            <v>합판 4</v>
          </cell>
          <cell r="B43" t="str">
            <v>합판</v>
          </cell>
          <cell r="C43" t="str">
            <v>4.8mm,일반</v>
          </cell>
          <cell r="D43" t="str">
            <v>㎡</v>
          </cell>
          <cell r="E43">
            <v>6400</v>
          </cell>
          <cell r="H43">
            <v>449</v>
          </cell>
          <cell r="I43">
            <v>6400</v>
          </cell>
          <cell r="K43">
            <v>6400</v>
          </cell>
          <cell r="P43" t="str">
            <v>기전</v>
          </cell>
        </row>
        <row r="44">
          <cell r="A44" t="str">
            <v>못10</v>
          </cell>
          <cell r="B44" t="str">
            <v>못</v>
          </cell>
          <cell r="C44" t="str">
            <v>100</v>
          </cell>
          <cell r="D44" t="str">
            <v>kg</v>
          </cell>
          <cell r="E44">
            <v>628</v>
          </cell>
          <cell r="H44">
            <v>70</v>
          </cell>
          <cell r="I44">
            <v>628</v>
          </cell>
          <cell r="P44" t="str">
            <v>권광오</v>
          </cell>
        </row>
        <row r="45">
          <cell r="A45" t="str">
            <v>못5</v>
          </cell>
          <cell r="B45" t="str">
            <v>못</v>
          </cell>
          <cell r="C45" t="str">
            <v>N 50</v>
          </cell>
          <cell r="D45" t="str">
            <v>kg</v>
          </cell>
          <cell r="E45">
            <v>528</v>
          </cell>
          <cell r="F45">
            <v>313</v>
          </cell>
          <cell r="G45">
            <v>528</v>
          </cell>
          <cell r="H45">
            <v>70</v>
          </cell>
          <cell r="I45">
            <v>628</v>
          </cell>
          <cell r="P45" t="str">
            <v>기전</v>
          </cell>
        </row>
        <row r="46">
          <cell r="A46" t="str">
            <v>박리수목</v>
          </cell>
          <cell r="B46" t="str">
            <v>박리제(SIKA FORM OIL)</v>
          </cell>
          <cell r="C46" t="str">
            <v>수성목재용</v>
          </cell>
          <cell r="D46" t="str">
            <v>ℓ</v>
          </cell>
          <cell r="E46">
            <v>750</v>
          </cell>
          <cell r="H46">
            <v>147</v>
          </cell>
          <cell r="I46">
            <v>750</v>
          </cell>
          <cell r="P46" t="str">
            <v>기전</v>
          </cell>
        </row>
        <row r="47">
          <cell r="A47" t="str">
            <v>세퍼20</v>
          </cell>
          <cell r="B47" t="str">
            <v>세퍼레이터</v>
          </cell>
          <cell r="C47">
            <v>200</v>
          </cell>
          <cell r="D47" t="str">
            <v>개</v>
          </cell>
          <cell r="E47">
            <v>21</v>
          </cell>
          <cell r="H47">
            <v>152</v>
          </cell>
          <cell r="I47">
            <v>21</v>
          </cell>
          <cell r="P47" t="str">
            <v>기전</v>
          </cell>
        </row>
        <row r="48">
          <cell r="A48" t="str">
            <v>스페80벽</v>
          </cell>
          <cell r="B48" t="str">
            <v>스페이서</v>
          </cell>
          <cell r="C48" t="str">
            <v>프라스틱,80mm,기둥옹벽용</v>
          </cell>
          <cell r="D48" t="str">
            <v>개</v>
          </cell>
          <cell r="E48">
            <v>70</v>
          </cell>
          <cell r="H48">
            <v>152</v>
          </cell>
          <cell r="I48">
            <v>70</v>
          </cell>
          <cell r="K48">
            <v>70</v>
          </cell>
          <cell r="P48" t="str">
            <v>권광오</v>
          </cell>
        </row>
        <row r="49">
          <cell r="A49" t="str">
            <v>스페80슬</v>
          </cell>
          <cell r="B49" t="str">
            <v>스페이서</v>
          </cell>
          <cell r="C49" t="str">
            <v>프라스틱,80mm,슬라브용</v>
          </cell>
          <cell r="D49" t="str">
            <v>개</v>
          </cell>
          <cell r="E49">
            <v>24</v>
          </cell>
          <cell r="H49">
            <v>152</v>
          </cell>
          <cell r="I49">
            <v>24</v>
          </cell>
          <cell r="K49">
            <v>24</v>
          </cell>
          <cell r="P49" t="str">
            <v>권광오</v>
          </cell>
        </row>
        <row r="50">
          <cell r="A50" t="str">
            <v>용접K4</v>
          </cell>
          <cell r="B50" t="str">
            <v>용접봉</v>
          </cell>
          <cell r="C50" t="str">
            <v>KSE 4313 , 3.2mm</v>
          </cell>
          <cell r="D50" t="str">
            <v>kg</v>
          </cell>
          <cell r="E50">
            <v>1090</v>
          </cell>
          <cell r="F50">
            <v>260</v>
          </cell>
          <cell r="G50">
            <v>1090</v>
          </cell>
          <cell r="H50">
            <v>1063</v>
          </cell>
          <cell r="I50">
            <v>1240</v>
          </cell>
          <cell r="P50" t="str">
            <v>권광오</v>
          </cell>
        </row>
        <row r="51">
          <cell r="A51" t="str">
            <v>용접AE</v>
          </cell>
          <cell r="B51" t="str">
            <v>용접봉</v>
          </cell>
          <cell r="C51" t="str">
            <v>AWSE E309-16, 3.2mm</v>
          </cell>
          <cell r="D51" t="str">
            <v>kg</v>
          </cell>
          <cell r="E51">
            <v>8330</v>
          </cell>
          <cell r="H51">
            <v>1064</v>
          </cell>
          <cell r="I51">
            <v>8330</v>
          </cell>
          <cell r="P51" t="str">
            <v>권광오</v>
          </cell>
        </row>
        <row r="52">
          <cell r="A52" t="str">
            <v>P용접봉</v>
          </cell>
          <cell r="B52" t="str">
            <v>PVC 용접봉</v>
          </cell>
          <cell r="C52" t="str">
            <v>Φ3.2mm</v>
          </cell>
          <cell r="D52" t="str">
            <v>kg</v>
          </cell>
          <cell r="E52">
            <v>4000</v>
          </cell>
          <cell r="I52">
            <v>4000</v>
          </cell>
          <cell r="J52">
            <v>751</v>
          </cell>
          <cell r="K52">
            <v>4000</v>
          </cell>
          <cell r="P52" t="str">
            <v>최종식</v>
          </cell>
        </row>
        <row r="53">
          <cell r="A53" t="str">
            <v>S용접봉</v>
          </cell>
          <cell r="B53" t="str">
            <v>SHEET 용접봉</v>
          </cell>
          <cell r="C53" t="str">
            <v>Φ3.0mm</v>
          </cell>
          <cell r="D53" t="str">
            <v>m</v>
          </cell>
          <cell r="E53">
            <v>500</v>
          </cell>
          <cell r="L53">
            <v>500</v>
          </cell>
          <cell r="M53">
            <v>500</v>
          </cell>
          <cell r="P53" t="str">
            <v>김응원</v>
          </cell>
        </row>
        <row r="54">
          <cell r="A54" t="str">
            <v>산소60</v>
          </cell>
          <cell r="B54" t="str">
            <v>산소</v>
          </cell>
          <cell r="C54" t="str">
            <v>6,000ℓ/병</v>
          </cell>
          <cell r="D54" t="str">
            <v>ℓ</v>
          </cell>
          <cell r="E54">
            <v>1.3</v>
          </cell>
          <cell r="H54">
            <v>1143</v>
          </cell>
          <cell r="I54">
            <v>1.3</v>
          </cell>
          <cell r="K54">
            <v>1.3</v>
          </cell>
          <cell r="P54" t="str">
            <v>권광오</v>
          </cell>
        </row>
        <row r="55">
          <cell r="A55" t="str">
            <v>아틸9용</v>
          </cell>
          <cell r="B55" t="str">
            <v>아세틸렌</v>
          </cell>
          <cell r="C55" t="str">
            <v>98%( 용접용 )</v>
          </cell>
          <cell r="D55" t="str">
            <v>kg</v>
          </cell>
          <cell r="E55">
            <v>6000</v>
          </cell>
          <cell r="I55">
            <v>6000</v>
          </cell>
          <cell r="K55">
            <v>6000</v>
          </cell>
          <cell r="P55" t="str">
            <v>권광오</v>
          </cell>
        </row>
        <row r="56">
          <cell r="A56" t="str">
            <v>유지공업</v>
          </cell>
          <cell r="B56" t="str">
            <v>유지</v>
          </cell>
          <cell r="C56" t="str">
            <v>공업용</v>
          </cell>
          <cell r="D56" t="str">
            <v>ℓ</v>
          </cell>
          <cell r="E56">
            <v>300</v>
          </cell>
          <cell r="I56">
            <v>300</v>
          </cell>
          <cell r="K56">
            <v>300</v>
          </cell>
          <cell r="P56" t="str">
            <v>권광오</v>
          </cell>
        </row>
        <row r="57">
          <cell r="A57" t="str">
            <v>볼트20</v>
          </cell>
          <cell r="B57" t="str">
            <v>볼트</v>
          </cell>
          <cell r="C57" t="str">
            <v>20</v>
          </cell>
          <cell r="D57" t="str">
            <v>개</v>
          </cell>
          <cell r="E57">
            <v>78</v>
          </cell>
          <cell r="I57">
            <v>78</v>
          </cell>
          <cell r="K57">
            <v>78</v>
          </cell>
          <cell r="P57" t="str">
            <v>권광오</v>
          </cell>
        </row>
        <row r="58">
          <cell r="A58" t="str">
            <v>시벽1표</v>
          </cell>
          <cell r="B58" t="str">
            <v>시멘트 벽돌</v>
          </cell>
          <cell r="C58" t="str">
            <v>19x9x5.7( 표준형 )</v>
          </cell>
          <cell r="D58" t="str">
            <v>매</v>
          </cell>
          <cell r="E58">
            <v>49</v>
          </cell>
          <cell r="H58">
            <v>282</v>
          </cell>
          <cell r="I58">
            <v>49</v>
          </cell>
          <cell r="K58">
            <v>49</v>
          </cell>
          <cell r="P58" t="str">
            <v>최종식</v>
          </cell>
        </row>
        <row r="59">
          <cell r="A59" t="str">
            <v>적벽1표</v>
          </cell>
          <cell r="B59" t="str">
            <v>적벽돌</v>
          </cell>
          <cell r="C59" t="str">
            <v>19x9x5.7( 표준형 )</v>
          </cell>
          <cell r="D59" t="str">
            <v>매</v>
          </cell>
          <cell r="E59">
            <v>200</v>
          </cell>
          <cell r="F59">
            <v>326</v>
          </cell>
          <cell r="G59">
            <v>200</v>
          </cell>
          <cell r="H59">
            <v>282</v>
          </cell>
          <cell r="I59">
            <v>250</v>
          </cell>
          <cell r="K59">
            <v>200</v>
          </cell>
          <cell r="P59" t="str">
            <v>기전</v>
          </cell>
        </row>
        <row r="60">
          <cell r="A60" t="str">
            <v>자타75무</v>
          </cell>
          <cell r="B60" t="str">
            <v>자기질 타일</v>
          </cell>
          <cell r="C60" t="str">
            <v>150x150x7.5,무유</v>
          </cell>
          <cell r="D60" t="str">
            <v>㎡</v>
          </cell>
          <cell r="E60">
            <v>10400</v>
          </cell>
          <cell r="H60">
            <v>297</v>
          </cell>
          <cell r="I60">
            <v>10400</v>
          </cell>
          <cell r="P60" t="str">
            <v>기전</v>
          </cell>
        </row>
        <row r="61">
          <cell r="A61" t="str">
            <v>자타7시</v>
          </cell>
          <cell r="B61" t="str">
            <v>자기질 타일</v>
          </cell>
          <cell r="C61" t="str">
            <v>150x150x7,시유</v>
          </cell>
          <cell r="D61" t="str">
            <v>㎡</v>
          </cell>
          <cell r="E61">
            <v>72</v>
          </cell>
          <cell r="I61">
            <v>72</v>
          </cell>
          <cell r="P61" t="str">
            <v>기전</v>
          </cell>
        </row>
        <row r="62">
          <cell r="A62" t="str">
            <v>마세551</v>
          </cell>
          <cell r="B62" t="str">
            <v>마블세면대</v>
          </cell>
          <cell r="C62" t="str">
            <v>W:550,1구</v>
          </cell>
          <cell r="D62" t="str">
            <v>개</v>
          </cell>
          <cell r="E62">
            <v>84000</v>
          </cell>
          <cell r="H62">
            <v>592</v>
          </cell>
          <cell r="I62">
            <v>84000</v>
          </cell>
          <cell r="P62" t="str">
            <v>기전</v>
          </cell>
        </row>
        <row r="63">
          <cell r="A63" t="str">
            <v>마세552</v>
          </cell>
          <cell r="B63" t="str">
            <v>마블세면대</v>
          </cell>
          <cell r="C63" t="str">
            <v>W:550,2구</v>
          </cell>
          <cell r="D63" t="str">
            <v>개</v>
          </cell>
          <cell r="E63">
            <v>110000</v>
          </cell>
          <cell r="H63">
            <v>592</v>
          </cell>
          <cell r="I63">
            <v>110000</v>
          </cell>
          <cell r="P63" t="str">
            <v>기전</v>
          </cell>
        </row>
        <row r="64">
          <cell r="A64" t="str">
            <v>화원포천</v>
          </cell>
          <cell r="B64" t="str">
            <v>화강석 원석</v>
          </cell>
          <cell r="C64" t="str">
            <v>포천석</v>
          </cell>
          <cell r="D64" t="str">
            <v>㎥</v>
          </cell>
          <cell r="E64">
            <v>288000</v>
          </cell>
          <cell r="H64">
            <v>292</v>
          </cell>
          <cell r="I64">
            <v>288000</v>
          </cell>
          <cell r="P64" t="str">
            <v>기전</v>
          </cell>
        </row>
        <row r="65">
          <cell r="A65" t="str">
            <v>화물포천30</v>
          </cell>
          <cell r="B65" t="str">
            <v>화강석 물갈기</v>
          </cell>
          <cell r="C65" t="str">
            <v>포천석,30mm</v>
          </cell>
          <cell r="D65" t="str">
            <v>㎡</v>
          </cell>
          <cell r="E65">
            <v>38000</v>
          </cell>
          <cell r="H65">
            <v>292</v>
          </cell>
          <cell r="I65">
            <v>38000</v>
          </cell>
          <cell r="P65" t="str">
            <v>기전</v>
          </cell>
        </row>
        <row r="66">
          <cell r="A66" t="str">
            <v>화물마천30</v>
          </cell>
          <cell r="B66" t="str">
            <v>화강석 물갈기</v>
          </cell>
          <cell r="C66" t="str">
            <v>마천석,30mm</v>
          </cell>
          <cell r="D66" t="str">
            <v>㎡</v>
          </cell>
          <cell r="E66">
            <v>60000</v>
          </cell>
          <cell r="H66">
            <v>292</v>
          </cell>
          <cell r="I66">
            <v>60000</v>
          </cell>
          <cell r="P66" t="str">
            <v>기전</v>
          </cell>
        </row>
        <row r="67">
          <cell r="A67" t="str">
            <v>화버포천30</v>
          </cell>
          <cell r="B67" t="str">
            <v>화강석 버너마감</v>
          </cell>
          <cell r="C67" t="str">
            <v>포천석,30mm</v>
          </cell>
          <cell r="D67" t="str">
            <v>㎡</v>
          </cell>
          <cell r="E67">
            <v>36000</v>
          </cell>
          <cell r="H67">
            <v>292</v>
          </cell>
          <cell r="I67">
            <v>36000</v>
          </cell>
          <cell r="P67" t="str">
            <v>기전</v>
          </cell>
        </row>
        <row r="68">
          <cell r="A68" t="str">
            <v>화버마천30</v>
          </cell>
          <cell r="B68" t="str">
            <v>화강석 버너마감</v>
          </cell>
          <cell r="C68" t="str">
            <v>마천석,30mm</v>
          </cell>
          <cell r="D68" t="str">
            <v>㎡</v>
          </cell>
          <cell r="E68">
            <v>58000</v>
          </cell>
          <cell r="H68">
            <v>292</v>
          </cell>
          <cell r="I68">
            <v>58000</v>
          </cell>
          <cell r="P68" t="str">
            <v>기전</v>
          </cell>
        </row>
        <row r="69">
          <cell r="A69" t="str">
            <v>테판30</v>
          </cell>
          <cell r="B69" t="str">
            <v>테라조판</v>
          </cell>
          <cell r="C69" t="str">
            <v>t=30mm</v>
          </cell>
          <cell r="D69" t="str">
            <v>㎡</v>
          </cell>
          <cell r="E69">
            <v>12000</v>
          </cell>
          <cell r="H69">
            <v>223</v>
          </cell>
          <cell r="I69">
            <v>12000</v>
          </cell>
          <cell r="P69" t="str">
            <v>기전</v>
          </cell>
        </row>
        <row r="70">
          <cell r="A70" t="str">
            <v>가루분.</v>
          </cell>
          <cell r="B70" t="str">
            <v>가루분</v>
          </cell>
          <cell r="D70" t="str">
            <v>g</v>
          </cell>
          <cell r="E70">
            <v>1</v>
          </cell>
          <cell r="I70">
            <v>1</v>
          </cell>
          <cell r="P70" t="str">
            <v>기전</v>
          </cell>
        </row>
        <row r="71">
          <cell r="A71" t="str">
            <v>P필002</v>
          </cell>
          <cell r="B71" t="str">
            <v>PE필름</v>
          </cell>
          <cell r="C71" t="str">
            <v>0.02mm</v>
          </cell>
          <cell r="D71" t="str">
            <v>g</v>
          </cell>
          <cell r="E71">
            <v>75.09</v>
          </cell>
          <cell r="H71">
            <v>1019</v>
          </cell>
          <cell r="I71">
            <v>75.09</v>
          </cell>
          <cell r="P71" t="str">
            <v>기전</v>
          </cell>
        </row>
        <row r="72">
          <cell r="A72" t="str">
            <v>P필003</v>
          </cell>
          <cell r="B72" t="str">
            <v>PE필름</v>
          </cell>
          <cell r="C72" t="str">
            <v>0.03mm</v>
          </cell>
          <cell r="D72" t="str">
            <v>g</v>
          </cell>
          <cell r="E72">
            <v>92</v>
          </cell>
          <cell r="H72">
            <v>1131</v>
          </cell>
          <cell r="I72">
            <v>92</v>
          </cell>
          <cell r="P72" t="str">
            <v>기전</v>
          </cell>
        </row>
        <row r="73">
          <cell r="A73" t="str">
            <v>전소산갑</v>
          </cell>
          <cell r="B73" t="str">
            <v>전력 소요량</v>
          </cell>
          <cell r="C73" t="str">
            <v>산업용전력( 갑 )</v>
          </cell>
          <cell r="D73" t="str">
            <v>kwh</v>
          </cell>
          <cell r="E73">
            <v>57.4</v>
          </cell>
          <cell r="I73">
            <v>57.4</v>
          </cell>
          <cell r="K73">
            <v>57.4</v>
          </cell>
          <cell r="P73" t="str">
            <v>권광오</v>
          </cell>
        </row>
        <row r="74">
          <cell r="A74" t="str">
            <v>녹페K2</v>
          </cell>
          <cell r="B74" t="str">
            <v>녹막이(방청) 페인트</v>
          </cell>
          <cell r="C74" t="str">
            <v>KSM5311- 2종</v>
          </cell>
          <cell r="D74" t="str">
            <v>ℓ</v>
          </cell>
          <cell r="E74">
            <v>5027</v>
          </cell>
          <cell r="I74">
            <v>5027</v>
          </cell>
          <cell r="K74">
            <v>5027</v>
          </cell>
          <cell r="P74" t="str">
            <v>권광오</v>
          </cell>
        </row>
        <row r="75">
          <cell r="A75" t="str">
            <v>시너K2</v>
          </cell>
          <cell r="B75" t="str">
            <v>시너</v>
          </cell>
          <cell r="C75" t="str">
            <v>KSM5319- 2종</v>
          </cell>
          <cell r="D75" t="str">
            <v>ℓ</v>
          </cell>
          <cell r="E75">
            <v>1283</v>
          </cell>
          <cell r="I75">
            <v>1283</v>
          </cell>
          <cell r="K75">
            <v>1283</v>
          </cell>
          <cell r="P75" t="str">
            <v>권광오</v>
          </cell>
        </row>
        <row r="76">
          <cell r="A76" t="str">
            <v>시너K1</v>
          </cell>
          <cell r="B76" t="str">
            <v>시너</v>
          </cell>
          <cell r="C76" t="str">
            <v>KSM5319- 1종</v>
          </cell>
          <cell r="D76" t="str">
            <v>ℓ</v>
          </cell>
          <cell r="E76">
            <v>1327</v>
          </cell>
          <cell r="H76">
            <v>402</v>
          </cell>
          <cell r="I76">
            <v>1327</v>
          </cell>
          <cell r="P76" t="str">
            <v>기전</v>
          </cell>
        </row>
        <row r="77">
          <cell r="A77" t="str">
            <v>넝마..</v>
          </cell>
          <cell r="B77" t="str">
            <v>넝마</v>
          </cell>
          <cell r="D77" t="str">
            <v>kg</v>
          </cell>
          <cell r="E77">
            <v>1200</v>
          </cell>
          <cell r="I77">
            <v>1200</v>
          </cell>
          <cell r="P77" t="str">
            <v>기전</v>
          </cell>
        </row>
        <row r="78">
          <cell r="A78" t="str">
            <v>개소린.</v>
          </cell>
          <cell r="B78" t="str">
            <v>개소린</v>
          </cell>
          <cell r="D78" t="str">
            <v>kg</v>
          </cell>
          <cell r="E78">
            <v>1063</v>
          </cell>
          <cell r="H78">
            <v>1145</v>
          </cell>
          <cell r="I78">
            <v>1063</v>
          </cell>
          <cell r="P78" t="str">
            <v>기전</v>
          </cell>
        </row>
        <row r="79">
          <cell r="A79" t="str">
            <v>연마K6</v>
          </cell>
          <cell r="B79" t="str">
            <v>연마지</v>
          </cell>
          <cell r="C79" t="str">
            <v>KSL 6003,22.8cm*28cm</v>
          </cell>
          <cell r="D79" t="str">
            <v>매</v>
          </cell>
          <cell r="E79">
            <v>200</v>
          </cell>
          <cell r="I79">
            <v>200</v>
          </cell>
          <cell r="K79">
            <v>200</v>
          </cell>
          <cell r="P79" t="str">
            <v>권광오</v>
          </cell>
        </row>
        <row r="80">
          <cell r="A80" t="str">
            <v>연마10</v>
          </cell>
          <cell r="B80" t="str">
            <v>연마지</v>
          </cell>
          <cell r="C80" t="str">
            <v># 100</v>
          </cell>
          <cell r="D80" t="str">
            <v>매</v>
          </cell>
          <cell r="E80">
            <v>190</v>
          </cell>
          <cell r="H80">
            <v>1094</v>
          </cell>
          <cell r="I80">
            <v>190</v>
          </cell>
          <cell r="P80" t="str">
            <v>기전</v>
          </cell>
        </row>
        <row r="81">
          <cell r="A81" t="str">
            <v>연마석75</v>
          </cell>
          <cell r="B81" t="str">
            <v>연마석</v>
          </cell>
          <cell r="C81" t="str">
            <v>75*32*16(KSL-6501)</v>
          </cell>
          <cell r="D81" t="str">
            <v>개</v>
          </cell>
          <cell r="E81">
            <v>700</v>
          </cell>
          <cell r="F81">
            <v>314</v>
          </cell>
          <cell r="G81">
            <v>700</v>
          </cell>
          <cell r="P81" t="str">
            <v>기전</v>
          </cell>
        </row>
        <row r="82">
          <cell r="A82" t="str">
            <v>조페K1</v>
          </cell>
          <cell r="B82" t="str">
            <v>조합 페인트</v>
          </cell>
          <cell r="C82" t="str">
            <v>KSM5312- 1급,황색</v>
          </cell>
          <cell r="D82" t="str">
            <v>ℓ</v>
          </cell>
          <cell r="E82">
            <v>4755</v>
          </cell>
          <cell r="I82">
            <v>4755</v>
          </cell>
          <cell r="K82">
            <v>4755</v>
          </cell>
          <cell r="P82" t="str">
            <v>권광오</v>
          </cell>
        </row>
        <row r="83">
          <cell r="A83" t="str">
            <v>조페K백</v>
          </cell>
          <cell r="B83" t="str">
            <v>조합 페인트</v>
          </cell>
          <cell r="C83" t="str">
            <v>KSM5312-1급, 백색</v>
          </cell>
          <cell r="D83" t="str">
            <v>ℓ</v>
          </cell>
          <cell r="E83">
            <v>4666</v>
          </cell>
          <cell r="I83">
            <v>4666</v>
          </cell>
          <cell r="K83">
            <v>4666</v>
          </cell>
          <cell r="P83" t="str">
            <v>권광오</v>
          </cell>
        </row>
        <row r="84">
          <cell r="A84" t="str">
            <v>조페K녹</v>
          </cell>
          <cell r="B84" t="str">
            <v>조합 페인트</v>
          </cell>
          <cell r="C84" t="str">
            <v>KSM5312-1급, 녹색</v>
          </cell>
          <cell r="D84" t="str">
            <v>ℓ</v>
          </cell>
          <cell r="E84">
            <v>4372</v>
          </cell>
          <cell r="H84">
            <v>397</v>
          </cell>
          <cell r="I84">
            <v>4372</v>
          </cell>
          <cell r="P84" t="str">
            <v>기전</v>
          </cell>
        </row>
        <row r="85">
          <cell r="A85" t="str">
            <v>수페K내</v>
          </cell>
          <cell r="B85" t="str">
            <v>수성 페인트(내부)</v>
          </cell>
          <cell r="C85" t="str">
            <v>KSM5320-1종</v>
          </cell>
          <cell r="D85" t="str">
            <v>ℓ</v>
          </cell>
          <cell r="E85">
            <v>2388</v>
          </cell>
          <cell r="H85">
            <v>399</v>
          </cell>
          <cell r="I85">
            <v>2388</v>
          </cell>
          <cell r="P85" t="str">
            <v>기전</v>
          </cell>
        </row>
        <row r="86">
          <cell r="A86" t="str">
            <v>수페K외</v>
          </cell>
          <cell r="B86" t="str">
            <v>수성 페인트(외부)</v>
          </cell>
          <cell r="C86" t="str">
            <v>KSM5310-1종</v>
          </cell>
          <cell r="D86" t="str">
            <v>ℓ</v>
          </cell>
          <cell r="E86">
            <v>2866</v>
          </cell>
          <cell r="H86">
            <v>399</v>
          </cell>
          <cell r="I86">
            <v>2866</v>
          </cell>
          <cell r="P86" t="str">
            <v>기전</v>
          </cell>
        </row>
        <row r="87">
          <cell r="A87" t="str">
            <v>세페흑</v>
          </cell>
          <cell r="B87" t="str">
            <v>세라믹 페인트</v>
          </cell>
          <cell r="C87" t="str">
            <v>흑색(DAC-3108)</v>
          </cell>
          <cell r="D87" t="str">
            <v>ℓ</v>
          </cell>
          <cell r="E87">
            <v>3111</v>
          </cell>
          <cell r="I87">
            <v>3111</v>
          </cell>
          <cell r="P87" t="str">
            <v>기전</v>
          </cell>
        </row>
        <row r="88">
          <cell r="A88" t="str">
            <v>바니K1</v>
          </cell>
          <cell r="B88" t="str">
            <v>바니스</v>
          </cell>
          <cell r="C88" t="str">
            <v>KSM5601-1급</v>
          </cell>
          <cell r="D88" t="str">
            <v>ℓ</v>
          </cell>
          <cell r="E88">
            <v>2544</v>
          </cell>
          <cell r="H88">
            <v>404</v>
          </cell>
          <cell r="I88">
            <v>2544</v>
          </cell>
          <cell r="P88" t="str">
            <v>기전</v>
          </cell>
        </row>
        <row r="89">
          <cell r="A89" t="str">
            <v>소부도장</v>
          </cell>
          <cell r="B89" t="str">
            <v>소부도장</v>
          </cell>
          <cell r="D89" t="str">
            <v>㎡</v>
          </cell>
          <cell r="E89">
            <v>6613</v>
          </cell>
          <cell r="H89">
            <v>373</v>
          </cell>
          <cell r="I89">
            <v>6613</v>
          </cell>
          <cell r="P89" t="str">
            <v>기전</v>
          </cell>
          <cell r="Q89" t="str">
            <v>시공도</v>
          </cell>
        </row>
        <row r="90">
          <cell r="A90" t="str">
            <v>퍼티포빠</v>
          </cell>
          <cell r="B90" t="str">
            <v>퍼티</v>
          </cell>
          <cell r="C90" t="str">
            <v>포리빠데</v>
          </cell>
          <cell r="D90" t="str">
            <v>kg</v>
          </cell>
          <cell r="E90">
            <v>1780</v>
          </cell>
          <cell r="I90">
            <v>1780</v>
          </cell>
          <cell r="K90">
            <v>1780</v>
          </cell>
          <cell r="P90" t="str">
            <v>권광오</v>
          </cell>
        </row>
        <row r="91">
          <cell r="A91" t="str">
            <v>퍼티319</v>
          </cell>
          <cell r="B91" t="str">
            <v>퍼티</v>
          </cell>
          <cell r="C91" t="str">
            <v>#319</v>
          </cell>
          <cell r="D91" t="str">
            <v>kg</v>
          </cell>
          <cell r="E91">
            <v>2143</v>
          </cell>
          <cell r="H91">
            <v>403</v>
          </cell>
          <cell r="I91">
            <v>2143</v>
          </cell>
          <cell r="P91" t="str">
            <v>기전</v>
          </cell>
        </row>
        <row r="92">
          <cell r="A92" t="str">
            <v>P맨22</v>
          </cell>
          <cell r="B92" t="str">
            <v>PE맨홀(제작및설치)</v>
          </cell>
          <cell r="C92" t="str">
            <v>Ø 2,000 x H 2,300</v>
          </cell>
          <cell r="D92" t="str">
            <v>개</v>
          </cell>
          <cell r="E92">
            <v>4000000</v>
          </cell>
          <cell r="L92">
            <v>4000000</v>
          </cell>
          <cell r="M92">
            <v>4000000</v>
          </cell>
          <cell r="P92" t="str">
            <v>김정헌</v>
          </cell>
        </row>
        <row r="93">
          <cell r="A93" t="str">
            <v>P맨21</v>
          </cell>
          <cell r="B93" t="str">
            <v>PE맨홀(제작및설치)</v>
          </cell>
          <cell r="C93" t="str">
            <v>Ø 2,000 x H 1,650</v>
          </cell>
          <cell r="D93" t="str">
            <v>개</v>
          </cell>
          <cell r="E93">
            <v>180000</v>
          </cell>
          <cell r="L93">
            <v>180000</v>
          </cell>
          <cell r="M93">
            <v>180000</v>
          </cell>
          <cell r="P93" t="str">
            <v>허안식</v>
          </cell>
        </row>
        <row r="94">
          <cell r="A94" t="str">
            <v>PP22</v>
          </cell>
          <cell r="B94" t="str">
            <v>PE PLATE</v>
          </cell>
          <cell r="C94" t="str">
            <v>Ø 2,000 x t=20mm</v>
          </cell>
          <cell r="D94" t="str">
            <v>개</v>
          </cell>
          <cell r="E94">
            <v>30000</v>
          </cell>
          <cell r="L94">
            <v>30000</v>
          </cell>
          <cell r="M94">
            <v>30000</v>
          </cell>
          <cell r="P94" t="str">
            <v>허안식</v>
          </cell>
        </row>
        <row r="95">
          <cell r="A95" t="str">
            <v>평강6100</v>
          </cell>
          <cell r="B95" t="str">
            <v>평강</v>
          </cell>
          <cell r="C95" t="str">
            <v>6t,B=100mm</v>
          </cell>
          <cell r="D95" t="str">
            <v>kg</v>
          </cell>
          <cell r="E95">
            <v>440</v>
          </cell>
          <cell r="H95">
            <v>45</v>
          </cell>
          <cell r="I95">
            <v>440</v>
          </cell>
          <cell r="K95">
            <v>440</v>
          </cell>
          <cell r="P95" t="str">
            <v>김정헌</v>
          </cell>
        </row>
        <row r="96">
          <cell r="A96" t="str">
            <v>평강650</v>
          </cell>
          <cell r="B96" t="str">
            <v>평강</v>
          </cell>
          <cell r="C96" t="str">
            <v>6t,B=50mm</v>
          </cell>
          <cell r="D96" t="str">
            <v>kg</v>
          </cell>
          <cell r="E96">
            <v>440</v>
          </cell>
          <cell r="H96">
            <v>45</v>
          </cell>
          <cell r="I96">
            <v>440</v>
          </cell>
          <cell r="K96">
            <v>440</v>
          </cell>
          <cell r="L96">
            <v>47.107999999999997</v>
          </cell>
          <cell r="M96" t="str">
            <v>kg/㎡</v>
          </cell>
          <cell r="P96" t="str">
            <v>토목구조부</v>
          </cell>
        </row>
        <row r="97">
          <cell r="A97" t="str">
            <v>열판 1</v>
          </cell>
          <cell r="B97" t="str">
            <v>열연강판</v>
          </cell>
          <cell r="C97" t="str">
            <v>1.2t,SS41</v>
          </cell>
          <cell r="D97" t="str">
            <v>kg</v>
          </cell>
          <cell r="E97">
            <v>338.65</v>
          </cell>
          <cell r="H97">
            <v>52</v>
          </cell>
          <cell r="I97">
            <v>338.65</v>
          </cell>
          <cell r="M97" t="str">
            <v>kg/㎡</v>
          </cell>
          <cell r="P97" t="str">
            <v>기전</v>
          </cell>
        </row>
        <row r="98">
          <cell r="A98" t="str">
            <v>열판 3</v>
          </cell>
          <cell r="B98" t="str">
            <v>열연강판</v>
          </cell>
          <cell r="C98" t="str">
            <v>3.2t,SS41</v>
          </cell>
          <cell r="D98" t="str">
            <v>kg</v>
          </cell>
          <cell r="E98">
            <v>308.13</v>
          </cell>
          <cell r="H98">
            <v>53</v>
          </cell>
          <cell r="I98">
            <v>308.13</v>
          </cell>
          <cell r="M98" t="str">
            <v>kg/㎡</v>
          </cell>
          <cell r="P98" t="str">
            <v>기전</v>
          </cell>
        </row>
        <row r="99">
          <cell r="A99" t="str">
            <v>열판 5</v>
          </cell>
          <cell r="B99" t="str">
            <v>열연강판</v>
          </cell>
          <cell r="C99" t="str">
            <v xml:space="preserve"> 5t,SS41</v>
          </cell>
          <cell r="D99" t="str">
            <v>kg</v>
          </cell>
          <cell r="E99">
            <v>387</v>
          </cell>
          <cell r="H99">
            <v>54</v>
          </cell>
          <cell r="I99">
            <v>387</v>
          </cell>
          <cell r="K99">
            <v>387</v>
          </cell>
          <cell r="L99">
            <v>39.368000000000002</v>
          </cell>
          <cell r="M99" t="str">
            <v>kg/㎡</v>
          </cell>
          <cell r="P99" t="str">
            <v>최종식</v>
          </cell>
        </row>
        <row r="100">
          <cell r="A100" t="str">
            <v>열판10</v>
          </cell>
          <cell r="B100" t="str">
            <v>열연강판</v>
          </cell>
          <cell r="C100" t="str">
            <v>10t,SS41</v>
          </cell>
          <cell r="D100" t="str">
            <v>kg</v>
          </cell>
          <cell r="E100">
            <v>387</v>
          </cell>
          <cell r="H100">
            <v>54</v>
          </cell>
          <cell r="I100">
            <v>387</v>
          </cell>
          <cell r="K100">
            <v>387</v>
          </cell>
          <cell r="L100">
            <v>78.400000000000006</v>
          </cell>
          <cell r="M100" t="str">
            <v>kg/㎡</v>
          </cell>
          <cell r="P100" t="str">
            <v>허안식</v>
          </cell>
        </row>
        <row r="101">
          <cell r="A101" t="str">
            <v>무강32</v>
          </cell>
          <cell r="B101" t="str">
            <v>무늬강판</v>
          </cell>
          <cell r="C101" t="str">
            <v>3.2t,SS41</v>
          </cell>
          <cell r="D101" t="str">
            <v>kg</v>
          </cell>
          <cell r="E101">
            <v>319</v>
          </cell>
          <cell r="I101">
            <v>319</v>
          </cell>
          <cell r="K101">
            <v>319</v>
          </cell>
          <cell r="L101" t="str">
            <v>26.8kg/㎡</v>
          </cell>
          <cell r="P101" t="str">
            <v>김정헌</v>
          </cell>
        </row>
        <row r="102">
          <cell r="A102" t="str">
            <v>무강45t</v>
          </cell>
          <cell r="B102" t="str">
            <v>무늬강판</v>
          </cell>
          <cell r="C102" t="str">
            <v>4.5t,SS41</v>
          </cell>
          <cell r="D102" t="str">
            <v>ton</v>
          </cell>
          <cell r="E102">
            <v>353000</v>
          </cell>
          <cell r="H102">
            <v>61</v>
          </cell>
          <cell r="I102">
            <v>353000</v>
          </cell>
          <cell r="P102" t="str">
            <v>기전</v>
          </cell>
        </row>
        <row r="103">
          <cell r="A103" t="str">
            <v>후판25</v>
          </cell>
          <cell r="B103" t="str">
            <v>후판</v>
          </cell>
          <cell r="C103" t="str">
            <v>t=25mm,SS400</v>
          </cell>
          <cell r="D103" t="str">
            <v>ton</v>
          </cell>
          <cell r="E103">
            <v>356300</v>
          </cell>
          <cell r="H103">
            <v>53</v>
          </cell>
          <cell r="I103">
            <v>356300</v>
          </cell>
          <cell r="K103">
            <v>356300</v>
          </cell>
          <cell r="L103" t="str">
            <v>7850kg/㎥</v>
          </cell>
          <cell r="P103" t="str">
            <v>토목구조실</v>
          </cell>
        </row>
        <row r="104">
          <cell r="A104" t="str">
            <v>후판12</v>
          </cell>
          <cell r="B104" t="str">
            <v>후판</v>
          </cell>
          <cell r="C104" t="str">
            <v>t=12mm,SS400</v>
          </cell>
          <cell r="D104" t="str">
            <v>ton</v>
          </cell>
          <cell r="E104">
            <v>351600</v>
          </cell>
          <cell r="H104">
            <v>53</v>
          </cell>
          <cell r="I104">
            <v>351600</v>
          </cell>
          <cell r="K104">
            <v>351600</v>
          </cell>
          <cell r="L104" t="str">
            <v>7850kg/㎥</v>
          </cell>
          <cell r="P104" t="str">
            <v>토목구조실</v>
          </cell>
        </row>
        <row r="105">
          <cell r="A105" t="str">
            <v>후판9</v>
          </cell>
          <cell r="B105" t="str">
            <v>후판</v>
          </cell>
          <cell r="C105" t="str">
            <v>t=9mm,SS400</v>
          </cell>
          <cell r="D105" t="str">
            <v>ton</v>
          </cell>
          <cell r="E105">
            <v>351600</v>
          </cell>
          <cell r="H105">
            <v>53</v>
          </cell>
          <cell r="I105">
            <v>351600</v>
          </cell>
          <cell r="K105">
            <v>351600</v>
          </cell>
          <cell r="L105" t="str">
            <v>7850kg/㎥</v>
          </cell>
          <cell r="P105" t="str">
            <v>토목구조실</v>
          </cell>
        </row>
        <row r="106">
          <cell r="A106" t="str">
            <v>후판6</v>
          </cell>
          <cell r="B106" t="str">
            <v>후판</v>
          </cell>
          <cell r="C106" t="str">
            <v>t=6mm,SS400</v>
          </cell>
          <cell r="D106" t="str">
            <v>ton</v>
          </cell>
          <cell r="E106">
            <v>381600</v>
          </cell>
          <cell r="H106">
            <v>53</v>
          </cell>
          <cell r="I106">
            <v>381600</v>
          </cell>
          <cell r="K106">
            <v>381600</v>
          </cell>
          <cell r="L106" t="str">
            <v>7850kg/㎥</v>
          </cell>
          <cell r="P106" t="str">
            <v>토목구조실</v>
          </cell>
        </row>
        <row r="107">
          <cell r="A107" t="str">
            <v>스판 2</v>
          </cell>
          <cell r="B107" t="str">
            <v>스테인레스 강판</v>
          </cell>
          <cell r="C107" t="str">
            <v xml:space="preserve"> 2t,STS304,HL</v>
          </cell>
          <cell r="D107" t="str">
            <v>kg</v>
          </cell>
          <cell r="E107">
            <v>1911</v>
          </cell>
          <cell r="H107">
            <v>71</v>
          </cell>
          <cell r="I107">
            <v>1911</v>
          </cell>
          <cell r="M107" t="str">
            <v>kg/㎡</v>
          </cell>
          <cell r="P107" t="str">
            <v>기전</v>
          </cell>
        </row>
        <row r="108">
          <cell r="A108" t="str">
            <v>스판 3</v>
          </cell>
          <cell r="B108" t="str">
            <v>스테인레스 강판</v>
          </cell>
          <cell r="C108" t="str">
            <v xml:space="preserve"> 3t,STS304</v>
          </cell>
          <cell r="D108" t="str">
            <v>kg</v>
          </cell>
          <cell r="E108">
            <v>2006.5</v>
          </cell>
          <cell r="H108">
            <v>71</v>
          </cell>
          <cell r="I108">
            <v>2006.5</v>
          </cell>
          <cell r="K108">
            <v>2006.5</v>
          </cell>
          <cell r="L108">
            <v>24.033999999999999</v>
          </cell>
          <cell r="M108" t="str">
            <v>kg/㎡</v>
          </cell>
          <cell r="P108" t="str">
            <v>허안식</v>
          </cell>
        </row>
        <row r="109">
          <cell r="A109" t="str">
            <v>스판 3t</v>
          </cell>
          <cell r="B109" t="str">
            <v>스테인레스 강판</v>
          </cell>
          <cell r="C109" t="str">
            <v>t=3mm,STS304</v>
          </cell>
          <cell r="D109" t="str">
            <v>ton</v>
          </cell>
          <cell r="E109">
            <v>2006550</v>
          </cell>
          <cell r="H109">
            <v>71</v>
          </cell>
          <cell r="I109">
            <v>2006550</v>
          </cell>
          <cell r="K109">
            <v>2006550</v>
          </cell>
          <cell r="L109" t="str">
            <v>24.034kg/㎡</v>
          </cell>
          <cell r="P109" t="str">
            <v>박광규</v>
          </cell>
        </row>
        <row r="110">
          <cell r="A110" t="str">
            <v>스판 6</v>
          </cell>
          <cell r="B110" t="str">
            <v>스테인레스 강판</v>
          </cell>
          <cell r="C110" t="str">
            <v xml:space="preserve"> 6t,STS304,HL</v>
          </cell>
          <cell r="D110" t="str">
            <v>kg</v>
          </cell>
          <cell r="E110">
            <v>1409</v>
          </cell>
          <cell r="H110">
            <v>73</v>
          </cell>
          <cell r="I110">
            <v>1409</v>
          </cell>
          <cell r="M110" t="str">
            <v>kg/㎡</v>
          </cell>
          <cell r="P110" t="str">
            <v>기전</v>
          </cell>
        </row>
        <row r="111">
          <cell r="A111" t="str">
            <v>H형2525914</v>
          </cell>
          <cell r="B111" t="str">
            <v>H 형강</v>
          </cell>
          <cell r="C111" t="str">
            <v>250x 250x 9tx 14</v>
          </cell>
          <cell r="D111" t="str">
            <v>ton</v>
          </cell>
          <cell r="E111">
            <v>410</v>
          </cell>
          <cell r="H111">
            <v>48</v>
          </cell>
          <cell r="I111">
            <v>410</v>
          </cell>
          <cell r="K111">
            <v>410</v>
          </cell>
          <cell r="L111" t="str">
            <v>72.4kg/m</v>
          </cell>
          <cell r="P111" t="str">
            <v>토목구조실</v>
          </cell>
        </row>
        <row r="112">
          <cell r="A112" t="str">
            <v>H형2020812</v>
          </cell>
          <cell r="B112" t="str">
            <v>H 형강</v>
          </cell>
          <cell r="C112" t="str">
            <v>200x 200x 8tx 12</v>
          </cell>
          <cell r="D112" t="str">
            <v>ton</v>
          </cell>
          <cell r="E112">
            <v>410</v>
          </cell>
          <cell r="H112">
            <v>48</v>
          </cell>
          <cell r="I112">
            <v>410</v>
          </cell>
          <cell r="K112">
            <v>410</v>
          </cell>
          <cell r="L112" t="str">
            <v>49.9kg/m</v>
          </cell>
          <cell r="P112" t="str">
            <v>토목구조실</v>
          </cell>
        </row>
        <row r="113">
          <cell r="A113" t="str">
            <v>H형191569</v>
          </cell>
          <cell r="B113" t="str">
            <v>H 형강</v>
          </cell>
          <cell r="C113" t="str">
            <v>194x 150x 6tx 9</v>
          </cell>
          <cell r="D113" t="str">
            <v>ton</v>
          </cell>
          <cell r="E113">
            <v>410</v>
          </cell>
          <cell r="H113">
            <v>48</v>
          </cell>
          <cell r="I113">
            <v>410</v>
          </cell>
          <cell r="K113">
            <v>410</v>
          </cell>
          <cell r="L113" t="str">
            <v>30.6kg/m</v>
          </cell>
          <cell r="P113" t="str">
            <v>토목구조실</v>
          </cell>
        </row>
        <row r="114">
          <cell r="A114" t="str">
            <v>H형1515710</v>
          </cell>
          <cell r="B114" t="str">
            <v>H 형강</v>
          </cell>
          <cell r="C114" t="str">
            <v>150x 150x 7tx 10</v>
          </cell>
          <cell r="D114" t="str">
            <v>ton</v>
          </cell>
          <cell r="E114">
            <v>410</v>
          </cell>
          <cell r="H114">
            <v>48</v>
          </cell>
          <cell r="I114">
            <v>410</v>
          </cell>
          <cell r="K114">
            <v>410</v>
          </cell>
          <cell r="L114" t="str">
            <v>31.5kg/m</v>
          </cell>
          <cell r="P114" t="str">
            <v>토목구조실</v>
          </cell>
        </row>
        <row r="115">
          <cell r="A115" t="str">
            <v>ㄱ형15912</v>
          </cell>
          <cell r="B115" t="str">
            <v>ㄱ 형강</v>
          </cell>
          <cell r="C115" t="str">
            <v>150x 90x 12t</v>
          </cell>
          <cell r="D115" t="str">
            <v>kg</v>
          </cell>
          <cell r="E115">
            <v>410</v>
          </cell>
          <cell r="H115">
            <v>44</v>
          </cell>
          <cell r="I115">
            <v>410</v>
          </cell>
          <cell r="K115">
            <v>410</v>
          </cell>
          <cell r="L115" t="str">
            <v>21.5kg/m</v>
          </cell>
          <cell r="P115" t="str">
            <v>토목구조실</v>
          </cell>
        </row>
        <row r="116">
          <cell r="A116" t="str">
            <v>ㄱ형131312</v>
          </cell>
          <cell r="B116" t="str">
            <v>ㄱ 형강</v>
          </cell>
          <cell r="C116" t="str">
            <v>130x 130x 12t</v>
          </cell>
          <cell r="D116" t="str">
            <v>kg</v>
          </cell>
          <cell r="E116">
            <v>390</v>
          </cell>
          <cell r="H116">
            <v>44</v>
          </cell>
          <cell r="I116">
            <v>390</v>
          </cell>
          <cell r="K116">
            <v>390</v>
          </cell>
          <cell r="L116" t="str">
            <v>23.4kg/m</v>
          </cell>
          <cell r="P116" t="str">
            <v>토목구조실</v>
          </cell>
        </row>
        <row r="117">
          <cell r="A117" t="str">
            <v>ㄱ형1277</v>
          </cell>
          <cell r="B117" t="str">
            <v>ㄱ 형강</v>
          </cell>
          <cell r="C117" t="str">
            <v>125x 75x 7t</v>
          </cell>
          <cell r="D117" t="str">
            <v>kg</v>
          </cell>
          <cell r="E117">
            <v>410</v>
          </cell>
          <cell r="H117">
            <v>44</v>
          </cell>
          <cell r="I117">
            <v>410</v>
          </cell>
          <cell r="K117">
            <v>410</v>
          </cell>
          <cell r="L117" t="str">
            <v>10.7kg/m</v>
          </cell>
          <cell r="P117" t="str">
            <v>토목구조실</v>
          </cell>
        </row>
        <row r="118">
          <cell r="A118" t="str">
            <v>ㄱ형101010</v>
          </cell>
          <cell r="B118" t="str">
            <v>ㄱ 형강</v>
          </cell>
          <cell r="C118" t="str">
            <v>100x 100x 10t</v>
          </cell>
          <cell r="D118" t="str">
            <v>kg</v>
          </cell>
          <cell r="E118">
            <v>360</v>
          </cell>
          <cell r="H118">
            <v>44</v>
          </cell>
          <cell r="I118">
            <v>360</v>
          </cell>
          <cell r="K118">
            <v>360</v>
          </cell>
          <cell r="L118" t="str">
            <v>14.9kg/m</v>
          </cell>
          <cell r="P118" t="str">
            <v>토목구조실</v>
          </cell>
        </row>
        <row r="119">
          <cell r="A119" t="str">
            <v>ㄱ형75759</v>
          </cell>
          <cell r="B119" t="str">
            <v>ㄱ 형강</v>
          </cell>
          <cell r="C119" t="str">
            <v>75x 75x 9t</v>
          </cell>
          <cell r="D119" t="str">
            <v>kg</v>
          </cell>
          <cell r="E119">
            <v>340</v>
          </cell>
          <cell r="H119">
            <v>44</v>
          </cell>
          <cell r="I119">
            <v>340</v>
          </cell>
          <cell r="K119">
            <v>340</v>
          </cell>
          <cell r="L119" t="str">
            <v>9.96kg/m</v>
          </cell>
          <cell r="P119" t="str">
            <v>토목구조실</v>
          </cell>
        </row>
        <row r="120">
          <cell r="A120" t="str">
            <v>ㄱ형776</v>
          </cell>
          <cell r="B120" t="str">
            <v>ㄱ 형강</v>
          </cell>
          <cell r="C120" t="str">
            <v>75x 75x 6t</v>
          </cell>
          <cell r="D120" t="str">
            <v>kg</v>
          </cell>
          <cell r="E120">
            <v>383</v>
          </cell>
          <cell r="H120">
            <v>45</v>
          </cell>
          <cell r="I120">
            <v>383</v>
          </cell>
          <cell r="K120">
            <v>383</v>
          </cell>
          <cell r="L120" t="str">
            <v>6.85kg/m</v>
          </cell>
          <cell r="P120" t="str">
            <v>김정헌</v>
          </cell>
        </row>
        <row r="121">
          <cell r="A121" t="str">
            <v>ㄱ형554</v>
          </cell>
          <cell r="B121" t="str">
            <v>ㄱ 형강</v>
          </cell>
          <cell r="C121" t="str">
            <v>50x 50x 4t</v>
          </cell>
          <cell r="D121" t="str">
            <v>kg</v>
          </cell>
          <cell r="E121">
            <v>383</v>
          </cell>
          <cell r="H121">
            <v>45</v>
          </cell>
          <cell r="I121">
            <v>383</v>
          </cell>
          <cell r="K121">
            <v>383</v>
          </cell>
          <cell r="L121" t="str">
            <v>3.06kg/m</v>
          </cell>
          <cell r="P121" t="str">
            <v>김정헌</v>
          </cell>
        </row>
        <row r="122">
          <cell r="A122" t="str">
            <v>ㄱ형555</v>
          </cell>
          <cell r="B122" t="str">
            <v>ㄱ 형강</v>
          </cell>
          <cell r="C122" t="str">
            <v>50x 50x 5t</v>
          </cell>
          <cell r="D122" t="str">
            <v>kg</v>
          </cell>
          <cell r="E122">
            <v>383</v>
          </cell>
          <cell r="H122">
            <v>45</v>
          </cell>
          <cell r="I122">
            <v>383</v>
          </cell>
          <cell r="K122">
            <v>383</v>
          </cell>
          <cell r="L122" t="str">
            <v>3.77kg/m</v>
          </cell>
          <cell r="P122" t="str">
            <v>최종식</v>
          </cell>
        </row>
        <row r="123">
          <cell r="A123" t="str">
            <v>ㄱ형445</v>
          </cell>
          <cell r="B123" t="str">
            <v>ㄱ 형강</v>
          </cell>
          <cell r="C123" t="str">
            <v>40x 40x 5t</v>
          </cell>
          <cell r="D123" t="str">
            <v>kg</v>
          </cell>
          <cell r="E123">
            <v>340</v>
          </cell>
          <cell r="H123">
            <v>44</v>
          </cell>
          <cell r="I123">
            <v>340</v>
          </cell>
          <cell r="K123">
            <v>340</v>
          </cell>
          <cell r="L123" t="str">
            <v>2.95kg/m</v>
          </cell>
          <cell r="P123" t="str">
            <v>토목구조실</v>
          </cell>
        </row>
        <row r="124">
          <cell r="A124" t="str">
            <v>ㄱ형333</v>
          </cell>
          <cell r="B124" t="str">
            <v>ㄱ 형강</v>
          </cell>
          <cell r="C124" t="str">
            <v>30x 30x 3t</v>
          </cell>
          <cell r="D124" t="str">
            <v>kg</v>
          </cell>
          <cell r="E124">
            <v>395</v>
          </cell>
          <cell r="H124">
            <v>45</v>
          </cell>
          <cell r="I124">
            <v>395</v>
          </cell>
          <cell r="P124" t="str">
            <v>기전</v>
          </cell>
        </row>
        <row r="125">
          <cell r="A125" t="str">
            <v>익메101</v>
          </cell>
          <cell r="B125" t="str">
            <v>익스펜디드 메탈</v>
          </cell>
          <cell r="C125" t="str">
            <v>SW36*LW101.6*t6.0*W7.0</v>
          </cell>
          <cell r="D125" t="str">
            <v>㎡</v>
          </cell>
          <cell r="E125">
            <v>9700</v>
          </cell>
          <cell r="H125">
            <v>105</v>
          </cell>
          <cell r="I125">
            <v>9700</v>
          </cell>
          <cell r="J125">
            <v>86</v>
          </cell>
          <cell r="K125">
            <v>10900</v>
          </cell>
          <cell r="L125">
            <v>18.3</v>
          </cell>
          <cell r="M125" t="str">
            <v>kg/㎡</v>
          </cell>
          <cell r="P125" t="str">
            <v>토목구조실</v>
          </cell>
        </row>
        <row r="126">
          <cell r="A126" t="str">
            <v>구각64</v>
          </cell>
          <cell r="B126" t="str">
            <v>구조용 각관</v>
          </cell>
          <cell r="C126" t="str">
            <v>60x 40,3t</v>
          </cell>
          <cell r="D126" t="str">
            <v>m</v>
          </cell>
          <cell r="E126">
            <v>2141</v>
          </cell>
          <cell r="H126">
            <v>64</v>
          </cell>
          <cell r="I126">
            <v>2141</v>
          </cell>
          <cell r="K126">
            <v>2141</v>
          </cell>
          <cell r="L126">
            <v>4.12</v>
          </cell>
          <cell r="M126" t="str">
            <v>kg/m</v>
          </cell>
          <cell r="P126" t="str">
            <v>허안식</v>
          </cell>
        </row>
        <row r="127">
          <cell r="A127" t="str">
            <v>ㄷ형74</v>
          </cell>
          <cell r="B127" t="str">
            <v>ㄷ형강</v>
          </cell>
          <cell r="C127" t="str">
            <v>75x 40,5t</v>
          </cell>
          <cell r="D127" t="str">
            <v>kg</v>
          </cell>
          <cell r="E127">
            <v>430</v>
          </cell>
          <cell r="H127">
            <v>44</v>
          </cell>
          <cell r="I127">
            <v>430</v>
          </cell>
          <cell r="K127">
            <v>430</v>
          </cell>
          <cell r="L127">
            <v>6.92</v>
          </cell>
          <cell r="M127" t="str">
            <v>kg/m</v>
          </cell>
          <cell r="P127" t="str">
            <v>허안식</v>
          </cell>
        </row>
        <row r="128">
          <cell r="A128" t="str">
            <v>ㄷ형15</v>
          </cell>
          <cell r="B128" t="str">
            <v>ㄷ형강</v>
          </cell>
          <cell r="C128" t="str">
            <v>100x 50,5t</v>
          </cell>
          <cell r="D128" t="str">
            <v>kg</v>
          </cell>
          <cell r="E128">
            <v>430</v>
          </cell>
          <cell r="H128">
            <v>44</v>
          </cell>
          <cell r="I128">
            <v>430</v>
          </cell>
          <cell r="K128">
            <v>430</v>
          </cell>
          <cell r="L128">
            <v>9.36</v>
          </cell>
          <cell r="M128" t="str">
            <v>kg/m</v>
          </cell>
          <cell r="P128" t="str">
            <v>허안식</v>
          </cell>
        </row>
        <row r="129">
          <cell r="A129" t="str">
            <v>볼너S8</v>
          </cell>
          <cell r="B129" t="str">
            <v>볼트&amp; 너트</v>
          </cell>
          <cell r="C129" t="str">
            <v>STS,M 8,25mm,+와셔2</v>
          </cell>
          <cell r="D129" t="str">
            <v>set</v>
          </cell>
          <cell r="E129">
            <v>113.6</v>
          </cell>
          <cell r="H129" t="str">
            <v>93,98,99</v>
          </cell>
          <cell r="I129">
            <v>113.6</v>
          </cell>
          <cell r="K129">
            <v>113.6</v>
          </cell>
          <cell r="P129" t="str">
            <v>허안식</v>
          </cell>
        </row>
        <row r="130">
          <cell r="A130" t="str">
            <v>볼너S¾</v>
          </cell>
          <cell r="B130" t="str">
            <v>볼트&amp; 너트</v>
          </cell>
          <cell r="C130" t="str">
            <v>STS ¾"x4",STS,+와셔2</v>
          </cell>
          <cell r="D130" t="str">
            <v>set</v>
          </cell>
          <cell r="E130">
            <v>1655</v>
          </cell>
          <cell r="H130" t="str">
            <v>93,98,99</v>
          </cell>
          <cell r="I130">
            <v>1655</v>
          </cell>
          <cell r="K130">
            <v>1655</v>
          </cell>
          <cell r="P130" t="str">
            <v>권광오(기초일위대가용)</v>
          </cell>
        </row>
        <row r="131">
          <cell r="A131" t="str">
            <v>볼너27</v>
          </cell>
          <cell r="B131" t="str">
            <v>볼트&amp; 너트</v>
          </cell>
          <cell r="C131" t="str">
            <v>27mm,STS,+와셔2</v>
          </cell>
          <cell r="D131" t="str">
            <v>set</v>
          </cell>
          <cell r="E131">
            <v>2830</v>
          </cell>
          <cell r="L131">
            <v>2830</v>
          </cell>
          <cell r="M131">
            <v>2830</v>
          </cell>
          <cell r="P131" t="str">
            <v>권광오(기초일위대가용)</v>
          </cell>
        </row>
        <row r="132">
          <cell r="A132" t="str">
            <v>육너10</v>
          </cell>
          <cell r="B132" t="str">
            <v>육각너트</v>
          </cell>
          <cell r="C132" t="str">
            <v>10mm,냉간</v>
          </cell>
          <cell r="D132" t="str">
            <v>개</v>
          </cell>
          <cell r="E132">
            <v>13.2</v>
          </cell>
          <cell r="H132">
            <v>98</v>
          </cell>
          <cell r="I132">
            <v>13.2</v>
          </cell>
          <cell r="K132">
            <v>13.2</v>
          </cell>
          <cell r="P132" t="str">
            <v>최종식</v>
          </cell>
        </row>
        <row r="133">
          <cell r="A133" t="str">
            <v>고정핀</v>
          </cell>
          <cell r="B133" t="str">
            <v>고정핀</v>
          </cell>
          <cell r="D133" t="str">
            <v>개</v>
          </cell>
          <cell r="E133">
            <v>20</v>
          </cell>
          <cell r="I133">
            <v>20</v>
          </cell>
          <cell r="K133">
            <v>20</v>
          </cell>
          <cell r="P133" t="str">
            <v>최종식</v>
          </cell>
        </row>
        <row r="134">
          <cell r="A134" t="str">
            <v>앵볼10</v>
          </cell>
          <cell r="B134" t="str">
            <v>앵커볼트</v>
          </cell>
          <cell r="C134" t="str">
            <v>M10,400mm</v>
          </cell>
          <cell r="D134" t="str">
            <v>개</v>
          </cell>
          <cell r="E134">
            <v>200</v>
          </cell>
          <cell r="I134">
            <v>200</v>
          </cell>
          <cell r="J134">
            <v>76</v>
          </cell>
          <cell r="K134">
            <v>200</v>
          </cell>
          <cell r="P134" t="str">
            <v>김정헌</v>
          </cell>
        </row>
        <row r="135">
          <cell r="A135" t="str">
            <v>앵볼16</v>
          </cell>
          <cell r="B135" t="str">
            <v>앵커볼트</v>
          </cell>
          <cell r="C135" t="str">
            <v>M16,150mm</v>
          </cell>
          <cell r="D135" t="str">
            <v>개</v>
          </cell>
          <cell r="E135">
            <v>200</v>
          </cell>
          <cell r="I135">
            <v>200</v>
          </cell>
          <cell r="J135">
            <v>76</v>
          </cell>
          <cell r="K135">
            <v>200</v>
          </cell>
          <cell r="P135" t="str">
            <v>허안식</v>
          </cell>
        </row>
        <row r="136">
          <cell r="A136" t="str">
            <v>케앵10</v>
          </cell>
          <cell r="B136" t="str">
            <v>케미칼 앵커</v>
          </cell>
          <cell r="C136" t="str">
            <v>M10,130mm</v>
          </cell>
          <cell r="D136" t="str">
            <v>set</v>
          </cell>
          <cell r="E136">
            <v>1100</v>
          </cell>
          <cell r="H136">
            <v>97</v>
          </cell>
          <cell r="I136">
            <v>1100</v>
          </cell>
          <cell r="K136">
            <v>1100</v>
          </cell>
          <cell r="P136" t="str">
            <v>허안식</v>
          </cell>
        </row>
        <row r="137">
          <cell r="A137" t="str">
            <v>모래해사</v>
          </cell>
          <cell r="B137" t="str">
            <v>모래</v>
          </cell>
          <cell r="C137" t="str">
            <v>해사</v>
          </cell>
          <cell r="D137" t="str">
            <v>㎥</v>
          </cell>
          <cell r="E137">
            <v>6000</v>
          </cell>
          <cell r="H137">
            <v>109</v>
          </cell>
          <cell r="I137">
            <v>6000</v>
          </cell>
          <cell r="K137">
            <v>6000</v>
          </cell>
          <cell r="P137" t="str">
            <v>허안식</v>
          </cell>
        </row>
        <row r="138">
          <cell r="A138" t="str">
            <v>모래강사도</v>
          </cell>
          <cell r="B138" t="str">
            <v>모래</v>
          </cell>
          <cell r="C138" t="str">
            <v>강사,현장도착도</v>
          </cell>
          <cell r="D138" t="str">
            <v>㎥</v>
          </cell>
          <cell r="E138">
            <v>10000</v>
          </cell>
          <cell r="H138">
            <v>109</v>
          </cell>
          <cell r="I138">
            <v>10000</v>
          </cell>
          <cell r="K138">
            <v>10000</v>
          </cell>
          <cell r="P138" t="str">
            <v>조경설계실</v>
          </cell>
        </row>
        <row r="139">
          <cell r="A139" t="str">
            <v>강자25도</v>
          </cell>
          <cell r="B139" t="str">
            <v>강자갈</v>
          </cell>
          <cell r="C139" t="str">
            <v>25mm,현장도착도</v>
          </cell>
          <cell r="D139" t="str">
            <v>㎥</v>
          </cell>
          <cell r="E139">
            <v>12000</v>
          </cell>
          <cell r="H139">
            <v>109</v>
          </cell>
          <cell r="I139">
            <v>12000</v>
          </cell>
          <cell r="K139">
            <v>12000</v>
          </cell>
          <cell r="P139" t="str">
            <v>조경설계실</v>
          </cell>
        </row>
        <row r="140">
          <cell r="A140" t="str">
            <v>강자40</v>
          </cell>
          <cell r="B140" t="str">
            <v>강자갈</v>
          </cell>
          <cell r="C140" t="str">
            <v>40mm</v>
          </cell>
          <cell r="D140" t="str">
            <v>㎥</v>
          </cell>
          <cell r="E140">
            <v>12000</v>
          </cell>
          <cell r="H140">
            <v>109</v>
          </cell>
          <cell r="I140">
            <v>12000</v>
          </cell>
          <cell r="K140">
            <v>12000</v>
          </cell>
          <cell r="P140" t="str">
            <v>허안식</v>
          </cell>
        </row>
        <row r="141">
          <cell r="A141" t="str">
            <v>슬래..</v>
          </cell>
          <cell r="B141" t="str">
            <v>슬래그</v>
          </cell>
          <cell r="D141" t="str">
            <v>㎥</v>
          </cell>
          <cell r="E141">
            <v>9000</v>
          </cell>
          <cell r="I141">
            <v>9000</v>
          </cell>
          <cell r="K141">
            <v>9000</v>
          </cell>
          <cell r="P141" t="str">
            <v>김응원</v>
          </cell>
        </row>
        <row r="142">
          <cell r="A142" t="str">
            <v>잡석D4도</v>
          </cell>
          <cell r="B142" t="str">
            <v>잡석</v>
          </cell>
          <cell r="C142" t="str">
            <v>D40~80mm,현장도착도</v>
          </cell>
          <cell r="D142" t="str">
            <v>㎥</v>
          </cell>
          <cell r="E142">
            <v>6500</v>
          </cell>
          <cell r="I142">
            <v>6500</v>
          </cell>
          <cell r="K142">
            <v>6500</v>
          </cell>
          <cell r="P142" t="str">
            <v>조경설계실</v>
          </cell>
        </row>
        <row r="143">
          <cell r="A143" t="str">
            <v>혼골75</v>
          </cell>
          <cell r="B143" t="str">
            <v>혼합골재</v>
          </cell>
          <cell r="C143" t="str">
            <v>75mm이하</v>
          </cell>
          <cell r="D143" t="str">
            <v>㎥</v>
          </cell>
          <cell r="E143">
            <v>6500</v>
          </cell>
          <cell r="I143">
            <v>6500</v>
          </cell>
          <cell r="K143">
            <v>6500</v>
          </cell>
          <cell r="P143" t="str">
            <v>김응원</v>
          </cell>
        </row>
        <row r="144">
          <cell r="A144" t="str">
            <v>능형#2</v>
          </cell>
          <cell r="B144" t="str">
            <v>능형망</v>
          </cell>
          <cell r="C144" t="str">
            <v>#12,40mm</v>
          </cell>
          <cell r="D144" t="str">
            <v>㎡</v>
          </cell>
          <cell r="E144">
            <v>4480</v>
          </cell>
          <cell r="H144">
            <v>270</v>
          </cell>
          <cell r="I144">
            <v>4480</v>
          </cell>
          <cell r="K144">
            <v>4480</v>
          </cell>
          <cell r="P144" t="str">
            <v>허안식</v>
          </cell>
        </row>
        <row r="145">
          <cell r="A145" t="str">
            <v>M무60</v>
          </cell>
          <cell r="B145" t="str">
            <v>MDPE 무공관</v>
          </cell>
          <cell r="C145" t="str">
            <v>600A</v>
          </cell>
          <cell r="D145" t="str">
            <v>m</v>
          </cell>
          <cell r="E145">
            <v>191590</v>
          </cell>
          <cell r="H145">
            <v>531</v>
          </cell>
          <cell r="I145">
            <v>191590</v>
          </cell>
          <cell r="K145">
            <v>191590</v>
          </cell>
          <cell r="P145" t="str">
            <v>허안식</v>
          </cell>
        </row>
        <row r="146">
          <cell r="A146" t="str">
            <v>P이62</v>
          </cell>
          <cell r="B146" t="str">
            <v>PE 이경티이</v>
          </cell>
          <cell r="C146" t="str">
            <v>600x 200</v>
          </cell>
          <cell r="D146" t="str">
            <v>개</v>
          </cell>
          <cell r="E146">
            <v>590900</v>
          </cell>
          <cell r="H146">
            <v>531</v>
          </cell>
          <cell r="I146">
            <v>590900</v>
          </cell>
          <cell r="K146">
            <v>590900</v>
          </cell>
          <cell r="P146" t="str">
            <v>허안식</v>
          </cell>
        </row>
        <row r="147">
          <cell r="A147" t="str">
            <v>P이63</v>
          </cell>
          <cell r="B147" t="str">
            <v>PE 이경티이</v>
          </cell>
          <cell r="C147" t="str">
            <v>600x 300</v>
          </cell>
          <cell r="D147" t="str">
            <v>개</v>
          </cell>
          <cell r="E147">
            <v>600000</v>
          </cell>
          <cell r="H147">
            <v>531</v>
          </cell>
          <cell r="I147">
            <v>600000</v>
          </cell>
          <cell r="K147">
            <v>600000</v>
          </cell>
          <cell r="P147" t="str">
            <v>허안식</v>
          </cell>
        </row>
        <row r="148">
          <cell r="A148" t="str">
            <v>P플60</v>
          </cell>
          <cell r="B148" t="str">
            <v>PE 플랜지</v>
          </cell>
          <cell r="C148" t="str">
            <v>600A,1F</v>
          </cell>
          <cell r="D148" t="str">
            <v>개</v>
          </cell>
          <cell r="E148">
            <v>600000</v>
          </cell>
          <cell r="H148">
            <v>531</v>
          </cell>
          <cell r="I148">
            <v>600000</v>
          </cell>
          <cell r="K148">
            <v>600000</v>
          </cell>
          <cell r="P148" t="str">
            <v>허안식</v>
          </cell>
        </row>
        <row r="149">
          <cell r="A149" t="str">
            <v>M460</v>
          </cell>
          <cell r="B149" t="str">
            <v>MDPE 45°엘보</v>
          </cell>
          <cell r="C149" t="str">
            <v>600A</v>
          </cell>
          <cell r="D149" t="str">
            <v>개</v>
          </cell>
          <cell r="E149">
            <v>284000</v>
          </cell>
          <cell r="H149">
            <v>529</v>
          </cell>
          <cell r="I149">
            <v>284000</v>
          </cell>
          <cell r="K149">
            <v>284000</v>
          </cell>
          <cell r="P149" t="str">
            <v>허안식</v>
          </cell>
        </row>
        <row r="150">
          <cell r="A150" t="str">
            <v>M960</v>
          </cell>
          <cell r="B150" t="str">
            <v>MDPE 90°엘보</v>
          </cell>
          <cell r="C150" t="str">
            <v>600A</v>
          </cell>
          <cell r="D150" t="str">
            <v>개</v>
          </cell>
          <cell r="E150">
            <v>284000</v>
          </cell>
          <cell r="H150">
            <v>529</v>
          </cell>
          <cell r="I150">
            <v>284000</v>
          </cell>
          <cell r="K150">
            <v>284000</v>
          </cell>
          <cell r="P150" t="str">
            <v>허안식</v>
          </cell>
        </row>
        <row r="151">
          <cell r="A151" t="str">
            <v>M260</v>
          </cell>
          <cell r="B151" t="str">
            <v>MDPE 22.5°엘보</v>
          </cell>
          <cell r="C151" t="str">
            <v>600A</v>
          </cell>
          <cell r="D151" t="str">
            <v>개</v>
          </cell>
          <cell r="E151">
            <v>284000</v>
          </cell>
          <cell r="H151">
            <v>529</v>
          </cell>
          <cell r="I151">
            <v>284000</v>
          </cell>
          <cell r="K151">
            <v>284000</v>
          </cell>
          <cell r="P151" t="str">
            <v>허안식</v>
          </cell>
        </row>
        <row r="152">
          <cell r="A152" t="str">
            <v>헤C60</v>
          </cell>
          <cell r="B152" t="str">
            <v>헤더 CONNECTOR</v>
          </cell>
          <cell r="C152" t="str">
            <v>600Ax200A,2구</v>
          </cell>
          <cell r="D152" t="str">
            <v>개</v>
          </cell>
          <cell r="E152">
            <v>600000</v>
          </cell>
          <cell r="I152">
            <v>600000</v>
          </cell>
          <cell r="K152">
            <v>600000</v>
          </cell>
          <cell r="P152" t="str">
            <v>허안식</v>
          </cell>
        </row>
        <row r="153">
          <cell r="A153" t="str">
            <v>M유40</v>
          </cell>
          <cell r="B153" t="str">
            <v>MDPE 유공관</v>
          </cell>
          <cell r="C153" t="str">
            <v>400A</v>
          </cell>
          <cell r="D153" t="str">
            <v>m</v>
          </cell>
          <cell r="E153">
            <v>130770</v>
          </cell>
          <cell r="H153">
            <v>531</v>
          </cell>
          <cell r="I153">
            <v>130770</v>
          </cell>
          <cell r="K153">
            <v>130770</v>
          </cell>
          <cell r="P153" t="str">
            <v>허안식</v>
          </cell>
        </row>
        <row r="154">
          <cell r="A154" t="str">
            <v>P티40</v>
          </cell>
          <cell r="B154" t="str">
            <v>PE정 티이</v>
          </cell>
          <cell r="C154" t="str">
            <v>400A</v>
          </cell>
          <cell r="D154" t="str">
            <v>개</v>
          </cell>
          <cell r="E154">
            <v>152300</v>
          </cell>
          <cell r="H154">
            <v>531</v>
          </cell>
          <cell r="I154">
            <v>152300</v>
          </cell>
          <cell r="K154">
            <v>152300</v>
          </cell>
          <cell r="P154" t="str">
            <v>허안식</v>
          </cell>
        </row>
        <row r="155">
          <cell r="A155" t="str">
            <v>DJ40</v>
          </cell>
          <cell r="B155" t="str">
            <v>D.R JOINT</v>
          </cell>
          <cell r="C155" t="str">
            <v>400A</v>
          </cell>
          <cell r="D155" t="str">
            <v>개</v>
          </cell>
          <cell r="E155">
            <v>350000</v>
          </cell>
          <cell r="H155">
            <v>531</v>
          </cell>
          <cell r="I155">
            <v>350000</v>
          </cell>
          <cell r="K155">
            <v>350000</v>
          </cell>
          <cell r="P155" t="str">
            <v>허안식</v>
          </cell>
        </row>
        <row r="156">
          <cell r="A156" t="str">
            <v>M240</v>
          </cell>
          <cell r="B156" t="str">
            <v>MDPE 22.5°엘보</v>
          </cell>
          <cell r="C156" t="str">
            <v>400A</v>
          </cell>
          <cell r="D156" t="str">
            <v>개</v>
          </cell>
          <cell r="E156">
            <v>150000</v>
          </cell>
          <cell r="H156">
            <v>529</v>
          </cell>
          <cell r="I156">
            <v>150000</v>
          </cell>
          <cell r="K156">
            <v>150000</v>
          </cell>
          <cell r="P156" t="str">
            <v>허안식</v>
          </cell>
        </row>
        <row r="157">
          <cell r="A157" t="str">
            <v>M무40</v>
          </cell>
          <cell r="B157" t="str">
            <v>MDPE 무공관</v>
          </cell>
          <cell r="C157" t="str">
            <v>400A</v>
          </cell>
          <cell r="D157" t="str">
            <v>m</v>
          </cell>
          <cell r="E157">
            <v>130770</v>
          </cell>
          <cell r="H157">
            <v>531</v>
          </cell>
          <cell r="I157">
            <v>130770</v>
          </cell>
          <cell r="K157">
            <v>130770</v>
          </cell>
          <cell r="P157" t="str">
            <v>허안식</v>
          </cell>
        </row>
        <row r="158">
          <cell r="A158" t="str">
            <v>P캡40</v>
          </cell>
          <cell r="B158" t="str">
            <v>PE엔드 캡</v>
          </cell>
          <cell r="C158" t="str">
            <v>400A</v>
          </cell>
          <cell r="D158" t="str">
            <v>개</v>
          </cell>
          <cell r="E158">
            <v>112100</v>
          </cell>
          <cell r="H158">
            <v>533</v>
          </cell>
          <cell r="I158">
            <v>112100</v>
          </cell>
          <cell r="K158">
            <v>112100</v>
          </cell>
          <cell r="P158" t="str">
            <v>허안식</v>
          </cell>
        </row>
        <row r="159">
          <cell r="A159" t="str">
            <v>P이40</v>
          </cell>
          <cell r="B159" t="str">
            <v>PE 이경티이</v>
          </cell>
          <cell r="C159" t="str">
            <v>400x200</v>
          </cell>
          <cell r="D159" t="str">
            <v>개</v>
          </cell>
          <cell r="E159">
            <v>253800</v>
          </cell>
          <cell r="H159">
            <v>533</v>
          </cell>
          <cell r="I159">
            <v>253800</v>
          </cell>
          <cell r="K159">
            <v>253800</v>
          </cell>
          <cell r="P159" t="str">
            <v>허안식</v>
          </cell>
        </row>
        <row r="160">
          <cell r="A160" t="str">
            <v>M반30</v>
          </cell>
          <cell r="B160" t="str">
            <v>MDPE 반유공관</v>
          </cell>
          <cell r="C160" t="str">
            <v>300A</v>
          </cell>
          <cell r="D160" t="str">
            <v>m</v>
          </cell>
          <cell r="E160">
            <v>74910</v>
          </cell>
          <cell r="I160">
            <v>74910</v>
          </cell>
          <cell r="K160">
            <v>74910</v>
          </cell>
          <cell r="P160" t="str">
            <v>김정헌</v>
          </cell>
        </row>
        <row r="161">
          <cell r="A161" t="str">
            <v>M무30</v>
          </cell>
          <cell r="B161" t="str">
            <v>MDPE 무공관</v>
          </cell>
          <cell r="C161" t="str">
            <v>300A</v>
          </cell>
          <cell r="D161" t="str">
            <v>m</v>
          </cell>
          <cell r="E161">
            <v>74910</v>
          </cell>
          <cell r="I161">
            <v>74910</v>
          </cell>
          <cell r="K161">
            <v>74910</v>
          </cell>
          <cell r="P161" t="str">
            <v>김정헌</v>
          </cell>
        </row>
        <row r="162">
          <cell r="A162" t="str">
            <v>M유30</v>
          </cell>
          <cell r="B162" t="str">
            <v>MDPE 유공관</v>
          </cell>
          <cell r="C162" t="str">
            <v>300A</v>
          </cell>
          <cell r="D162" t="str">
            <v>m</v>
          </cell>
          <cell r="E162">
            <v>74910</v>
          </cell>
          <cell r="H162">
            <v>531</v>
          </cell>
          <cell r="I162">
            <v>74910</v>
          </cell>
          <cell r="K162">
            <v>74910</v>
          </cell>
          <cell r="P162" t="str">
            <v>허안식</v>
          </cell>
        </row>
        <row r="163">
          <cell r="A163" t="str">
            <v>M엘30</v>
          </cell>
          <cell r="B163" t="str">
            <v>MDPE 엘보(90°)</v>
          </cell>
          <cell r="C163" t="str">
            <v>300A</v>
          </cell>
          <cell r="D163" t="str">
            <v>개</v>
          </cell>
          <cell r="E163">
            <v>97100</v>
          </cell>
          <cell r="I163">
            <v>97100</v>
          </cell>
          <cell r="K163">
            <v>97100</v>
          </cell>
          <cell r="P163" t="str">
            <v>김정헌</v>
          </cell>
        </row>
        <row r="164">
          <cell r="A164" t="str">
            <v>M티30</v>
          </cell>
          <cell r="B164" t="str">
            <v>MDPE 티이</v>
          </cell>
          <cell r="C164" t="str">
            <v>300A</v>
          </cell>
          <cell r="D164" t="str">
            <v>개</v>
          </cell>
          <cell r="E164">
            <v>109300</v>
          </cell>
          <cell r="I164">
            <v>109300</v>
          </cell>
          <cell r="K164">
            <v>109300</v>
          </cell>
          <cell r="P164" t="str">
            <v>김정헌</v>
          </cell>
        </row>
        <row r="165">
          <cell r="A165" t="str">
            <v>P이30</v>
          </cell>
          <cell r="B165" t="str">
            <v>PE 이경티이</v>
          </cell>
          <cell r="C165" t="str">
            <v>300x200</v>
          </cell>
          <cell r="D165" t="str">
            <v>개</v>
          </cell>
          <cell r="E165">
            <v>253800</v>
          </cell>
          <cell r="H165">
            <v>533</v>
          </cell>
          <cell r="I165">
            <v>253800</v>
          </cell>
          <cell r="K165">
            <v>253800</v>
          </cell>
          <cell r="P165" t="str">
            <v>허안식</v>
          </cell>
        </row>
        <row r="166">
          <cell r="A166" t="str">
            <v>P캡20</v>
          </cell>
          <cell r="B166" t="str">
            <v>PE엔드 캡</v>
          </cell>
          <cell r="C166" t="str">
            <v>200A</v>
          </cell>
          <cell r="D166" t="str">
            <v>개</v>
          </cell>
          <cell r="E166">
            <v>19300</v>
          </cell>
          <cell r="H166">
            <v>533</v>
          </cell>
          <cell r="I166">
            <v>19300</v>
          </cell>
          <cell r="K166">
            <v>19300</v>
          </cell>
          <cell r="P166" t="str">
            <v>허안식</v>
          </cell>
        </row>
        <row r="167">
          <cell r="A167" t="str">
            <v>M무20</v>
          </cell>
          <cell r="B167" t="str">
            <v>MDPE 무공관</v>
          </cell>
          <cell r="C167" t="str">
            <v>200A</v>
          </cell>
          <cell r="D167" t="str">
            <v>m</v>
          </cell>
          <cell r="E167">
            <v>35650</v>
          </cell>
          <cell r="H167">
            <v>531</v>
          </cell>
          <cell r="I167">
            <v>35650</v>
          </cell>
          <cell r="K167">
            <v>35650</v>
          </cell>
          <cell r="P167" t="str">
            <v>허안식</v>
          </cell>
        </row>
        <row r="168">
          <cell r="A168" t="str">
            <v>P무20</v>
          </cell>
          <cell r="B168" t="str">
            <v>PE 무공관</v>
          </cell>
          <cell r="C168" t="str">
            <v>200A</v>
          </cell>
          <cell r="D168" t="str">
            <v>m</v>
          </cell>
          <cell r="E168">
            <v>35650</v>
          </cell>
          <cell r="H168">
            <v>531</v>
          </cell>
          <cell r="I168">
            <v>35650</v>
          </cell>
          <cell r="K168">
            <v>35650</v>
          </cell>
          <cell r="P168" t="str">
            <v>허안식</v>
          </cell>
        </row>
        <row r="169">
          <cell r="A169" t="str">
            <v>P엘20</v>
          </cell>
          <cell r="B169" t="str">
            <v>PE 엘보(90°)</v>
          </cell>
          <cell r="C169" t="str">
            <v>200A</v>
          </cell>
          <cell r="D169" t="str">
            <v>개</v>
          </cell>
          <cell r="E169">
            <v>43400</v>
          </cell>
          <cell r="H169">
            <v>531</v>
          </cell>
          <cell r="I169">
            <v>43400</v>
          </cell>
          <cell r="K169">
            <v>43400</v>
          </cell>
          <cell r="P169" t="str">
            <v>허안식</v>
          </cell>
        </row>
        <row r="170">
          <cell r="A170" t="str">
            <v>P티20</v>
          </cell>
          <cell r="B170" t="str">
            <v>PE 티이</v>
          </cell>
          <cell r="C170" t="str">
            <v>200A</v>
          </cell>
          <cell r="D170" t="str">
            <v>개</v>
          </cell>
          <cell r="E170">
            <v>61900</v>
          </cell>
          <cell r="H170">
            <v>531</v>
          </cell>
          <cell r="I170">
            <v>61900</v>
          </cell>
          <cell r="K170">
            <v>61900</v>
          </cell>
          <cell r="P170" t="str">
            <v>허안식</v>
          </cell>
        </row>
        <row r="171">
          <cell r="A171" t="str">
            <v>P맹20</v>
          </cell>
          <cell r="B171" t="str">
            <v>PE 맹플랜지</v>
          </cell>
          <cell r="C171" t="str">
            <v>200A</v>
          </cell>
          <cell r="D171" t="str">
            <v>개</v>
          </cell>
          <cell r="E171">
            <v>35650</v>
          </cell>
          <cell r="H171">
            <v>537</v>
          </cell>
          <cell r="I171">
            <v>35650</v>
          </cell>
          <cell r="K171">
            <v>35650</v>
          </cell>
          <cell r="P171" t="str">
            <v>허안식</v>
          </cell>
        </row>
        <row r="172">
          <cell r="A172" t="str">
            <v>P플20</v>
          </cell>
          <cell r="B172" t="str">
            <v>PE 플랜지</v>
          </cell>
          <cell r="C172" t="str">
            <v>200A</v>
          </cell>
          <cell r="D172" t="str">
            <v>개</v>
          </cell>
          <cell r="E172">
            <v>49800</v>
          </cell>
          <cell r="H172">
            <v>537</v>
          </cell>
          <cell r="I172">
            <v>49800</v>
          </cell>
          <cell r="K172">
            <v>49800</v>
          </cell>
          <cell r="P172" t="str">
            <v>허안식</v>
          </cell>
        </row>
        <row r="173">
          <cell r="A173" t="str">
            <v>PS20</v>
          </cell>
          <cell r="B173" t="str">
            <v>PE SLIP JOINT</v>
          </cell>
          <cell r="C173" t="str">
            <v>200A,L=1.5m</v>
          </cell>
          <cell r="D173" t="str">
            <v>개</v>
          </cell>
          <cell r="E173">
            <v>50000</v>
          </cell>
          <cell r="L173">
            <v>50000</v>
          </cell>
          <cell r="M173">
            <v>50000</v>
          </cell>
          <cell r="P173" t="str">
            <v>허안식</v>
          </cell>
        </row>
        <row r="174">
          <cell r="A174" t="str">
            <v>엘보2플</v>
          </cell>
          <cell r="B174" t="str">
            <v>엘보</v>
          </cell>
          <cell r="C174" t="str">
            <v>200A, 플랜지형</v>
          </cell>
          <cell r="D174" t="str">
            <v>개</v>
          </cell>
          <cell r="E174">
            <v>100000</v>
          </cell>
          <cell r="I174">
            <v>100000</v>
          </cell>
          <cell r="K174">
            <v>100000</v>
          </cell>
          <cell r="P174" t="str">
            <v>허안식</v>
          </cell>
        </row>
        <row r="175">
          <cell r="A175" t="str">
            <v>버밸20</v>
          </cell>
          <cell r="B175" t="str">
            <v>버터플라이 밸브</v>
          </cell>
          <cell r="C175" t="str">
            <v>200A,Fig1Wafer,10kg/㎠</v>
          </cell>
          <cell r="D175" t="str">
            <v>개</v>
          </cell>
          <cell r="E175">
            <v>367500</v>
          </cell>
          <cell r="H175">
            <v>572</v>
          </cell>
          <cell r="I175">
            <v>367500</v>
          </cell>
          <cell r="K175">
            <v>367500</v>
          </cell>
          <cell r="P175" t="str">
            <v>허안식</v>
          </cell>
        </row>
        <row r="176">
          <cell r="A176" t="str">
            <v>F관7P</v>
          </cell>
          <cell r="B176" t="str">
            <v>Flexible 관</v>
          </cell>
          <cell r="C176" t="str">
            <v>75A, PVC</v>
          </cell>
          <cell r="D176" t="str">
            <v>m</v>
          </cell>
          <cell r="E176">
            <v>50000</v>
          </cell>
          <cell r="L176">
            <v>50000</v>
          </cell>
          <cell r="M176">
            <v>50000</v>
          </cell>
          <cell r="P176" t="str">
            <v>허안식</v>
          </cell>
        </row>
        <row r="177">
          <cell r="A177" t="str">
            <v>강관19</v>
          </cell>
          <cell r="B177" t="str">
            <v>강관</v>
          </cell>
          <cell r="C177" t="str">
            <v>D19,1.2t</v>
          </cell>
          <cell r="D177" t="str">
            <v>m</v>
          </cell>
          <cell r="E177">
            <v>314</v>
          </cell>
          <cell r="H177">
            <v>66</v>
          </cell>
          <cell r="I177">
            <v>314</v>
          </cell>
          <cell r="K177">
            <v>314</v>
          </cell>
          <cell r="L177" t="str">
            <v>0.527kg/m</v>
          </cell>
          <cell r="P177" t="str">
            <v>김정헌</v>
          </cell>
        </row>
        <row r="178">
          <cell r="A178" t="str">
            <v>강관25</v>
          </cell>
          <cell r="B178" t="str">
            <v>강관</v>
          </cell>
          <cell r="C178" t="str">
            <v>D25.4,1.4t</v>
          </cell>
          <cell r="D178" t="str">
            <v>m</v>
          </cell>
          <cell r="E178">
            <v>398</v>
          </cell>
          <cell r="H178">
            <v>66</v>
          </cell>
          <cell r="I178">
            <v>398</v>
          </cell>
          <cell r="P178" t="str">
            <v>기전</v>
          </cell>
        </row>
        <row r="179">
          <cell r="A179" t="str">
            <v>강관51</v>
          </cell>
          <cell r="B179" t="str">
            <v>강관</v>
          </cell>
          <cell r="C179" t="str">
            <v>D51,1.2t</v>
          </cell>
          <cell r="D179" t="str">
            <v>m</v>
          </cell>
          <cell r="E179">
            <v>760</v>
          </cell>
          <cell r="H179">
            <v>66</v>
          </cell>
          <cell r="I179">
            <v>760</v>
          </cell>
          <cell r="K179">
            <v>760</v>
          </cell>
          <cell r="L179" t="str">
            <v>1.831kg/m</v>
          </cell>
          <cell r="P179" t="str">
            <v>최종식</v>
          </cell>
        </row>
        <row r="180">
          <cell r="A180" t="str">
            <v>강관5114</v>
          </cell>
          <cell r="B180" t="str">
            <v>강관</v>
          </cell>
          <cell r="C180" t="str">
            <v>D50.8,1.4t</v>
          </cell>
          <cell r="D180" t="str">
            <v>m</v>
          </cell>
          <cell r="E180">
            <v>845</v>
          </cell>
          <cell r="H180">
            <v>66</v>
          </cell>
          <cell r="I180">
            <v>845</v>
          </cell>
          <cell r="P180" t="str">
            <v>기전</v>
          </cell>
        </row>
        <row r="181">
          <cell r="A181" t="str">
            <v>강관63</v>
          </cell>
          <cell r="B181" t="str">
            <v>강관</v>
          </cell>
          <cell r="C181" t="str">
            <v>D63,1.5t</v>
          </cell>
          <cell r="D181" t="str">
            <v>m</v>
          </cell>
          <cell r="E181">
            <v>972</v>
          </cell>
          <cell r="H181">
            <v>65</v>
          </cell>
          <cell r="I181">
            <v>972</v>
          </cell>
          <cell r="K181">
            <v>972</v>
          </cell>
          <cell r="L181" t="str">
            <v>2.275kg/m</v>
          </cell>
          <cell r="P181" t="str">
            <v>김영민</v>
          </cell>
        </row>
        <row r="182">
          <cell r="A182" t="str">
            <v>강관75</v>
          </cell>
          <cell r="B182" t="str">
            <v>강관</v>
          </cell>
          <cell r="C182" t="str">
            <v>D75,1.5t</v>
          </cell>
          <cell r="D182" t="str">
            <v>m</v>
          </cell>
          <cell r="E182">
            <v>1349</v>
          </cell>
          <cell r="H182">
            <v>65</v>
          </cell>
          <cell r="I182">
            <v>1349</v>
          </cell>
          <cell r="K182">
            <v>1349</v>
          </cell>
          <cell r="L182" t="str">
            <v>2.719kg/m</v>
          </cell>
          <cell r="P182" t="str">
            <v>최종식</v>
          </cell>
        </row>
        <row r="183">
          <cell r="A183" t="str">
            <v>강관76</v>
          </cell>
          <cell r="B183" t="str">
            <v>강관</v>
          </cell>
          <cell r="C183" t="str">
            <v>D76.3,3.65t,배관용,백</v>
          </cell>
          <cell r="D183" t="str">
            <v>m</v>
          </cell>
          <cell r="E183">
            <v>4418</v>
          </cell>
          <cell r="H183">
            <v>474</v>
          </cell>
          <cell r="I183">
            <v>4418</v>
          </cell>
          <cell r="K183">
            <v>4418</v>
          </cell>
          <cell r="L183" t="str">
            <v>6.34kg/m</v>
          </cell>
          <cell r="P183" t="str">
            <v>최종식</v>
          </cell>
        </row>
        <row r="184">
          <cell r="A184" t="str">
            <v>강관114</v>
          </cell>
          <cell r="B184" t="str">
            <v>강관</v>
          </cell>
          <cell r="C184" t="str">
            <v>D114.3,4.5t</v>
          </cell>
          <cell r="D184" t="str">
            <v>m</v>
          </cell>
          <cell r="E184">
            <v>7328</v>
          </cell>
          <cell r="H184">
            <v>474</v>
          </cell>
          <cell r="I184">
            <v>7328</v>
          </cell>
          <cell r="P184" t="str">
            <v>기전</v>
          </cell>
        </row>
        <row r="185">
          <cell r="A185" t="str">
            <v>강관500</v>
          </cell>
          <cell r="B185" t="str">
            <v>강관파일</v>
          </cell>
          <cell r="C185" t="str">
            <v>D500,8t,스파이럴</v>
          </cell>
          <cell r="D185" t="str">
            <v>m</v>
          </cell>
          <cell r="E185">
            <v>43384</v>
          </cell>
          <cell r="H185">
            <v>214</v>
          </cell>
          <cell r="I185">
            <v>43384</v>
          </cell>
          <cell r="K185">
            <v>43384</v>
          </cell>
          <cell r="L185" t="str">
            <v>98.6kg/m</v>
          </cell>
          <cell r="P185" t="str">
            <v>최종식</v>
          </cell>
        </row>
        <row r="186">
          <cell r="A186" t="str">
            <v>스강12</v>
          </cell>
          <cell r="B186" t="str">
            <v>스테인레스 강관</v>
          </cell>
          <cell r="C186" t="str">
            <v>1,200A,STS304</v>
          </cell>
          <cell r="D186" t="str">
            <v>m</v>
          </cell>
          <cell r="E186">
            <v>799549</v>
          </cell>
          <cell r="L186">
            <v>799549</v>
          </cell>
          <cell r="M186">
            <v>799549</v>
          </cell>
          <cell r="P186" t="str">
            <v>허안식</v>
          </cell>
        </row>
        <row r="187">
          <cell r="A187" t="str">
            <v>스맹12</v>
          </cell>
          <cell r="B187" t="str">
            <v>스테인레스 맹플랜지</v>
          </cell>
          <cell r="C187" t="str">
            <v>1,200A,STS304</v>
          </cell>
          <cell r="D187" t="str">
            <v>개</v>
          </cell>
          <cell r="E187">
            <v>800000</v>
          </cell>
          <cell r="L187">
            <v>800000</v>
          </cell>
          <cell r="M187">
            <v>800000</v>
          </cell>
          <cell r="P187" t="str">
            <v>허안식</v>
          </cell>
        </row>
        <row r="188">
          <cell r="A188" t="str">
            <v>스엘12</v>
          </cell>
          <cell r="B188" t="str">
            <v>스테인레스90° 엘보</v>
          </cell>
          <cell r="C188" t="str">
            <v>1,200A,STS304</v>
          </cell>
          <cell r="D188" t="str">
            <v>개</v>
          </cell>
          <cell r="E188">
            <v>1599098</v>
          </cell>
          <cell r="L188">
            <v>1599098</v>
          </cell>
          <cell r="M188">
            <v>1599098</v>
          </cell>
          <cell r="P188" t="str">
            <v>허안식</v>
          </cell>
        </row>
        <row r="189">
          <cell r="A189" t="str">
            <v>스티12</v>
          </cell>
          <cell r="B189" t="str">
            <v>스테인레스 티이</v>
          </cell>
          <cell r="C189" t="str">
            <v>1,200A,STS304</v>
          </cell>
          <cell r="D189" t="str">
            <v>개</v>
          </cell>
          <cell r="E189">
            <v>2398647</v>
          </cell>
          <cell r="L189">
            <v>2398647</v>
          </cell>
          <cell r="M189">
            <v>2398647</v>
          </cell>
          <cell r="P189" t="str">
            <v>허안식</v>
          </cell>
        </row>
        <row r="190">
          <cell r="A190" t="str">
            <v>스강60</v>
          </cell>
          <cell r="B190" t="str">
            <v>스테인레스 강관</v>
          </cell>
          <cell r="C190" t="str">
            <v>600A,STS304,t=6mm</v>
          </cell>
          <cell r="D190" t="str">
            <v>m</v>
          </cell>
          <cell r="E190">
            <v>200000</v>
          </cell>
          <cell r="L190">
            <v>200000</v>
          </cell>
          <cell r="M190">
            <v>200000</v>
          </cell>
          <cell r="P190" t="str">
            <v>허안식</v>
          </cell>
        </row>
        <row r="191">
          <cell r="A191" t="str">
            <v>스각55</v>
          </cell>
          <cell r="B191" t="str">
            <v>스테인레스 각관</v>
          </cell>
          <cell r="C191" t="str">
            <v>50x 50,STS304,t=6mm</v>
          </cell>
          <cell r="D191" t="str">
            <v>m</v>
          </cell>
          <cell r="E191">
            <v>4670</v>
          </cell>
          <cell r="H191">
            <v>80</v>
          </cell>
          <cell r="I191">
            <v>4670</v>
          </cell>
          <cell r="K191">
            <v>4670</v>
          </cell>
          <cell r="L191" t="str">
            <v>1.56kg/m</v>
          </cell>
          <cell r="P191" t="str">
            <v>박광규</v>
          </cell>
        </row>
        <row r="192">
          <cell r="A192" t="str">
            <v>버밸60</v>
          </cell>
          <cell r="B192" t="str">
            <v>버터플라이 밸브</v>
          </cell>
          <cell r="C192" t="str">
            <v>600A,Fig1Wafer,10kg/㎠</v>
          </cell>
          <cell r="D192" t="str">
            <v>개</v>
          </cell>
          <cell r="E192">
            <v>3023300</v>
          </cell>
          <cell r="H192">
            <v>572</v>
          </cell>
          <cell r="I192">
            <v>3023300</v>
          </cell>
          <cell r="K192">
            <v>3023300</v>
          </cell>
          <cell r="P192" t="str">
            <v>허안식</v>
          </cell>
        </row>
        <row r="193">
          <cell r="A193" t="str">
            <v>9엘60</v>
          </cell>
          <cell r="B193" t="str">
            <v>90° 엘보</v>
          </cell>
          <cell r="C193" t="str">
            <v>600A,STS304</v>
          </cell>
          <cell r="D193" t="str">
            <v>개</v>
          </cell>
          <cell r="E193">
            <v>600000</v>
          </cell>
          <cell r="L193">
            <v>600000</v>
          </cell>
          <cell r="M193">
            <v>600000</v>
          </cell>
          <cell r="P193" t="str">
            <v>허안식</v>
          </cell>
        </row>
        <row r="194">
          <cell r="A194" t="str">
            <v>스플60</v>
          </cell>
          <cell r="B194" t="str">
            <v>스테인레스 플랜지</v>
          </cell>
          <cell r="C194" t="str">
            <v>600A,STS304</v>
          </cell>
          <cell r="D194" t="str">
            <v>개</v>
          </cell>
          <cell r="E194">
            <v>200000</v>
          </cell>
          <cell r="L194">
            <v>200000</v>
          </cell>
          <cell r="M194">
            <v>200000</v>
          </cell>
          <cell r="P194" t="str">
            <v>허안식</v>
          </cell>
        </row>
        <row r="195">
          <cell r="A195" t="str">
            <v>스강23</v>
          </cell>
          <cell r="B195" t="str">
            <v>스테인레스 강관</v>
          </cell>
          <cell r="C195" t="str">
            <v>200A,STS304,t=3mm</v>
          </cell>
          <cell r="D195" t="str">
            <v>m</v>
          </cell>
          <cell r="E195">
            <v>42345</v>
          </cell>
          <cell r="H195">
            <v>495</v>
          </cell>
          <cell r="I195">
            <v>42345</v>
          </cell>
          <cell r="K195">
            <v>42345</v>
          </cell>
          <cell r="L195" t="str">
            <v>15.9kg/m</v>
          </cell>
          <cell r="P195" t="str">
            <v>박광규</v>
          </cell>
        </row>
        <row r="196">
          <cell r="A196" t="str">
            <v>스강20</v>
          </cell>
          <cell r="B196" t="str">
            <v>스테인레스 강관</v>
          </cell>
          <cell r="C196" t="str">
            <v>200A,STS304,t=2mm</v>
          </cell>
          <cell r="D196" t="str">
            <v>m</v>
          </cell>
          <cell r="E196">
            <v>35115</v>
          </cell>
          <cell r="H196">
            <v>495</v>
          </cell>
          <cell r="I196">
            <v>35115</v>
          </cell>
          <cell r="K196">
            <v>35115</v>
          </cell>
          <cell r="P196" t="str">
            <v>허안식</v>
          </cell>
        </row>
        <row r="197">
          <cell r="A197" t="str">
            <v>스맹21</v>
          </cell>
          <cell r="B197" t="str">
            <v>스테인레스 맹플랜지</v>
          </cell>
          <cell r="C197" t="str">
            <v>200A,STS304, 10K</v>
          </cell>
          <cell r="D197" t="str">
            <v>개</v>
          </cell>
          <cell r="E197">
            <v>60000</v>
          </cell>
          <cell r="H197">
            <v>498</v>
          </cell>
          <cell r="I197">
            <v>60000</v>
          </cell>
          <cell r="K197">
            <v>60000</v>
          </cell>
          <cell r="P197" t="str">
            <v>허안식,박광규</v>
          </cell>
        </row>
        <row r="198">
          <cell r="A198" t="str">
            <v>스플20</v>
          </cell>
          <cell r="B198" t="str">
            <v>스테인레스 플랜지</v>
          </cell>
          <cell r="C198" t="str">
            <v>200A,STS304</v>
          </cell>
          <cell r="D198" t="str">
            <v>개</v>
          </cell>
          <cell r="E198">
            <v>37140</v>
          </cell>
          <cell r="H198">
            <v>498</v>
          </cell>
          <cell r="I198">
            <v>37140</v>
          </cell>
          <cell r="K198">
            <v>37140</v>
          </cell>
          <cell r="P198" t="str">
            <v>허안식,박광규</v>
          </cell>
        </row>
        <row r="199">
          <cell r="A199" t="str">
            <v>스강0712</v>
          </cell>
          <cell r="B199" t="str">
            <v>스테인레스 강관</v>
          </cell>
          <cell r="C199" t="str">
            <v>Φ76.3mm,STS304,t=1.2mm</v>
          </cell>
          <cell r="D199" t="str">
            <v>m</v>
          </cell>
          <cell r="E199">
            <v>6290</v>
          </cell>
          <cell r="J199">
            <v>62</v>
          </cell>
          <cell r="K199">
            <v>6290</v>
          </cell>
          <cell r="M199" t="str">
            <v>kg/m</v>
          </cell>
          <cell r="P199" t="str">
            <v>기전</v>
          </cell>
        </row>
        <row r="200">
          <cell r="A200" t="str">
            <v>스강06</v>
          </cell>
          <cell r="B200" t="str">
            <v>스테인레스 강관</v>
          </cell>
          <cell r="C200" t="str">
            <v>Φ63.5mm,STS304,t=1.0mm</v>
          </cell>
          <cell r="D200" t="str">
            <v>m</v>
          </cell>
          <cell r="E200">
            <v>4120</v>
          </cell>
          <cell r="H200">
            <v>78</v>
          </cell>
          <cell r="I200">
            <v>4120</v>
          </cell>
          <cell r="K200">
            <v>4120</v>
          </cell>
          <cell r="L200" t="str">
            <v>1.556kg/m</v>
          </cell>
          <cell r="P200" t="str">
            <v>최종식</v>
          </cell>
        </row>
        <row r="201">
          <cell r="A201" t="str">
            <v>스강0615</v>
          </cell>
          <cell r="B201" t="str">
            <v>스테인레스 강관</v>
          </cell>
          <cell r="C201" t="str">
            <v>Φ63.5mm,STS304,t=1.5mm</v>
          </cell>
          <cell r="D201" t="str">
            <v>m</v>
          </cell>
          <cell r="E201">
            <v>5940</v>
          </cell>
          <cell r="H201">
            <v>78</v>
          </cell>
          <cell r="I201">
            <v>5940</v>
          </cell>
          <cell r="K201">
            <v>5940</v>
          </cell>
          <cell r="L201">
            <v>2.3199999999999998</v>
          </cell>
          <cell r="M201" t="str">
            <v>kg/m</v>
          </cell>
          <cell r="P201" t="str">
            <v>토목구조부</v>
          </cell>
        </row>
        <row r="202">
          <cell r="A202" t="str">
            <v>스강0515</v>
          </cell>
          <cell r="B202" t="str">
            <v>스테인레스 강관</v>
          </cell>
          <cell r="C202" t="str">
            <v>Φ50.8mm,STS304,t=1.5mm</v>
          </cell>
          <cell r="D202" t="str">
            <v>m</v>
          </cell>
          <cell r="E202">
            <v>4680</v>
          </cell>
          <cell r="H202">
            <v>78</v>
          </cell>
          <cell r="I202">
            <v>4680</v>
          </cell>
          <cell r="K202">
            <v>4680</v>
          </cell>
          <cell r="L202">
            <v>1.84</v>
          </cell>
          <cell r="M202" t="str">
            <v>kg/m</v>
          </cell>
          <cell r="P202" t="str">
            <v>토목구조부</v>
          </cell>
        </row>
        <row r="203">
          <cell r="A203" t="str">
            <v>스강0315</v>
          </cell>
          <cell r="B203" t="str">
            <v>스테인레스 강관</v>
          </cell>
          <cell r="C203" t="str">
            <v>Φ38.1mm,STS304,t=1.5mm</v>
          </cell>
          <cell r="D203" t="str">
            <v>m</v>
          </cell>
          <cell r="E203">
            <v>4100</v>
          </cell>
          <cell r="F203">
            <v>272</v>
          </cell>
          <cell r="G203">
            <v>4100</v>
          </cell>
          <cell r="H203">
            <v>78</v>
          </cell>
          <cell r="I203">
            <v>3570</v>
          </cell>
          <cell r="M203" t="str">
            <v>kg/m</v>
          </cell>
          <cell r="P203" t="str">
            <v>기전</v>
          </cell>
        </row>
        <row r="204">
          <cell r="A204" t="str">
            <v>스강0212</v>
          </cell>
          <cell r="B204" t="str">
            <v>스테인레스 강관</v>
          </cell>
          <cell r="C204" t="str">
            <v>Φ25.4mm,STS304,t=1.2mm</v>
          </cell>
          <cell r="D204" t="str">
            <v>m</v>
          </cell>
          <cell r="E204">
            <v>2210</v>
          </cell>
          <cell r="F204">
            <v>272</v>
          </cell>
          <cell r="G204">
            <v>2210</v>
          </cell>
          <cell r="H204">
            <v>78</v>
          </cell>
          <cell r="I204">
            <v>1900</v>
          </cell>
          <cell r="M204" t="str">
            <v>kg/m</v>
          </cell>
          <cell r="P204" t="str">
            <v>기전</v>
          </cell>
        </row>
        <row r="205">
          <cell r="A205" t="str">
            <v>스강0110</v>
          </cell>
          <cell r="B205" t="str">
            <v>스테인레스 강관</v>
          </cell>
          <cell r="C205" t="str">
            <v>Φ19.1mm,STS304,t=1.0mm</v>
          </cell>
          <cell r="D205" t="str">
            <v>m</v>
          </cell>
          <cell r="E205">
            <v>1250</v>
          </cell>
          <cell r="H205">
            <v>78</v>
          </cell>
          <cell r="I205">
            <v>1250</v>
          </cell>
          <cell r="K205">
            <v>1250</v>
          </cell>
          <cell r="L205">
            <v>0.45100000000000001</v>
          </cell>
          <cell r="M205" t="str">
            <v>kg/m</v>
          </cell>
          <cell r="P205" t="str">
            <v>토목구조부</v>
          </cell>
        </row>
        <row r="206">
          <cell r="A206" t="str">
            <v>스강캡63</v>
          </cell>
          <cell r="B206" t="str">
            <v>스테인레스 파이프 캡</v>
          </cell>
          <cell r="C206" t="str">
            <v>Φ63.5mm,STS304</v>
          </cell>
          <cell r="D206" t="str">
            <v>개</v>
          </cell>
          <cell r="E206">
            <v>450</v>
          </cell>
          <cell r="H206">
            <v>286</v>
          </cell>
          <cell r="I206">
            <v>450</v>
          </cell>
          <cell r="K206">
            <v>450</v>
          </cell>
          <cell r="P206" t="str">
            <v>토목구조부</v>
          </cell>
        </row>
        <row r="207">
          <cell r="A207" t="str">
            <v>유량20</v>
          </cell>
          <cell r="B207" t="str">
            <v>유량계</v>
          </cell>
          <cell r="C207" t="str">
            <v>200A</v>
          </cell>
          <cell r="D207" t="str">
            <v>개</v>
          </cell>
          <cell r="E207">
            <v>1600000</v>
          </cell>
          <cell r="H207">
            <v>584</v>
          </cell>
          <cell r="I207">
            <v>1600000</v>
          </cell>
          <cell r="K207">
            <v>1600000</v>
          </cell>
          <cell r="P207" t="str">
            <v>허안식</v>
          </cell>
        </row>
        <row r="208">
          <cell r="A208" t="str">
            <v>차밸60</v>
          </cell>
          <cell r="B208" t="str">
            <v>차단밸브</v>
          </cell>
          <cell r="C208" t="str">
            <v>600A(200mm,10kg/㎠게이트밸브,주철제)</v>
          </cell>
          <cell r="D208" t="str">
            <v>개</v>
          </cell>
          <cell r="E208">
            <v>589600</v>
          </cell>
          <cell r="H208">
            <v>556</v>
          </cell>
          <cell r="I208">
            <v>589600</v>
          </cell>
          <cell r="K208">
            <v>589600</v>
          </cell>
          <cell r="P208" t="str">
            <v>허안식</v>
          </cell>
        </row>
        <row r="209">
          <cell r="A209" t="str">
            <v>고무48</v>
          </cell>
          <cell r="B209" t="str">
            <v>고무판</v>
          </cell>
          <cell r="C209" t="str">
            <v>4.8t,내마모</v>
          </cell>
          <cell r="D209" t="str">
            <v>㎡</v>
          </cell>
          <cell r="E209">
            <v>13391.6</v>
          </cell>
          <cell r="H209">
            <v>1143</v>
          </cell>
          <cell r="I209">
            <v>13391.6</v>
          </cell>
          <cell r="K209">
            <v>13391.6</v>
          </cell>
          <cell r="P209" t="str">
            <v>허안식</v>
          </cell>
        </row>
        <row r="210">
          <cell r="A210" t="str">
            <v>고무64</v>
          </cell>
          <cell r="B210" t="str">
            <v>고무판</v>
          </cell>
          <cell r="C210" t="str">
            <v>6.4t,내마모</v>
          </cell>
          <cell r="D210" t="str">
            <v>㎡</v>
          </cell>
          <cell r="E210">
            <v>17975.900000000001</v>
          </cell>
          <cell r="H210">
            <v>1143</v>
          </cell>
          <cell r="I210">
            <v>17975.900000000001</v>
          </cell>
          <cell r="K210">
            <v>17975.900000000001</v>
          </cell>
          <cell r="P210" t="str">
            <v>토목구조부</v>
          </cell>
        </row>
        <row r="211">
          <cell r="A211" t="str">
            <v>H빔22</v>
          </cell>
          <cell r="B211" t="str">
            <v>H 빔</v>
          </cell>
          <cell r="C211" t="str">
            <v>200x 200x 8x 12</v>
          </cell>
          <cell r="D211" t="str">
            <v>ton</v>
          </cell>
          <cell r="E211">
            <v>445000</v>
          </cell>
          <cell r="H211">
            <v>49</v>
          </cell>
          <cell r="I211">
            <v>445000</v>
          </cell>
          <cell r="K211">
            <v>445000</v>
          </cell>
          <cell r="P211" t="str">
            <v>허안식</v>
          </cell>
        </row>
        <row r="212">
          <cell r="A212" t="str">
            <v>보경합수</v>
          </cell>
          <cell r="B212" t="str">
            <v>보차도 경계블록</v>
          </cell>
          <cell r="C212" t="str">
            <v>합성수지,150x170x200x1,000</v>
          </cell>
          <cell r="D212" t="str">
            <v>개</v>
          </cell>
          <cell r="E212">
            <v>11000</v>
          </cell>
          <cell r="H212">
            <v>157</v>
          </cell>
          <cell r="I212">
            <v>11000</v>
          </cell>
          <cell r="K212">
            <v>11000</v>
          </cell>
          <cell r="P212" t="str">
            <v>허안식</v>
          </cell>
        </row>
        <row r="213">
          <cell r="A213" t="str">
            <v>부직10</v>
          </cell>
          <cell r="B213" t="str">
            <v>부직포</v>
          </cell>
          <cell r="C213" t="str">
            <v>1,000g/㎡</v>
          </cell>
          <cell r="D213" t="str">
            <v>㎡</v>
          </cell>
          <cell r="E213">
            <v>3000</v>
          </cell>
          <cell r="H213">
            <v>221</v>
          </cell>
          <cell r="I213">
            <v>3000</v>
          </cell>
          <cell r="K213">
            <v>3000</v>
          </cell>
          <cell r="P213" t="str">
            <v>허안식</v>
          </cell>
        </row>
        <row r="214">
          <cell r="A214" t="str">
            <v>접착본드</v>
          </cell>
          <cell r="B214" t="str">
            <v>접착제</v>
          </cell>
          <cell r="C214" t="str">
            <v>본드</v>
          </cell>
          <cell r="D214" t="str">
            <v>kg</v>
          </cell>
          <cell r="E214">
            <v>1600</v>
          </cell>
          <cell r="H214">
            <v>131</v>
          </cell>
          <cell r="I214">
            <v>1600</v>
          </cell>
          <cell r="K214">
            <v>1600</v>
          </cell>
          <cell r="P214" t="str">
            <v>허안식</v>
          </cell>
        </row>
        <row r="215">
          <cell r="A215" t="str">
            <v>접착목재</v>
          </cell>
          <cell r="B215" t="str">
            <v>접착제(목재용)</v>
          </cell>
          <cell r="C215" t="str">
            <v>D403 D-2501</v>
          </cell>
          <cell r="D215" t="str">
            <v>kg</v>
          </cell>
          <cell r="E215">
            <v>1600</v>
          </cell>
          <cell r="H215">
            <v>131</v>
          </cell>
          <cell r="I215">
            <v>1600</v>
          </cell>
          <cell r="P215" t="str">
            <v>기전</v>
          </cell>
        </row>
        <row r="216">
          <cell r="A216" t="str">
            <v>접착스치</v>
          </cell>
          <cell r="B216" t="str">
            <v>접착제(스치로폴,암면)</v>
          </cell>
          <cell r="C216" t="str">
            <v>D2000IP D2505</v>
          </cell>
          <cell r="D216" t="str">
            <v>kg</v>
          </cell>
          <cell r="E216">
            <v>1600</v>
          </cell>
          <cell r="H216">
            <v>131</v>
          </cell>
          <cell r="I216">
            <v>1600</v>
          </cell>
          <cell r="P216" t="str">
            <v>기전</v>
          </cell>
        </row>
        <row r="217">
          <cell r="A217" t="str">
            <v>접착타일</v>
          </cell>
          <cell r="B217" t="str">
            <v>접착제(AS타일용)</v>
          </cell>
          <cell r="C217" t="str">
            <v>D420 S-1000</v>
          </cell>
          <cell r="D217" t="str">
            <v>kg</v>
          </cell>
          <cell r="E217">
            <v>1000</v>
          </cell>
          <cell r="H217">
            <v>131</v>
          </cell>
          <cell r="I217">
            <v>1000</v>
          </cell>
          <cell r="P217" t="str">
            <v>기전</v>
          </cell>
        </row>
        <row r="218">
          <cell r="A218" t="str">
            <v>에본70</v>
          </cell>
          <cell r="B218" t="str">
            <v>에폭시본드</v>
          </cell>
          <cell r="C218" t="str">
            <v>G-700</v>
          </cell>
          <cell r="D218" t="str">
            <v>kg</v>
          </cell>
          <cell r="E218">
            <v>11000</v>
          </cell>
          <cell r="H218">
            <v>132</v>
          </cell>
          <cell r="I218">
            <v>11000</v>
          </cell>
          <cell r="P218" t="str">
            <v>기전</v>
          </cell>
        </row>
        <row r="219">
          <cell r="A219" t="str">
            <v>스로50</v>
          </cell>
          <cell r="B219" t="str">
            <v>스치로폴</v>
          </cell>
          <cell r="C219" t="str">
            <v>50mm 비중0.03</v>
          </cell>
          <cell r="D219" t="str">
            <v>㎡</v>
          </cell>
          <cell r="E219">
            <v>2860</v>
          </cell>
          <cell r="F219">
            <v>359</v>
          </cell>
          <cell r="G219">
            <v>2860</v>
          </cell>
          <cell r="H219">
            <v>436</v>
          </cell>
          <cell r="I219">
            <v>2469</v>
          </cell>
          <cell r="P219" t="str">
            <v>기전</v>
          </cell>
        </row>
        <row r="220">
          <cell r="A220" t="str">
            <v>스로80</v>
          </cell>
          <cell r="B220" t="str">
            <v>스치로폴</v>
          </cell>
          <cell r="C220" t="str">
            <v>80mm 비중0.03</v>
          </cell>
          <cell r="D220" t="str">
            <v>㎡</v>
          </cell>
          <cell r="E220">
            <v>4576</v>
          </cell>
          <cell r="F220">
            <v>359</v>
          </cell>
          <cell r="G220">
            <v>4576</v>
          </cell>
          <cell r="H220">
            <v>436</v>
          </cell>
          <cell r="I220">
            <v>3950</v>
          </cell>
          <cell r="P220" t="str">
            <v>기전</v>
          </cell>
        </row>
        <row r="221">
          <cell r="A221" t="str">
            <v>그보50</v>
          </cell>
          <cell r="B221" t="str">
            <v>그라스울보드</v>
          </cell>
          <cell r="C221" t="str">
            <v>50mm 40K</v>
          </cell>
          <cell r="D221" t="str">
            <v>㎡</v>
          </cell>
          <cell r="E221">
            <v>3680</v>
          </cell>
          <cell r="F221">
            <v>345</v>
          </cell>
          <cell r="G221">
            <v>3680</v>
          </cell>
          <cell r="H221">
            <v>437</v>
          </cell>
          <cell r="I221">
            <v>3910</v>
          </cell>
          <cell r="P221" t="str">
            <v>기전</v>
          </cell>
        </row>
        <row r="222">
          <cell r="A222" t="str">
            <v>루드75</v>
          </cell>
          <cell r="B222" t="str">
            <v>루프드레인</v>
          </cell>
          <cell r="C222" t="str">
            <v>주철Φ75</v>
          </cell>
          <cell r="D222" t="str">
            <v>개</v>
          </cell>
          <cell r="E222">
            <v>13000</v>
          </cell>
          <cell r="H222">
            <v>354</v>
          </cell>
          <cell r="I222">
            <v>13000</v>
          </cell>
          <cell r="P222" t="str">
            <v>기전</v>
          </cell>
        </row>
        <row r="223">
          <cell r="A223" t="str">
            <v>루드100</v>
          </cell>
          <cell r="B223" t="str">
            <v>루프드레인</v>
          </cell>
          <cell r="C223" t="str">
            <v>주철Φ100</v>
          </cell>
          <cell r="D223" t="str">
            <v>개</v>
          </cell>
          <cell r="E223">
            <v>12860</v>
          </cell>
          <cell r="H223">
            <v>355</v>
          </cell>
          <cell r="I223">
            <v>12860</v>
          </cell>
          <cell r="P223" t="str">
            <v>기전</v>
          </cell>
        </row>
        <row r="224">
          <cell r="A224" t="str">
            <v>장홈..</v>
          </cell>
          <cell r="B224" t="str">
            <v>장식홈통</v>
          </cell>
          <cell r="D224" t="str">
            <v>개</v>
          </cell>
          <cell r="E224">
            <v>9000</v>
          </cell>
          <cell r="L224">
            <v>9000</v>
          </cell>
          <cell r="P224" t="str">
            <v>기전</v>
          </cell>
        </row>
        <row r="225">
          <cell r="A225" t="str">
            <v>빗블..</v>
          </cell>
          <cell r="B225" t="str">
            <v>빗물받이블럭</v>
          </cell>
          <cell r="D225" t="str">
            <v>개</v>
          </cell>
          <cell r="E225">
            <v>6000</v>
          </cell>
          <cell r="L225">
            <v>6000</v>
          </cell>
          <cell r="P225" t="str">
            <v>기전</v>
          </cell>
        </row>
        <row r="226">
          <cell r="A226" t="str">
            <v>지철..</v>
          </cell>
          <cell r="B226" t="str">
            <v>지지철물</v>
          </cell>
          <cell r="D226" t="str">
            <v>개</v>
          </cell>
          <cell r="E226">
            <v>750</v>
          </cell>
          <cell r="L226">
            <v>750</v>
          </cell>
          <cell r="P226" t="str">
            <v>기전</v>
          </cell>
        </row>
        <row r="227">
          <cell r="A227" t="str">
            <v>기분20</v>
          </cell>
          <cell r="B227" t="str">
            <v>기액분리기</v>
          </cell>
          <cell r="C227" t="str">
            <v>200A</v>
          </cell>
          <cell r="D227" t="str">
            <v>개</v>
          </cell>
          <cell r="E227">
            <v>5000000</v>
          </cell>
          <cell r="L227">
            <v>5000000</v>
          </cell>
          <cell r="M227">
            <v>5000000</v>
          </cell>
          <cell r="P227" t="str">
            <v>허안식</v>
          </cell>
        </row>
        <row r="228">
          <cell r="A228" t="str">
            <v>기분30</v>
          </cell>
          <cell r="B228" t="str">
            <v>기액분리기</v>
          </cell>
          <cell r="C228" t="str">
            <v>300A</v>
          </cell>
          <cell r="D228" t="str">
            <v>개</v>
          </cell>
          <cell r="E228">
            <v>5000000</v>
          </cell>
          <cell r="L228">
            <v>5000000</v>
          </cell>
          <cell r="M228">
            <v>5000000</v>
          </cell>
          <cell r="P228" t="str">
            <v>허안식</v>
          </cell>
        </row>
        <row r="229">
          <cell r="A229" t="str">
            <v>S주20</v>
          </cell>
          <cell r="B229" t="str">
            <v>STS 주름관</v>
          </cell>
          <cell r="C229" t="str">
            <v>200A</v>
          </cell>
          <cell r="D229" t="str">
            <v>m</v>
          </cell>
          <cell r="E229">
            <v>50000</v>
          </cell>
          <cell r="I229">
            <v>50000</v>
          </cell>
          <cell r="K229">
            <v>50000</v>
          </cell>
          <cell r="P229" t="str">
            <v>허안식</v>
          </cell>
        </row>
        <row r="230">
          <cell r="A230" t="str">
            <v>패킹2m</v>
          </cell>
          <cell r="B230" t="str">
            <v>패킹</v>
          </cell>
          <cell r="C230" t="str">
            <v>2mm,압축석면판</v>
          </cell>
          <cell r="D230" t="str">
            <v>㎡</v>
          </cell>
          <cell r="E230">
            <v>79555.5</v>
          </cell>
          <cell r="I230">
            <v>79555.5</v>
          </cell>
          <cell r="K230">
            <v>79555.5</v>
          </cell>
          <cell r="P230" t="str">
            <v>권광오(기초일위대가용)</v>
          </cell>
        </row>
        <row r="231">
          <cell r="A231" t="str">
            <v>프이AD</v>
          </cell>
          <cell r="B231" t="str">
            <v>프라이머</v>
          </cell>
          <cell r="C231" t="str">
            <v>ASTM D-41</v>
          </cell>
          <cell r="D231" t="str">
            <v>ℓ</v>
          </cell>
          <cell r="E231">
            <v>888.8</v>
          </cell>
          <cell r="H231">
            <v>308</v>
          </cell>
          <cell r="I231">
            <v>888.8</v>
          </cell>
          <cell r="K231">
            <v>888.8</v>
          </cell>
          <cell r="P231" t="str">
            <v>권광오(기초일위대가용)</v>
          </cell>
        </row>
        <row r="232">
          <cell r="A232" t="str">
            <v>LP공업</v>
          </cell>
          <cell r="B232" t="str">
            <v>L.P.G</v>
          </cell>
          <cell r="C232" t="str">
            <v>공업용</v>
          </cell>
          <cell r="D232" t="str">
            <v>kg</v>
          </cell>
          <cell r="E232">
            <v>620</v>
          </cell>
          <cell r="H232">
            <v>1145</v>
          </cell>
          <cell r="I232">
            <v>620</v>
          </cell>
          <cell r="K232">
            <v>620</v>
          </cell>
          <cell r="P232" t="str">
            <v>권광오(기초일위대가용)</v>
          </cell>
        </row>
        <row r="233">
          <cell r="A233" t="str">
            <v>윙비32</v>
          </cell>
          <cell r="B233" t="str">
            <v>윙 비트</v>
          </cell>
          <cell r="C233" t="str">
            <v>32"</v>
          </cell>
          <cell r="D233" t="str">
            <v>개</v>
          </cell>
          <cell r="E233">
            <v>1430000</v>
          </cell>
          <cell r="J233">
            <v>781</v>
          </cell>
          <cell r="L233">
            <v>1430000</v>
          </cell>
          <cell r="M233">
            <v>1430000</v>
          </cell>
          <cell r="P233" t="str">
            <v>권광오(기초일위대가용)</v>
          </cell>
        </row>
        <row r="234">
          <cell r="A234" t="str">
            <v>벤나연표</v>
          </cell>
          <cell r="B234" t="str">
            <v>벤토나이트</v>
          </cell>
          <cell r="C234" t="str">
            <v>연속벽용( 표준 )</v>
          </cell>
          <cell r="D234" t="str">
            <v>kg</v>
          </cell>
          <cell r="E234">
            <v>200</v>
          </cell>
          <cell r="H234">
            <v>1153</v>
          </cell>
          <cell r="I234">
            <v>200</v>
          </cell>
          <cell r="K234">
            <v>200</v>
          </cell>
          <cell r="L234">
            <v>1800</v>
          </cell>
          <cell r="M234" t="str">
            <v>kg/㎥</v>
          </cell>
          <cell r="P234" t="str">
            <v>권광오(기초일위대가용)</v>
          </cell>
        </row>
        <row r="235">
          <cell r="A235" t="str">
            <v>AF..</v>
          </cell>
          <cell r="B235" t="str">
            <v>Accu- Flo</v>
          </cell>
          <cell r="C235" t="str">
            <v>..</v>
          </cell>
          <cell r="D235" t="str">
            <v>개</v>
          </cell>
          <cell r="E235">
            <v>200000</v>
          </cell>
          <cell r="L235">
            <v>200000</v>
          </cell>
          <cell r="M235">
            <v>200000</v>
          </cell>
          <cell r="P235" t="str">
            <v>허안식</v>
          </cell>
        </row>
        <row r="236">
          <cell r="A236" t="str">
            <v>TS..</v>
          </cell>
          <cell r="B236" t="str">
            <v>Tightning Set</v>
          </cell>
          <cell r="C236" t="str">
            <v>..</v>
          </cell>
          <cell r="D236" t="str">
            <v>개</v>
          </cell>
          <cell r="E236">
            <v>50000</v>
          </cell>
          <cell r="L236">
            <v>50000</v>
          </cell>
          <cell r="M236">
            <v>50000</v>
          </cell>
          <cell r="P236" t="str">
            <v>허안식</v>
          </cell>
        </row>
        <row r="237">
          <cell r="A237" t="str">
            <v>P지20</v>
          </cell>
          <cell r="B237" t="str">
            <v>PVC 지수판</v>
          </cell>
          <cell r="C237" t="str">
            <v>200x5</v>
          </cell>
          <cell r="D237" t="str">
            <v>m</v>
          </cell>
          <cell r="E237">
            <v>4485</v>
          </cell>
          <cell r="H237">
            <v>227</v>
          </cell>
          <cell r="I237">
            <v>4485</v>
          </cell>
          <cell r="K237">
            <v>4485</v>
          </cell>
          <cell r="P237" t="str">
            <v>최종식</v>
          </cell>
        </row>
        <row r="238">
          <cell r="A238" t="str">
            <v>P지15</v>
          </cell>
          <cell r="B238" t="str">
            <v>PVC 지수판</v>
          </cell>
          <cell r="C238" t="str">
            <v>150x5</v>
          </cell>
          <cell r="D238" t="str">
            <v>m</v>
          </cell>
          <cell r="E238">
            <v>3000</v>
          </cell>
          <cell r="H238">
            <v>226</v>
          </cell>
          <cell r="I238">
            <v>3000</v>
          </cell>
          <cell r="K238">
            <v>3105</v>
          </cell>
          <cell r="P238" t="str">
            <v>최종식</v>
          </cell>
        </row>
        <row r="239">
          <cell r="A239" t="str">
            <v>실실유리</v>
          </cell>
          <cell r="B239" t="str">
            <v>실리콘 실런트</v>
          </cell>
          <cell r="C239" t="str">
            <v>유리용 SL-801</v>
          </cell>
          <cell r="D239" t="str">
            <v>ℓ</v>
          </cell>
          <cell r="E239">
            <v>12580</v>
          </cell>
          <cell r="H239">
            <v>320</v>
          </cell>
          <cell r="I239">
            <v>12580</v>
          </cell>
          <cell r="P239" t="str">
            <v>기전</v>
          </cell>
        </row>
        <row r="240">
          <cell r="A240" t="str">
            <v>실실창호</v>
          </cell>
          <cell r="B240" t="str">
            <v>실리콘 실런트</v>
          </cell>
          <cell r="C240" t="str">
            <v>창호용 SL-819</v>
          </cell>
          <cell r="D240" t="str">
            <v>ℓ</v>
          </cell>
          <cell r="E240">
            <v>22000</v>
          </cell>
          <cell r="H240">
            <v>320</v>
          </cell>
          <cell r="I240">
            <v>22000</v>
          </cell>
          <cell r="P240" t="str">
            <v>기전</v>
          </cell>
        </row>
        <row r="241">
          <cell r="A241" t="str">
            <v>실실위생</v>
          </cell>
          <cell r="B241" t="str">
            <v>실리콘 실런트</v>
          </cell>
          <cell r="C241" t="str">
            <v>위생기구 SL-825</v>
          </cell>
          <cell r="D241" t="str">
            <v>ℓ</v>
          </cell>
          <cell r="E241">
            <v>15677</v>
          </cell>
          <cell r="H241">
            <v>320</v>
          </cell>
          <cell r="I241">
            <v>15677</v>
          </cell>
          <cell r="P241" t="str">
            <v>기전</v>
          </cell>
        </row>
        <row r="242">
          <cell r="A242" t="str">
            <v>비계18</v>
          </cell>
          <cell r="B242" t="str">
            <v>비계목</v>
          </cell>
          <cell r="C242" t="str">
            <v>L=1.8m</v>
          </cell>
          <cell r="D242" t="str">
            <v>개</v>
          </cell>
          <cell r="E242">
            <v>3600</v>
          </cell>
          <cell r="H242">
            <v>145</v>
          </cell>
          <cell r="I242">
            <v>3600</v>
          </cell>
          <cell r="P242" t="str">
            <v>기전</v>
          </cell>
        </row>
        <row r="243">
          <cell r="A243" t="str">
            <v>비계54</v>
          </cell>
          <cell r="B243" t="str">
            <v>비계목</v>
          </cell>
          <cell r="C243" t="str">
            <v>L=5.4m</v>
          </cell>
          <cell r="D243" t="str">
            <v>개</v>
          </cell>
          <cell r="E243">
            <v>9000</v>
          </cell>
          <cell r="H243">
            <v>145</v>
          </cell>
          <cell r="I243">
            <v>9000</v>
          </cell>
          <cell r="P243" t="str">
            <v>기전</v>
          </cell>
        </row>
        <row r="244">
          <cell r="A244" t="str">
            <v>발판42303</v>
          </cell>
          <cell r="B244" t="str">
            <v>발판(P.S.P)</v>
          </cell>
          <cell r="C244" t="str">
            <v>420*3040*3t</v>
          </cell>
          <cell r="D244" t="str">
            <v>매</v>
          </cell>
          <cell r="E244">
            <v>24000</v>
          </cell>
          <cell r="H244">
            <v>146</v>
          </cell>
          <cell r="I244">
            <v>24000</v>
          </cell>
          <cell r="P244" t="str">
            <v>기전</v>
          </cell>
        </row>
        <row r="245">
          <cell r="A245" t="str">
            <v>수띠18</v>
          </cell>
          <cell r="B245" t="str">
            <v>수평띠장</v>
          </cell>
          <cell r="C245" t="str">
            <v>L=1,829</v>
          </cell>
          <cell r="D245" t="str">
            <v>개</v>
          </cell>
          <cell r="E245">
            <v>7700</v>
          </cell>
          <cell r="H245">
            <v>143</v>
          </cell>
          <cell r="I245">
            <v>7700</v>
          </cell>
          <cell r="P245" t="str">
            <v>기전</v>
          </cell>
        </row>
        <row r="246">
          <cell r="A246" t="str">
            <v>손잡기둥</v>
          </cell>
          <cell r="B246" t="str">
            <v>손잡이기둥</v>
          </cell>
          <cell r="D246" t="str">
            <v>개</v>
          </cell>
          <cell r="E246">
            <v>2200</v>
          </cell>
          <cell r="H246">
            <v>143</v>
          </cell>
          <cell r="I246">
            <v>2200</v>
          </cell>
          <cell r="P246" t="str">
            <v>기전</v>
          </cell>
        </row>
        <row r="247">
          <cell r="A247" t="str">
            <v>손잡12</v>
          </cell>
          <cell r="B247" t="str">
            <v>손잡이</v>
          </cell>
          <cell r="C247" t="str">
            <v>L=1,219</v>
          </cell>
          <cell r="D247" t="str">
            <v>개</v>
          </cell>
          <cell r="E247">
            <v>850</v>
          </cell>
          <cell r="H247">
            <v>143</v>
          </cell>
          <cell r="I247">
            <v>850</v>
          </cell>
          <cell r="P247" t="str">
            <v>기전</v>
          </cell>
        </row>
        <row r="248">
          <cell r="A248" t="str">
            <v>손잡18</v>
          </cell>
          <cell r="B248" t="str">
            <v>손잡이</v>
          </cell>
          <cell r="C248" t="str">
            <v>L=1,829</v>
          </cell>
          <cell r="D248" t="str">
            <v>개</v>
          </cell>
          <cell r="E248">
            <v>1200</v>
          </cell>
          <cell r="H248">
            <v>143</v>
          </cell>
          <cell r="I248">
            <v>1200</v>
          </cell>
          <cell r="P248" t="str">
            <v>기전</v>
          </cell>
        </row>
        <row r="249">
          <cell r="A249" t="str">
            <v>바뀌6</v>
          </cell>
          <cell r="B249" t="str">
            <v>바뀌</v>
          </cell>
          <cell r="C249" t="str">
            <v>D=6"</v>
          </cell>
          <cell r="D249" t="str">
            <v>개</v>
          </cell>
          <cell r="E249">
            <v>7000</v>
          </cell>
          <cell r="H249">
            <v>143</v>
          </cell>
          <cell r="I249">
            <v>7000</v>
          </cell>
          <cell r="P249" t="str">
            <v>기전</v>
          </cell>
        </row>
        <row r="250">
          <cell r="A250" t="str">
            <v>재키..</v>
          </cell>
          <cell r="B250" t="str">
            <v>재키</v>
          </cell>
          <cell r="D250" t="str">
            <v>개</v>
          </cell>
          <cell r="E250">
            <v>8000</v>
          </cell>
          <cell r="H250">
            <v>143</v>
          </cell>
          <cell r="I250">
            <v>8000</v>
          </cell>
          <cell r="P250" t="str">
            <v>기전</v>
          </cell>
        </row>
        <row r="251">
          <cell r="A251" t="str">
            <v>보호42</v>
          </cell>
          <cell r="B251" t="str">
            <v>보호막(P.V.C)</v>
          </cell>
          <cell r="C251" t="str">
            <v>#420-1.8*1.8m</v>
          </cell>
          <cell r="D251" t="str">
            <v>개</v>
          </cell>
          <cell r="E251">
            <v>1666</v>
          </cell>
          <cell r="H251">
            <v>146</v>
          </cell>
          <cell r="I251">
            <v>1666</v>
          </cell>
          <cell r="P251" t="str">
            <v>기전</v>
          </cell>
        </row>
        <row r="252">
          <cell r="A252" t="str">
            <v>톱밥..</v>
          </cell>
          <cell r="B252" t="str">
            <v>톱밥</v>
          </cell>
          <cell r="D252" t="str">
            <v>ℓ</v>
          </cell>
          <cell r="E252">
            <v>4.0999999999999996</v>
          </cell>
          <cell r="H252">
            <v>143</v>
          </cell>
          <cell r="I252">
            <v>4.0999999999999996</v>
          </cell>
          <cell r="P252" t="str">
            <v>기전</v>
          </cell>
          <cell r="Q252" t="str">
            <v>0.55비중</v>
          </cell>
        </row>
        <row r="253">
          <cell r="A253" t="str">
            <v>비기1x</v>
          </cell>
          <cell r="B253" t="str">
            <v>비계 기본틀(기둥)</v>
          </cell>
          <cell r="C253" t="str">
            <v>1.2m x 1.9m</v>
          </cell>
          <cell r="D253" t="str">
            <v>개</v>
          </cell>
          <cell r="E253">
            <v>11800</v>
          </cell>
          <cell r="H253">
            <v>143</v>
          </cell>
          <cell r="I253">
            <v>11800</v>
          </cell>
          <cell r="K253">
            <v>11800</v>
          </cell>
          <cell r="P253" t="str">
            <v>권광오</v>
          </cell>
        </row>
        <row r="254">
          <cell r="A254" t="str">
            <v>비장1x</v>
          </cell>
          <cell r="B254" t="str">
            <v>비계 장선틀</v>
          </cell>
          <cell r="C254" t="str">
            <v>1.0m x 1.9m</v>
          </cell>
          <cell r="D254" t="str">
            <v>개</v>
          </cell>
          <cell r="E254">
            <v>9400</v>
          </cell>
          <cell r="H254">
            <v>143</v>
          </cell>
          <cell r="I254">
            <v>9400</v>
          </cell>
          <cell r="K254">
            <v>9400</v>
          </cell>
          <cell r="P254" t="str">
            <v>권광오</v>
          </cell>
        </row>
        <row r="255">
          <cell r="A255" t="str">
            <v>비가1x</v>
          </cell>
          <cell r="B255" t="str">
            <v>비계 가새</v>
          </cell>
          <cell r="C255" t="str">
            <v>1.2m x 1.9m</v>
          </cell>
          <cell r="D255" t="str">
            <v>개</v>
          </cell>
          <cell r="E255">
            <v>2700</v>
          </cell>
          <cell r="H255">
            <v>143</v>
          </cell>
          <cell r="I255">
            <v>2700</v>
          </cell>
          <cell r="K255">
            <v>2700</v>
          </cell>
          <cell r="P255" t="str">
            <v>권광오</v>
          </cell>
        </row>
        <row r="256">
          <cell r="A256" t="str">
            <v>비조..</v>
          </cell>
          <cell r="B256" t="str">
            <v>비계 조절받침철물</v>
          </cell>
          <cell r="C256" t="str">
            <v>..</v>
          </cell>
          <cell r="D256" t="str">
            <v>개</v>
          </cell>
          <cell r="E256">
            <v>5000</v>
          </cell>
          <cell r="H256">
            <v>143</v>
          </cell>
          <cell r="I256">
            <v>5000</v>
          </cell>
          <cell r="K256">
            <v>5000</v>
          </cell>
          <cell r="P256" t="str">
            <v>권광오</v>
          </cell>
        </row>
        <row r="257">
          <cell r="A257" t="str">
            <v>비이삽걸</v>
          </cell>
          <cell r="B257" t="str">
            <v>비계 이음철물</v>
          </cell>
          <cell r="C257" t="str">
            <v>삽입걸이</v>
          </cell>
          <cell r="D257" t="str">
            <v>개</v>
          </cell>
          <cell r="E257">
            <v>500</v>
          </cell>
          <cell r="H257">
            <v>143</v>
          </cell>
          <cell r="I257">
            <v>500</v>
          </cell>
          <cell r="K257">
            <v>500</v>
          </cell>
          <cell r="P257" t="str">
            <v>권광오</v>
          </cell>
        </row>
        <row r="258">
          <cell r="A258" t="str">
            <v>비철철앵</v>
          </cell>
          <cell r="B258" t="str">
            <v>비계 철물</v>
          </cell>
          <cell r="C258" t="str">
            <v>철근앵커,D10x450,4개</v>
          </cell>
          <cell r="D258" t="str">
            <v>개</v>
          </cell>
          <cell r="E258">
            <v>460</v>
          </cell>
          <cell r="H258">
            <v>143</v>
          </cell>
          <cell r="I258">
            <v>460</v>
          </cell>
          <cell r="K258">
            <v>2680</v>
          </cell>
          <cell r="P258" t="str">
            <v>권광오</v>
          </cell>
        </row>
        <row r="259">
          <cell r="A259" t="str">
            <v>강동L1</v>
          </cell>
          <cell r="B259" t="str">
            <v>강관 동바리</v>
          </cell>
          <cell r="C259" t="str">
            <v>L=1916~3170</v>
          </cell>
          <cell r="D259" t="str">
            <v>본</v>
          </cell>
          <cell r="E259">
            <v>7800</v>
          </cell>
          <cell r="H259">
            <v>143</v>
          </cell>
          <cell r="I259">
            <v>7800</v>
          </cell>
          <cell r="K259">
            <v>7800</v>
          </cell>
          <cell r="P259" t="str">
            <v>권광오</v>
          </cell>
        </row>
        <row r="260">
          <cell r="A260" t="str">
            <v>강동L2</v>
          </cell>
          <cell r="B260" t="str">
            <v>강관 동바리</v>
          </cell>
          <cell r="C260" t="str">
            <v>L=2216~3470</v>
          </cell>
          <cell r="D260" t="str">
            <v>본</v>
          </cell>
          <cell r="E260">
            <v>8000</v>
          </cell>
          <cell r="H260">
            <v>143</v>
          </cell>
          <cell r="I260">
            <v>8000</v>
          </cell>
          <cell r="K260">
            <v>8000</v>
          </cell>
          <cell r="P260" t="str">
            <v>권광오</v>
          </cell>
        </row>
        <row r="261">
          <cell r="A261" t="str">
            <v>강동L3</v>
          </cell>
          <cell r="B261" t="str">
            <v>강관 동바리</v>
          </cell>
          <cell r="C261" t="str">
            <v>L=2666~3920</v>
          </cell>
          <cell r="D261" t="str">
            <v>본</v>
          </cell>
          <cell r="E261">
            <v>8700</v>
          </cell>
          <cell r="H261">
            <v>143</v>
          </cell>
          <cell r="I261">
            <v>8700</v>
          </cell>
          <cell r="K261">
            <v>8700</v>
          </cell>
          <cell r="P261" t="str">
            <v>권광오</v>
          </cell>
        </row>
        <row r="262">
          <cell r="A262" t="str">
            <v>강동L4</v>
          </cell>
          <cell r="B262" t="str">
            <v>강관 동바리</v>
          </cell>
          <cell r="C262" t="str">
            <v>L=2966~4220</v>
          </cell>
          <cell r="D262" t="str">
            <v>본</v>
          </cell>
          <cell r="E262">
            <v>8900</v>
          </cell>
          <cell r="H262">
            <v>143</v>
          </cell>
          <cell r="I262">
            <v>8900</v>
          </cell>
          <cell r="K262">
            <v>8900</v>
          </cell>
          <cell r="P262" t="str">
            <v>권광오</v>
          </cell>
        </row>
        <row r="263">
          <cell r="A263" t="str">
            <v>강동L6</v>
          </cell>
          <cell r="B263" t="str">
            <v>강관 동바리</v>
          </cell>
          <cell r="C263" t="str">
            <v>L=6.0m, V-4</v>
          </cell>
          <cell r="D263" t="str">
            <v>본</v>
          </cell>
          <cell r="E263">
            <v>12700</v>
          </cell>
          <cell r="H263">
            <v>143</v>
          </cell>
          <cell r="I263">
            <v>12700</v>
          </cell>
          <cell r="P263" t="str">
            <v>기전</v>
          </cell>
        </row>
        <row r="264">
          <cell r="A264" t="str">
            <v>강관48</v>
          </cell>
          <cell r="B264" t="str">
            <v>강관</v>
          </cell>
          <cell r="C264" t="str">
            <v>Φ48.6x2.4mm</v>
          </cell>
          <cell r="D264" t="str">
            <v>m</v>
          </cell>
          <cell r="E264">
            <v>1833.3</v>
          </cell>
          <cell r="H264">
            <v>143</v>
          </cell>
          <cell r="I264">
            <v>1833.3</v>
          </cell>
          <cell r="K264">
            <v>1833.3</v>
          </cell>
          <cell r="P264" t="str">
            <v>권광오</v>
          </cell>
        </row>
        <row r="265">
          <cell r="A265" t="str">
            <v>이철연결</v>
          </cell>
          <cell r="B265" t="str">
            <v>이음철물</v>
          </cell>
          <cell r="C265" t="str">
            <v>연결핀</v>
          </cell>
          <cell r="D265" t="str">
            <v>개</v>
          </cell>
          <cell r="E265">
            <v>530</v>
          </cell>
          <cell r="H265">
            <v>143</v>
          </cell>
          <cell r="I265">
            <v>530</v>
          </cell>
          <cell r="K265">
            <v>530</v>
          </cell>
          <cell r="P265" t="str">
            <v>권광오</v>
          </cell>
        </row>
        <row r="266">
          <cell r="A266" t="str">
            <v>조철직자</v>
          </cell>
          <cell r="B266" t="str">
            <v>조임철물</v>
          </cell>
          <cell r="C266" t="str">
            <v>직교,자재</v>
          </cell>
          <cell r="D266" t="str">
            <v>개</v>
          </cell>
          <cell r="E266">
            <v>1680</v>
          </cell>
          <cell r="H266">
            <v>143</v>
          </cell>
          <cell r="I266">
            <v>1680</v>
          </cell>
          <cell r="K266">
            <v>1680</v>
          </cell>
          <cell r="P266" t="str">
            <v>권광오</v>
          </cell>
        </row>
        <row r="267">
          <cell r="A267" t="str">
            <v>탈에폐수</v>
          </cell>
          <cell r="B267" t="str">
            <v>탈 에폭시</v>
          </cell>
          <cell r="C267" t="str">
            <v>폐수처리장용</v>
          </cell>
          <cell r="D267" t="str">
            <v>kg</v>
          </cell>
          <cell r="E267">
            <v>3000</v>
          </cell>
          <cell r="H267">
            <v>314</v>
          </cell>
          <cell r="I267">
            <v>3000</v>
          </cell>
          <cell r="K267">
            <v>3000</v>
          </cell>
          <cell r="P267" t="str">
            <v>권광오</v>
          </cell>
        </row>
        <row r="268">
          <cell r="A268" t="str">
            <v>스환19</v>
          </cell>
          <cell r="B268" t="str">
            <v>스테인레스 환봉</v>
          </cell>
          <cell r="C268" t="str">
            <v>D19,STS304</v>
          </cell>
          <cell r="D268" t="str">
            <v>kg</v>
          </cell>
          <cell r="E268">
            <v>2970</v>
          </cell>
          <cell r="H268">
            <v>76</v>
          </cell>
          <cell r="I268">
            <v>2970</v>
          </cell>
          <cell r="K268">
            <v>2970</v>
          </cell>
          <cell r="P268" t="str">
            <v>권광오</v>
          </cell>
        </row>
        <row r="269">
          <cell r="A269" t="str">
            <v>수배C75</v>
          </cell>
          <cell r="B269" t="str">
            <v>수직배제관</v>
          </cell>
          <cell r="C269" t="str">
            <v>C-Type, 7.5m</v>
          </cell>
          <cell r="D269" t="str">
            <v>개</v>
          </cell>
          <cell r="E269">
            <v>5716083.75</v>
          </cell>
          <cell r="L269">
            <v>5716083.75</v>
          </cell>
          <cell r="M269">
            <v>5716083.75</v>
          </cell>
          <cell r="P269" t="str">
            <v>박광규</v>
          </cell>
        </row>
        <row r="270">
          <cell r="A270" t="str">
            <v>수배C70</v>
          </cell>
          <cell r="B270" t="str">
            <v>수직배제관</v>
          </cell>
          <cell r="C270" t="str">
            <v>C-Type, 7.0m</v>
          </cell>
          <cell r="D270" t="str">
            <v>개</v>
          </cell>
          <cell r="E270">
            <v>5335011.5</v>
          </cell>
          <cell r="L270">
            <v>5335011.5</v>
          </cell>
          <cell r="M270">
            <v>5335011.5</v>
          </cell>
          <cell r="P270" t="str">
            <v>박광규</v>
          </cell>
        </row>
        <row r="271">
          <cell r="A271" t="str">
            <v>수배C65</v>
          </cell>
          <cell r="B271" t="str">
            <v>수직배제관</v>
          </cell>
          <cell r="C271" t="str">
            <v>C-Type, 6.5m</v>
          </cell>
          <cell r="D271" t="str">
            <v>개</v>
          </cell>
          <cell r="E271">
            <v>4953939.25</v>
          </cell>
          <cell r="L271">
            <v>4953939.25</v>
          </cell>
          <cell r="M271">
            <v>4953939.25</v>
          </cell>
          <cell r="P271" t="str">
            <v>박광규</v>
          </cell>
        </row>
        <row r="272">
          <cell r="A272" t="str">
            <v>수배C60</v>
          </cell>
          <cell r="B272" t="str">
            <v>수직배제관</v>
          </cell>
          <cell r="C272" t="str">
            <v>C-Type, 6.0m</v>
          </cell>
          <cell r="D272" t="str">
            <v>개</v>
          </cell>
          <cell r="E272">
            <v>4572867</v>
          </cell>
          <cell r="L272">
            <v>4572867</v>
          </cell>
          <cell r="M272">
            <v>4572867</v>
          </cell>
          <cell r="P272" t="str">
            <v>박광규</v>
          </cell>
        </row>
        <row r="273">
          <cell r="A273" t="str">
            <v>수배C55</v>
          </cell>
          <cell r="B273" t="str">
            <v>수직배제관</v>
          </cell>
          <cell r="C273" t="str">
            <v>C-Type, 5.5m</v>
          </cell>
          <cell r="D273" t="str">
            <v>개</v>
          </cell>
          <cell r="E273">
            <v>4191794.75</v>
          </cell>
          <cell r="L273">
            <v>4191794.75</v>
          </cell>
          <cell r="M273">
            <v>4191794.75</v>
          </cell>
          <cell r="P273" t="str">
            <v>박광규</v>
          </cell>
        </row>
        <row r="274">
          <cell r="A274" t="str">
            <v>수배C50</v>
          </cell>
          <cell r="B274" t="str">
            <v>수직배제관</v>
          </cell>
          <cell r="C274" t="str">
            <v>C-Type, 5.0m</v>
          </cell>
          <cell r="D274" t="str">
            <v>개</v>
          </cell>
          <cell r="E274">
            <v>3810722.5</v>
          </cell>
          <cell r="L274">
            <v>3810722.5</v>
          </cell>
          <cell r="M274">
            <v>3810722.5</v>
          </cell>
          <cell r="P274" t="str">
            <v>박광규</v>
          </cell>
        </row>
        <row r="275">
          <cell r="A275" t="str">
            <v>수배D60</v>
          </cell>
          <cell r="B275" t="str">
            <v>수직배제관</v>
          </cell>
          <cell r="C275" t="str">
            <v>D-Type, 6.0m</v>
          </cell>
          <cell r="D275" t="str">
            <v>개</v>
          </cell>
          <cell r="E275">
            <v>3885429</v>
          </cell>
          <cell r="L275">
            <v>3885429</v>
          </cell>
          <cell r="M275">
            <v>3885429</v>
          </cell>
          <cell r="P275" t="str">
            <v>박광규</v>
          </cell>
        </row>
        <row r="276">
          <cell r="A276" t="str">
            <v>수배D55</v>
          </cell>
          <cell r="B276" t="str">
            <v>수직배제관</v>
          </cell>
          <cell r="C276" t="str">
            <v>D-Type, 5.5m</v>
          </cell>
          <cell r="D276" t="str">
            <v>개</v>
          </cell>
          <cell r="E276">
            <v>3561643.25</v>
          </cell>
          <cell r="L276">
            <v>3561643.25</v>
          </cell>
          <cell r="M276">
            <v>3561643.25</v>
          </cell>
          <cell r="P276" t="str">
            <v>박광규</v>
          </cell>
        </row>
        <row r="277">
          <cell r="A277" t="str">
            <v>목삼Tr</v>
          </cell>
          <cell r="B277" t="str">
            <v>목재 삼발이</v>
          </cell>
          <cell r="C277" t="str">
            <v>Tripod</v>
          </cell>
          <cell r="D277" t="str">
            <v>Set</v>
          </cell>
          <cell r="E277">
            <v>15000</v>
          </cell>
          <cell r="L277">
            <v>15000</v>
          </cell>
          <cell r="M277">
            <v>15000</v>
          </cell>
          <cell r="P277" t="str">
            <v>최종식</v>
          </cell>
        </row>
        <row r="278">
          <cell r="A278" t="str">
            <v>AT84</v>
          </cell>
          <cell r="B278" t="str">
            <v>ACCES TUBE</v>
          </cell>
          <cell r="C278" t="str">
            <v>Φ84,ABS수지</v>
          </cell>
          <cell r="D278" t="str">
            <v>m</v>
          </cell>
          <cell r="E278">
            <v>10000</v>
          </cell>
          <cell r="L278">
            <v>10000</v>
          </cell>
          <cell r="M278">
            <v>10000</v>
          </cell>
          <cell r="P278" t="str">
            <v>최종식</v>
          </cell>
        </row>
        <row r="279">
          <cell r="A279" t="str">
            <v>TC84</v>
          </cell>
          <cell r="B279" t="str">
            <v>TUBE Coupling</v>
          </cell>
          <cell r="C279" t="str">
            <v>Φ84</v>
          </cell>
          <cell r="D279" t="str">
            <v>개</v>
          </cell>
          <cell r="E279">
            <v>5000</v>
          </cell>
          <cell r="L279">
            <v>5000</v>
          </cell>
          <cell r="M279">
            <v>5000</v>
          </cell>
          <cell r="P279" t="str">
            <v>최종식</v>
          </cell>
        </row>
        <row r="280">
          <cell r="A280" t="str">
            <v>EC84</v>
          </cell>
          <cell r="B280" t="str">
            <v>End Cap</v>
          </cell>
          <cell r="C280" t="str">
            <v>Φ84</v>
          </cell>
          <cell r="D280" t="str">
            <v>개</v>
          </cell>
          <cell r="E280">
            <v>3000</v>
          </cell>
          <cell r="L280">
            <v>3000</v>
          </cell>
          <cell r="M280">
            <v>3000</v>
          </cell>
          <cell r="P280" t="str">
            <v>최종식</v>
          </cell>
        </row>
        <row r="281">
          <cell r="A281" t="str">
            <v>ST84</v>
          </cell>
          <cell r="B281" t="str">
            <v>Sealing Tape</v>
          </cell>
          <cell r="C281" t="str">
            <v>Φ84</v>
          </cell>
          <cell r="D281" t="str">
            <v>개</v>
          </cell>
          <cell r="E281">
            <v>45000</v>
          </cell>
          <cell r="L281">
            <v>45000</v>
          </cell>
          <cell r="M281">
            <v>45000</v>
          </cell>
          <cell r="P281" t="str">
            <v>최종식</v>
          </cell>
        </row>
        <row r="282">
          <cell r="A282" t="str">
            <v>연침측정</v>
          </cell>
          <cell r="B282" t="str">
            <v>연속침하계 측정기</v>
          </cell>
          <cell r="C282" t="str">
            <v>설치비 포함</v>
          </cell>
          <cell r="D282" t="str">
            <v>개</v>
          </cell>
          <cell r="E282">
            <v>70000000</v>
          </cell>
          <cell r="L282">
            <v>70000000</v>
          </cell>
          <cell r="M282">
            <v>70000000</v>
          </cell>
          <cell r="P282" t="str">
            <v>최종식</v>
          </cell>
        </row>
        <row r="283">
          <cell r="A283" t="str">
            <v>연측 8</v>
          </cell>
          <cell r="B283" t="str">
            <v>연성 측정관</v>
          </cell>
          <cell r="C283" t="str">
            <v>Φ8mm,Nylon Tube</v>
          </cell>
          <cell r="D283" t="str">
            <v>개</v>
          </cell>
          <cell r="E283">
            <v>15000</v>
          </cell>
          <cell r="L283">
            <v>15000</v>
          </cell>
          <cell r="M283">
            <v>15000</v>
          </cell>
          <cell r="P283" t="str">
            <v>최종식</v>
          </cell>
        </row>
        <row r="284">
          <cell r="A284" t="str">
            <v>간수소자</v>
          </cell>
          <cell r="B284" t="str">
            <v>간극 수압계 소자</v>
          </cell>
          <cell r="D284" t="str">
            <v>개</v>
          </cell>
          <cell r="E284">
            <v>15000</v>
          </cell>
          <cell r="L284">
            <v>15000</v>
          </cell>
          <cell r="M284">
            <v>15000</v>
          </cell>
          <cell r="P284" t="str">
            <v>최종식</v>
          </cell>
        </row>
        <row r="285">
          <cell r="A285" t="str">
            <v>삼베순창</v>
          </cell>
          <cell r="B285" t="str">
            <v>삼베</v>
          </cell>
          <cell r="C285" t="str">
            <v>순창</v>
          </cell>
          <cell r="D285" t="str">
            <v>㎡</v>
          </cell>
          <cell r="E285">
            <v>2000</v>
          </cell>
          <cell r="L285">
            <v>2000</v>
          </cell>
          <cell r="M285">
            <v>2000</v>
          </cell>
          <cell r="P285" t="str">
            <v>최종식</v>
          </cell>
        </row>
        <row r="286">
          <cell r="A286" t="str">
            <v>AC..</v>
          </cell>
          <cell r="B286" t="str">
            <v>Armoured CABLE</v>
          </cell>
          <cell r="D286" t="str">
            <v>m</v>
          </cell>
          <cell r="E286">
            <v>2000</v>
          </cell>
          <cell r="L286">
            <v>2000</v>
          </cell>
          <cell r="M286">
            <v>2000</v>
          </cell>
          <cell r="P286" t="str">
            <v>최종식</v>
          </cell>
        </row>
        <row r="287">
          <cell r="A287" t="str">
            <v>토간소자</v>
          </cell>
          <cell r="B287" t="str">
            <v>토압계 겸용 간극 수압계 소자</v>
          </cell>
          <cell r="D287" t="str">
            <v>개</v>
          </cell>
          <cell r="E287">
            <v>15000</v>
          </cell>
          <cell r="L287">
            <v>15000</v>
          </cell>
          <cell r="M287">
            <v>15000</v>
          </cell>
          <cell r="P287" t="str">
            <v>최종식</v>
          </cell>
        </row>
        <row r="288">
          <cell r="A288" t="str">
            <v>토압CE</v>
          </cell>
          <cell r="B288" t="str">
            <v>토압계 CELL</v>
          </cell>
          <cell r="D288" t="str">
            <v>개</v>
          </cell>
          <cell r="E288">
            <v>15000</v>
          </cell>
          <cell r="L288">
            <v>15000</v>
          </cell>
          <cell r="M288">
            <v>15000</v>
          </cell>
          <cell r="P288" t="str">
            <v>최종식</v>
          </cell>
        </row>
        <row r="289">
          <cell r="A289" t="str">
            <v>침하SE</v>
          </cell>
          <cell r="B289" t="str">
            <v>침하계 SENSOR</v>
          </cell>
          <cell r="D289" t="str">
            <v>개</v>
          </cell>
          <cell r="E289">
            <v>15000</v>
          </cell>
          <cell r="L289">
            <v>15000</v>
          </cell>
          <cell r="M289">
            <v>15000</v>
          </cell>
          <cell r="P289" t="str">
            <v>최종식</v>
          </cell>
        </row>
        <row r="290">
          <cell r="A290" t="str">
            <v>침하연결</v>
          </cell>
          <cell r="B290" t="str">
            <v>침하측정 연결관</v>
          </cell>
          <cell r="D290" t="str">
            <v>m</v>
          </cell>
          <cell r="E290">
            <v>2000</v>
          </cell>
          <cell r="L290">
            <v>2000</v>
          </cell>
          <cell r="M290">
            <v>2000</v>
          </cell>
          <cell r="P290" t="str">
            <v>최종식</v>
          </cell>
        </row>
        <row r="291">
          <cell r="A291" t="str">
            <v>침하셀BOX</v>
          </cell>
          <cell r="B291" t="str">
            <v>침하셀 측정실 BOX</v>
          </cell>
          <cell r="C291" t="str">
            <v>설치품 포함</v>
          </cell>
          <cell r="D291" t="str">
            <v>개</v>
          </cell>
          <cell r="E291">
            <v>500000</v>
          </cell>
          <cell r="L291">
            <v>500000</v>
          </cell>
          <cell r="M291">
            <v>500000</v>
          </cell>
          <cell r="P291" t="str">
            <v>최종식</v>
          </cell>
        </row>
        <row r="292">
          <cell r="A292" t="str">
            <v>RS45</v>
          </cell>
          <cell r="B292" t="str">
            <v>Rubber Sheet</v>
          </cell>
          <cell r="C292" t="str">
            <v>4.5mm,내산성,내약품성</v>
          </cell>
          <cell r="D292" t="str">
            <v>㎡</v>
          </cell>
          <cell r="E292">
            <v>72000</v>
          </cell>
          <cell r="H292">
            <v>309</v>
          </cell>
          <cell r="I292">
            <v>72000</v>
          </cell>
          <cell r="K292">
            <v>72000</v>
          </cell>
          <cell r="P292" t="str">
            <v>최종식</v>
          </cell>
        </row>
        <row r="293">
          <cell r="A293" t="str">
            <v>역청..</v>
          </cell>
          <cell r="B293" t="str">
            <v>역청 솔루션</v>
          </cell>
          <cell r="C293" t="str">
            <v>C-200</v>
          </cell>
          <cell r="D293" t="str">
            <v>ℓ</v>
          </cell>
          <cell r="E293">
            <v>21600</v>
          </cell>
          <cell r="H293">
            <v>406</v>
          </cell>
          <cell r="I293">
            <v>21600</v>
          </cell>
          <cell r="K293">
            <v>21600</v>
          </cell>
          <cell r="P293" t="str">
            <v>최종식</v>
          </cell>
        </row>
        <row r="294">
          <cell r="A294" t="str">
            <v>중계안테</v>
          </cell>
          <cell r="B294" t="str">
            <v>중계안테나BOX</v>
          </cell>
          <cell r="C294" t="str">
            <v>태양전지판,잠금장치 포함</v>
          </cell>
          <cell r="D294" t="str">
            <v>개</v>
          </cell>
          <cell r="E294">
            <v>500000</v>
          </cell>
          <cell r="L294">
            <v>500000</v>
          </cell>
          <cell r="M294">
            <v>500000</v>
          </cell>
          <cell r="P294" t="str">
            <v>최종식</v>
          </cell>
        </row>
        <row r="295">
          <cell r="A295" t="str">
            <v>MODE</v>
          </cell>
          <cell r="B295" t="str">
            <v>MODEM</v>
          </cell>
          <cell r="C295" t="str">
            <v>115200bps,915~928MHz,1940s</v>
          </cell>
          <cell r="D295" t="str">
            <v>개</v>
          </cell>
          <cell r="E295">
            <v>150000</v>
          </cell>
          <cell r="L295">
            <v>150000</v>
          </cell>
          <cell r="M295">
            <v>150000</v>
          </cell>
          <cell r="P295" t="str">
            <v>최종식</v>
          </cell>
        </row>
        <row r="296">
          <cell r="A296" t="str">
            <v>비축밧데</v>
          </cell>
          <cell r="B296" t="str">
            <v>비축밧데리</v>
          </cell>
          <cell r="C296" t="str">
            <v>12V,120mA</v>
          </cell>
          <cell r="D296" t="str">
            <v>개</v>
          </cell>
          <cell r="E296">
            <v>200000</v>
          </cell>
          <cell r="L296">
            <v>200000</v>
          </cell>
          <cell r="M296">
            <v>200000</v>
          </cell>
          <cell r="P296" t="str">
            <v>최종식</v>
          </cell>
        </row>
        <row r="297">
          <cell r="A297" t="str">
            <v>PCP2</v>
          </cell>
          <cell r="B297" t="str">
            <v>PC</v>
          </cell>
          <cell r="C297" t="str">
            <v>PentiumⅡ(MM:128MB,HD:6.4GB)</v>
          </cell>
          <cell r="D297" t="str">
            <v>개</v>
          </cell>
          <cell r="E297">
            <v>2000000</v>
          </cell>
          <cell r="L297">
            <v>2000000</v>
          </cell>
          <cell r="M297">
            <v>2000000</v>
          </cell>
          <cell r="P297" t="str">
            <v>최종식</v>
          </cell>
        </row>
        <row r="298">
          <cell r="A298" t="str">
            <v>CPIJ</v>
          </cell>
          <cell r="B298" t="str">
            <v>Color Printer</v>
          </cell>
          <cell r="C298" t="str">
            <v>720dpi,A3용지</v>
          </cell>
          <cell r="D298" t="str">
            <v>개</v>
          </cell>
          <cell r="E298">
            <v>1500000</v>
          </cell>
          <cell r="L298">
            <v>1500000</v>
          </cell>
          <cell r="M298">
            <v>1500000</v>
          </cell>
          <cell r="P298" t="str">
            <v>최종식</v>
          </cell>
        </row>
        <row r="299">
          <cell r="A299" t="str">
            <v>CM17</v>
          </cell>
          <cell r="B299" t="str">
            <v>Color Monitor</v>
          </cell>
          <cell r="C299" t="str">
            <v>17",1280x1024</v>
          </cell>
          <cell r="D299" t="str">
            <v>개</v>
          </cell>
          <cell r="E299">
            <v>600000</v>
          </cell>
          <cell r="L299">
            <v>600000</v>
          </cell>
          <cell r="M299">
            <v>600000</v>
          </cell>
          <cell r="P299" t="str">
            <v>최종식</v>
          </cell>
        </row>
        <row r="300">
          <cell r="A300" t="str">
            <v>코튜..</v>
          </cell>
          <cell r="B300" t="str">
            <v>코어튜브</v>
          </cell>
          <cell r="C300" t="str">
            <v>..</v>
          </cell>
          <cell r="D300" t="str">
            <v>개</v>
          </cell>
          <cell r="E300">
            <v>252000</v>
          </cell>
          <cell r="L300">
            <v>252000</v>
          </cell>
          <cell r="M300">
            <v>252000</v>
          </cell>
          <cell r="P300" t="str">
            <v>최종식</v>
          </cell>
        </row>
        <row r="301">
          <cell r="A301" t="str">
            <v>메크..</v>
          </cell>
          <cell r="B301" t="str">
            <v>메탈크라운</v>
          </cell>
          <cell r="C301" t="str">
            <v>NX 5x5x8</v>
          </cell>
          <cell r="D301" t="str">
            <v>개</v>
          </cell>
          <cell r="E301">
            <v>13000</v>
          </cell>
          <cell r="I301">
            <v>13000</v>
          </cell>
          <cell r="J301">
            <v>781</v>
          </cell>
          <cell r="K301">
            <v>13000</v>
          </cell>
          <cell r="P301" t="str">
            <v>최종식</v>
          </cell>
        </row>
        <row r="302">
          <cell r="A302" t="str">
            <v>초비..</v>
          </cell>
          <cell r="B302" t="str">
            <v>초핑비트</v>
          </cell>
          <cell r="C302" t="str">
            <v>NX,스트레이트</v>
          </cell>
          <cell r="D302" t="str">
            <v>개</v>
          </cell>
          <cell r="E302">
            <v>90000</v>
          </cell>
          <cell r="I302">
            <v>90000</v>
          </cell>
          <cell r="J302">
            <v>781</v>
          </cell>
          <cell r="K302">
            <v>90000</v>
          </cell>
          <cell r="P302" t="str">
            <v>최종식</v>
          </cell>
        </row>
        <row r="303">
          <cell r="A303" t="str">
            <v>드헤..</v>
          </cell>
          <cell r="B303" t="str">
            <v>드라이브파이프 헤드</v>
          </cell>
          <cell r="C303" t="str">
            <v>케이싱헤드,NXW</v>
          </cell>
          <cell r="D303" t="str">
            <v>개</v>
          </cell>
          <cell r="E303">
            <v>33000</v>
          </cell>
          <cell r="I303">
            <v>33000</v>
          </cell>
          <cell r="J303">
            <v>781</v>
          </cell>
          <cell r="K303">
            <v>33000</v>
          </cell>
          <cell r="P303" t="str">
            <v>최종식</v>
          </cell>
        </row>
        <row r="304">
          <cell r="A304" t="str">
            <v>드슈..</v>
          </cell>
          <cell r="B304" t="str">
            <v>드라이브파이프 슈</v>
          </cell>
          <cell r="C304" t="str">
            <v>케이싱슈비트,NXW,6x6x9</v>
          </cell>
          <cell r="D304" t="str">
            <v>개</v>
          </cell>
          <cell r="E304">
            <v>22000</v>
          </cell>
          <cell r="I304">
            <v>22000</v>
          </cell>
          <cell r="J304">
            <v>781</v>
          </cell>
          <cell r="K304">
            <v>22000</v>
          </cell>
          <cell r="P304" t="str">
            <v>최종식</v>
          </cell>
        </row>
        <row r="305">
          <cell r="A305" t="str">
            <v>드파..</v>
          </cell>
          <cell r="B305" t="str">
            <v>드라이브 파이프</v>
          </cell>
          <cell r="C305" t="str">
            <v>케이싱파이프,NXW 3.0</v>
          </cell>
          <cell r="D305" t="str">
            <v>개</v>
          </cell>
          <cell r="E305">
            <v>88000</v>
          </cell>
          <cell r="I305">
            <v>88000</v>
          </cell>
          <cell r="J305">
            <v>781</v>
          </cell>
          <cell r="K305">
            <v>88000</v>
          </cell>
          <cell r="P305" t="str">
            <v>최종식</v>
          </cell>
        </row>
        <row r="306">
          <cell r="A306" t="str">
            <v>슈..</v>
          </cell>
          <cell r="B306" t="str">
            <v>슈</v>
          </cell>
          <cell r="C306" t="str">
            <v>S.P.T 샘플러 슈,50.8</v>
          </cell>
          <cell r="D306" t="str">
            <v>개</v>
          </cell>
          <cell r="E306">
            <v>10000</v>
          </cell>
          <cell r="I306">
            <v>10000</v>
          </cell>
          <cell r="J306">
            <v>781</v>
          </cell>
          <cell r="K306">
            <v>10000</v>
          </cell>
          <cell r="P306" t="str">
            <v>최종식</v>
          </cell>
        </row>
        <row r="307">
          <cell r="A307" t="str">
            <v>샘플러.</v>
          </cell>
          <cell r="B307" t="str">
            <v>샘플러</v>
          </cell>
          <cell r="C307" t="str">
            <v>63.5,피스톤</v>
          </cell>
          <cell r="D307" t="str">
            <v>개</v>
          </cell>
          <cell r="E307">
            <v>300000</v>
          </cell>
          <cell r="H307">
            <v>1096</v>
          </cell>
          <cell r="I307">
            <v>300000</v>
          </cell>
          <cell r="K307">
            <v>300000</v>
          </cell>
          <cell r="P307" t="str">
            <v>최종식</v>
          </cell>
        </row>
        <row r="308">
          <cell r="A308" t="str">
            <v>신월튜브</v>
          </cell>
          <cell r="B308" t="str">
            <v>신월튜브</v>
          </cell>
          <cell r="C308">
            <v>63.5</v>
          </cell>
          <cell r="D308" t="str">
            <v>개</v>
          </cell>
          <cell r="E308">
            <v>16000</v>
          </cell>
          <cell r="H308">
            <v>1096</v>
          </cell>
          <cell r="I308">
            <v>16000</v>
          </cell>
          <cell r="K308">
            <v>16000</v>
          </cell>
          <cell r="P308" t="str">
            <v>최종식</v>
          </cell>
        </row>
        <row r="309">
          <cell r="A309" t="str">
            <v>코튜토질</v>
          </cell>
          <cell r="B309" t="str">
            <v>코어튜브</v>
          </cell>
          <cell r="C309" t="str">
            <v>NX 1.5m</v>
          </cell>
          <cell r="D309" t="str">
            <v>개</v>
          </cell>
          <cell r="E309">
            <v>65000</v>
          </cell>
          <cell r="I309">
            <v>65000</v>
          </cell>
          <cell r="J309">
            <v>780</v>
          </cell>
          <cell r="K309">
            <v>65000</v>
          </cell>
          <cell r="P309" t="str">
            <v>최종식</v>
          </cell>
        </row>
        <row r="310">
          <cell r="A310" t="str">
            <v>메크토질</v>
          </cell>
          <cell r="B310" t="str">
            <v>메탈크라운</v>
          </cell>
          <cell r="C310" t="str">
            <v>NX</v>
          </cell>
          <cell r="D310" t="str">
            <v>개</v>
          </cell>
          <cell r="E310">
            <v>13000</v>
          </cell>
          <cell r="I310">
            <v>13000</v>
          </cell>
          <cell r="J310">
            <v>780</v>
          </cell>
          <cell r="K310">
            <v>13000</v>
          </cell>
          <cell r="P310" t="str">
            <v>최종식</v>
          </cell>
        </row>
        <row r="311">
          <cell r="A311" t="str">
            <v>드헤토질</v>
          </cell>
          <cell r="B311" t="str">
            <v>드라이브파이프 헤드</v>
          </cell>
          <cell r="C311" t="str">
            <v>NX</v>
          </cell>
          <cell r="D311" t="str">
            <v>개</v>
          </cell>
          <cell r="E311">
            <v>33000</v>
          </cell>
          <cell r="I311">
            <v>33000</v>
          </cell>
          <cell r="J311">
            <v>780</v>
          </cell>
          <cell r="K311">
            <v>33000</v>
          </cell>
          <cell r="P311" t="str">
            <v>최종식</v>
          </cell>
        </row>
        <row r="312">
          <cell r="A312" t="str">
            <v>드슈토질</v>
          </cell>
          <cell r="B312" t="str">
            <v>드라이브파이프 슈</v>
          </cell>
          <cell r="C312" t="str">
            <v>NX</v>
          </cell>
          <cell r="D312" t="str">
            <v>개</v>
          </cell>
          <cell r="E312">
            <v>12000</v>
          </cell>
          <cell r="I312">
            <v>12000</v>
          </cell>
          <cell r="J312">
            <v>780</v>
          </cell>
          <cell r="K312">
            <v>12000</v>
          </cell>
          <cell r="P312" t="str">
            <v>최종식</v>
          </cell>
        </row>
        <row r="313">
          <cell r="A313" t="str">
            <v>드파토질</v>
          </cell>
          <cell r="B313" t="str">
            <v>드라이브 파이프</v>
          </cell>
          <cell r="C313" t="str">
            <v>NX 1.5m</v>
          </cell>
          <cell r="D313" t="str">
            <v>개</v>
          </cell>
          <cell r="E313">
            <v>51000</v>
          </cell>
          <cell r="I313">
            <v>51000</v>
          </cell>
          <cell r="J313">
            <v>780</v>
          </cell>
          <cell r="K313">
            <v>51000</v>
          </cell>
          <cell r="P313" t="str">
            <v>최종식</v>
          </cell>
        </row>
        <row r="314">
          <cell r="A314" t="str">
            <v>호스4플</v>
          </cell>
          <cell r="B314" t="str">
            <v>호스</v>
          </cell>
          <cell r="C314" t="str">
            <v>4 플라이</v>
          </cell>
          <cell r="D314" t="str">
            <v>m</v>
          </cell>
          <cell r="E314">
            <v>12000</v>
          </cell>
          <cell r="I314">
            <v>12000</v>
          </cell>
          <cell r="J314">
            <v>780</v>
          </cell>
          <cell r="K314">
            <v>12000</v>
          </cell>
          <cell r="P314" t="str">
            <v>최종식</v>
          </cell>
        </row>
        <row r="315">
          <cell r="A315" t="str">
            <v>소켓..</v>
          </cell>
          <cell r="B315" t="str">
            <v>소켓</v>
          </cell>
          <cell r="C315" t="str">
            <v>..</v>
          </cell>
          <cell r="D315" t="str">
            <v>개</v>
          </cell>
          <cell r="E315">
            <v>12000</v>
          </cell>
          <cell r="I315">
            <v>12000</v>
          </cell>
          <cell r="J315">
            <v>780</v>
          </cell>
          <cell r="K315">
            <v>12000</v>
          </cell>
          <cell r="P315" t="str">
            <v>최종식</v>
          </cell>
        </row>
        <row r="316">
          <cell r="A316" t="str">
            <v>피대V벨</v>
          </cell>
          <cell r="B316" t="str">
            <v>피대</v>
          </cell>
          <cell r="C316" t="str">
            <v>V벨트</v>
          </cell>
          <cell r="D316" t="str">
            <v>개</v>
          </cell>
          <cell r="E316">
            <v>12000</v>
          </cell>
          <cell r="I316">
            <v>12000</v>
          </cell>
          <cell r="J316">
            <v>780</v>
          </cell>
          <cell r="K316">
            <v>12000</v>
          </cell>
          <cell r="P316" t="str">
            <v>최종식</v>
          </cell>
        </row>
        <row r="317">
          <cell r="A317" t="str">
            <v>피대평벨</v>
          </cell>
          <cell r="B317" t="str">
            <v>피대</v>
          </cell>
          <cell r="C317" t="str">
            <v>평벨트</v>
          </cell>
          <cell r="D317" t="str">
            <v>m</v>
          </cell>
          <cell r="E317">
            <v>12000</v>
          </cell>
          <cell r="I317">
            <v>12000</v>
          </cell>
          <cell r="J317">
            <v>780</v>
          </cell>
          <cell r="K317">
            <v>12000</v>
          </cell>
          <cell r="P317" t="str">
            <v>최종식</v>
          </cell>
        </row>
        <row r="318">
          <cell r="A318" t="str">
            <v>고패..</v>
          </cell>
          <cell r="B318" t="str">
            <v>고무패킹</v>
          </cell>
          <cell r="C318" t="str">
            <v>..</v>
          </cell>
          <cell r="D318" t="str">
            <v>개</v>
          </cell>
          <cell r="E318">
            <v>12000</v>
          </cell>
          <cell r="I318">
            <v>12000</v>
          </cell>
          <cell r="J318">
            <v>780</v>
          </cell>
          <cell r="K318">
            <v>12000</v>
          </cell>
          <cell r="P318" t="str">
            <v>최종식</v>
          </cell>
        </row>
        <row r="319">
          <cell r="A319" t="str">
            <v>피패..</v>
          </cell>
          <cell r="B319" t="str">
            <v>피패킹</v>
          </cell>
          <cell r="C319" t="str">
            <v>..</v>
          </cell>
          <cell r="D319" t="str">
            <v>조</v>
          </cell>
          <cell r="E319">
            <v>12000</v>
          </cell>
          <cell r="I319">
            <v>12000</v>
          </cell>
          <cell r="J319">
            <v>780</v>
          </cell>
          <cell r="K319">
            <v>12000</v>
          </cell>
          <cell r="P319" t="str">
            <v>최종식</v>
          </cell>
        </row>
        <row r="320">
          <cell r="A320" t="str">
            <v>파커..</v>
          </cell>
          <cell r="B320" t="str">
            <v>파커</v>
          </cell>
          <cell r="C320" t="str">
            <v>..</v>
          </cell>
          <cell r="D320" t="str">
            <v>개</v>
          </cell>
          <cell r="E320">
            <v>12000</v>
          </cell>
          <cell r="I320">
            <v>12000</v>
          </cell>
          <cell r="J320">
            <v>780</v>
          </cell>
          <cell r="K320">
            <v>12000</v>
          </cell>
          <cell r="P320" t="str">
            <v>최종식</v>
          </cell>
        </row>
        <row r="321">
          <cell r="A321" t="str">
            <v>사보셀10</v>
          </cell>
          <cell r="B321" t="str">
            <v>사면보강용 셀</v>
          </cell>
          <cell r="C321" t="str">
            <v>지오셀(TENWEB),t=10cm</v>
          </cell>
          <cell r="D321" t="str">
            <v>㎡</v>
          </cell>
          <cell r="E321">
            <v>14800</v>
          </cell>
          <cell r="H321">
            <v>222</v>
          </cell>
          <cell r="I321">
            <v>14800</v>
          </cell>
          <cell r="K321">
            <v>14800</v>
          </cell>
          <cell r="P321" t="str">
            <v>유성제</v>
          </cell>
        </row>
        <row r="322">
          <cell r="A322" t="str">
            <v>방화92</v>
          </cell>
          <cell r="B322" t="str">
            <v>방화문 및 문틀</v>
          </cell>
          <cell r="C322" t="str">
            <v>민자,900x2100(분체도장)</v>
          </cell>
          <cell r="D322" t="str">
            <v>짝</v>
          </cell>
          <cell r="E322">
            <v>104000</v>
          </cell>
          <cell r="H322">
            <v>374</v>
          </cell>
          <cell r="I322">
            <v>104000</v>
          </cell>
          <cell r="K322">
            <v>104000</v>
          </cell>
          <cell r="P322" t="str">
            <v>최종식</v>
          </cell>
        </row>
        <row r="323">
          <cell r="A323" t="str">
            <v>스후16</v>
          </cell>
          <cell r="B323" t="str">
            <v>스틸 후레임</v>
          </cell>
          <cell r="C323" t="str">
            <v>1.6t</v>
          </cell>
          <cell r="D323" t="str">
            <v>m</v>
          </cell>
          <cell r="E323">
            <v>20820</v>
          </cell>
          <cell r="H323">
            <v>369</v>
          </cell>
          <cell r="I323">
            <v>20820</v>
          </cell>
          <cell r="P323" t="str">
            <v>기전</v>
          </cell>
        </row>
        <row r="324">
          <cell r="A324" t="str">
            <v>스도12</v>
          </cell>
          <cell r="B324" t="str">
            <v>스틸 도아</v>
          </cell>
          <cell r="C324" t="str">
            <v>1.2t,정전분체도장</v>
          </cell>
          <cell r="D324" t="str">
            <v>㎡</v>
          </cell>
          <cell r="E324">
            <v>103000</v>
          </cell>
          <cell r="H324">
            <v>374</v>
          </cell>
          <cell r="I324">
            <v>103000</v>
          </cell>
          <cell r="P324" t="str">
            <v>기전</v>
          </cell>
        </row>
        <row r="325">
          <cell r="A325" t="str">
            <v>스스후15</v>
          </cell>
          <cell r="B325" t="str">
            <v>스텐레스 후레임</v>
          </cell>
          <cell r="C325" t="str">
            <v>1.5t,45*100시공도</v>
          </cell>
          <cell r="D325" t="str">
            <v>㎡</v>
          </cell>
          <cell r="E325">
            <v>166000</v>
          </cell>
          <cell r="H325">
            <v>372</v>
          </cell>
          <cell r="I325">
            <v>166000</v>
          </cell>
          <cell r="P325" t="str">
            <v>기전</v>
          </cell>
        </row>
        <row r="326">
          <cell r="A326" t="str">
            <v>알미방불</v>
          </cell>
          <cell r="B326" t="str">
            <v>알미늄미서기방충망</v>
          </cell>
          <cell r="C326" t="str">
            <v>불소코팅</v>
          </cell>
          <cell r="D326" t="str">
            <v>㎡</v>
          </cell>
          <cell r="E326">
            <v>27360</v>
          </cell>
          <cell r="H326">
            <v>367</v>
          </cell>
          <cell r="I326">
            <v>27360</v>
          </cell>
          <cell r="P326" t="str">
            <v>기전</v>
          </cell>
        </row>
        <row r="327">
          <cell r="A327" t="str">
            <v>도아록방</v>
          </cell>
          <cell r="B327" t="str">
            <v>도어로크</v>
          </cell>
          <cell r="C327" t="str">
            <v>스텐아연,방화문용</v>
          </cell>
          <cell r="D327" t="str">
            <v>개</v>
          </cell>
          <cell r="E327">
            <v>9500</v>
          </cell>
          <cell r="H327">
            <v>385</v>
          </cell>
          <cell r="I327">
            <v>9500</v>
          </cell>
          <cell r="K327">
            <v>9500</v>
          </cell>
          <cell r="P327" t="str">
            <v>최종식</v>
          </cell>
        </row>
        <row r="328">
          <cell r="A328" t="str">
            <v>도아첵일</v>
          </cell>
          <cell r="B328" t="str">
            <v>도어체크</v>
          </cell>
          <cell r="C328" t="str">
            <v>K-1630 일반용</v>
          </cell>
          <cell r="D328" t="str">
            <v>개</v>
          </cell>
          <cell r="E328">
            <v>21000</v>
          </cell>
          <cell r="F328">
            <v>354</v>
          </cell>
          <cell r="G328">
            <v>21000</v>
          </cell>
          <cell r="P328" t="str">
            <v>기전</v>
          </cell>
        </row>
        <row r="329">
          <cell r="A329" t="str">
            <v>도아록현</v>
          </cell>
          <cell r="B329" t="str">
            <v>도어로크</v>
          </cell>
          <cell r="C329" t="str">
            <v>9000 PB 현관용</v>
          </cell>
          <cell r="D329" t="str">
            <v>개</v>
          </cell>
          <cell r="E329">
            <v>9000</v>
          </cell>
          <cell r="F329">
            <v>366</v>
          </cell>
          <cell r="G329">
            <v>9000</v>
          </cell>
          <cell r="H329">
            <v>384</v>
          </cell>
          <cell r="I329">
            <v>9500</v>
          </cell>
          <cell r="P329" t="str">
            <v>기전</v>
          </cell>
        </row>
        <row r="330">
          <cell r="A330" t="str">
            <v>도아록60</v>
          </cell>
          <cell r="B330" t="str">
            <v>도어로크</v>
          </cell>
          <cell r="C330" t="str">
            <v>R-60</v>
          </cell>
          <cell r="D330" t="str">
            <v>개</v>
          </cell>
          <cell r="E330">
            <v>7800</v>
          </cell>
          <cell r="F330">
            <v>366</v>
          </cell>
          <cell r="G330">
            <v>7800</v>
          </cell>
          <cell r="H330">
            <v>384</v>
          </cell>
          <cell r="I330">
            <v>8000</v>
          </cell>
          <cell r="P330" t="str">
            <v>기전</v>
          </cell>
        </row>
        <row r="331">
          <cell r="A331" t="str">
            <v>골정10</v>
          </cell>
          <cell r="B331" t="str">
            <v>공정</v>
          </cell>
          <cell r="C331" t="str">
            <v>R-1003</v>
          </cell>
          <cell r="D331" t="str">
            <v>개</v>
          </cell>
          <cell r="E331">
            <v>6500</v>
          </cell>
          <cell r="H331">
            <v>384</v>
          </cell>
          <cell r="I331">
            <v>6500</v>
          </cell>
          <cell r="P331" t="str">
            <v>기전</v>
          </cell>
        </row>
        <row r="332">
          <cell r="A332" t="str">
            <v>정첩황4</v>
          </cell>
          <cell r="B332" t="str">
            <v>정첩</v>
          </cell>
          <cell r="C332" t="str">
            <v>황동,4"</v>
          </cell>
          <cell r="D332" t="str">
            <v>개</v>
          </cell>
          <cell r="E332">
            <v>1300</v>
          </cell>
          <cell r="F332">
            <v>369</v>
          </cell>
          <cell r="G332">
            <v>1300</v>
          </cell>
          <cell r="H332">
            <v>390</v>
          </cell>
          <cell r="I332">
            <v>1700</v>
          </cell>
          <cell r="P332" t="str">
            <v>기전</v>
          </cell>
        </row>
        <row r="333">
          <cell r="A333" t="str">
            <v>도스말중</v>
          </cell>
          <cell r="B333" t="str">
            <v>도아스톱</v>
          </cell>
          <cell r="C333" t="str">
            <v>말굽형(중)</v>
          </cell>
          <cell r="D333" t="str">
            <v>개</v>
          </cell>
          <cell r="E333">
            <v>1500</v>
          </cell>
          <cell r="H333">
            <v>392</v>
          </cell>
          <cell r="I333">
            <v>1500</v>
          </cell>
          <cell r="P333" t="str">
            <v>기전</v>
          </cell>
        </row>
        <row r="334">
          <cell r="A334" t="str">
            <v>플힌철문</v>
          </cell>
          <cell r="B334" t="str">
            <v>플로어 힌지</v>
          </cell>
          <cell r="C334" t="str">
            <v>철문용</v>
          </cell>
          <cell r="D334" t="str">
            <v>개</v>
          </cell>
          <cell r="E334">
            <v>43000</v>
          </cell>
          <cell r="H334">
            <v>390</v>
          </cell>
          <cell r="I334">
            <v>43000</v>
          </cell>
          <cell r="K334">
            <v>43000</v>
          </cell>
          <cell r="P334" t="str">
            <v>최종식</v>
          </cell>
        </row>
        <row r="335">
          <cell r="A335" t="str">
            <v>피힌14</v>
          </cell>
          <cell r="B335" t="str">
            <v>피보트 힌지</v>
          </cell>
          <cell r="C335" t="str">
            <v>K1400</v>
          </cell>
          <cell r="D335" t="str">
            <v>개</v>
          </cell>
          <cell r="E335">
            <v>11000</v>
          </cell>
          <cell r="F335">
            <v>367</v>
          </cell>
          <cell r="G335">
            <v>11000</v>
          </cell>
          <cell r="P335" t="str">
            <v>기전</v>
          </cell>
        </row>
        <row r="336">
          <cell r="A336" t="str">
            <v>투유 5</v>
          </cell>
          <cell r="B336" t="str">
            <v>투명유리</v>
          </cell>
          <cell r="C336" t="str">
            <v xml:space="preserve"> 5mm</v>
          </cell>
          <cell r="D336" t="str">
            <v>㎡</v>
          </cell>
          <cell r="E336">
            <v>5059</v>
          </cell>
          <cell r="F336">
            <v>315</v>
          </cell>
          <cell r="G336">
            <v>5059</v>
          </cell>
          <cell r="H336">
            <v>396</v>
          </cell>
          <cell r="I336">
            <v>5059</v>
          </cell>
          <cell r="P336" t="str">
            <v>기전</v>
          </cell>
        </row>
        <row r="337">
          <cell r="A337" t="str">
            <v>스유 6</v>
          </cell>
          <cell r="B337" t="str">
            <v>스펜드럴유리</v>
          </cell>
          <cell r="C337" t="str">
            <v xml:space="preserve"> 6mm</v>
          </cell>
          <cell r="D337" t="str">
            <v>㎡</v>
          </cell>
          <cell r="E337">
            <v>32292</v>
          </cell>
          <cell r="F337">
            <v>316</v>
          </cell>
          <cell r="G337">
            <v>32292</v>
          </cell>
          <cell r="H337">
            <v>396</v>
          </cell>
          <cell r="I337">
            <v>32292</v>
          </cell>
          <cell r="P337" t="str">
            <v>기전</v>
          </cell>
        </row>
        <row r="338">
          <cell r="A338" t="str">
            <v>강유칼12</v>
          </cell>
          <cell r="B338" t="str">
            <v>강화유리</v>
          </cell>
          <cell r="C338" t="str">
            <v>칼라12mm</v>
          </cell>
          <cell r="D338" t="str">
            <v>㎡</v>
          </cell>
          <cell r="E338">
            <v>30914</v>
          </cell>
          <cell r="F338">
            <v>316</v>
          </cell>
          <cell r="G338">
            <v>30914</v>
          </cell>
          <cell r="H338">
            <v>398</v>
          </cell>
          <cell r="I338">
            <v>48653</v>
          </cell>
          <cell r="P338" t="str">
            <v>기전</v>
          </cell>
        </row>
        <row r="339">
          <cell r="A339" t="str">
            <v>복유투12</v>
          </cell>
          <cell r="B339" t="str">
            <v>복층유리</v>
          </cell>
          <cell r="C339" t="str">
            <v>투명12mm(3CL+A6+3CL)</v>
          </cell>
          <cell r="D339" t="str">
            <v>㎡</v>
          </cell>
          <cell r="E339">
            <v>14994</v>
          </cell>
          <cell r="F339">
            <v>329</v>
          </cell>
          <cell r="G339">
            <v>14994</v>
          </cell>
          <cell r="H339">
            <v>395</v>
          </cell>
          <cell r="I339">
            <v>17222</v>
          </cell>
          <cell r="P339" t="str">
            <v>기전</v>
          </cell>
        </row>
        <row r="340">
          <cell r="A340" t="str">
            <v>복유칼18</v>
          </cell>
          <cell r="B340" t="str">
            <v>복층유리</v>
          </cell>
          <cell r="C340" t="str">
            <v>칼라18mm(6CL+A6+6CL)</v>
          </cell>
          <cell r="D340" t="str">
            <v>㎡</v>
          </cell>
          <cell r="E340">
            <v>24300</v>
          </cell>
          <cell r="F340">
            <v>316</v>
          </cell>
          <cell r="G340">
            <v>24300</v>
          </cell>
          <cell r="H340">
            <v>397</v>
          </cell>
          <cell r="I340">
            <v>28524</v>
          </cell>
          <cell r="P340" t="str">
            <v>기전</v>
          </cell>
        </row>
        <row r="341">
          <cell r="A341" t="str">
            <v>강도922</v>
          </cell>
          <cell r="B341" t="str">
            <v>강화유리도아</v>
          </cell>
          <cell r="C341" t="str">
            <v>900*2200 투명,시공도</v>
          </cell>
          <cell r="D341" t="str">
            <v>짝</v>
          </cell>
          <cell r="E341">
            <v>145000</v>
          </cell>
          <cell r="H341">
            <v>371</v>
          </cell>
          <cell r="I341">
            <v>145000</v>
          </cell>
          <cell r="P341" t="str">
            <v>기전</v>
          </cell>
        </row>
        <row r="342">
          <cell r="A342" t="str">
            <v>강도721</v>
          </cell>
          <cell r="B342" t="str">
            <v>강화유리도아</v>
          </cell>
          <cell r="C342" t="str">
            <v>750*2100 투명,시공도</v>
          </cell>
          <cell r="D342" t="str">
            <v>짝</v>
          </cell>
          <cell r="E342">
            <v>121000</v>
          </cell>
          <cell r="H342">
            <v>371</v>
          </cell>
          <cell r="I342">
            <v>121000</v>
          </cell>
          <cell r="P342" t="str">
            <v>기전</v>
          </cell>
        </row>
        <row r="343">
          <cell r="A343" t="str">
            <v>인서9</v>
          </cell>
          <cell r="B343" t="str">
            <v>인서트</v>
          </cell>
          <cell r="C343" t="str">
            <v>Φ9</v>
          </cell>
          <cell r="D343" t="str">
            <v>개</v>
          </cell>
          <cell r="E343">
            <v>36</v>
          </cell>
          <cell r="F343">
            <v>343</v>
          </cell>
          <cell r="G343">
            <v>36</v>
          </cell>
          <cell r="H343">
            <v>98</v>
          </cell>
          <cell r="I343">
            <v>40</v>
          </cell>
          <cell r="P343" t="str">
            <v>기전</v>
          </cell>
        </row>
        <row r="344">
          <cell r="A344" t="str">
            <v>달볼9</v>
          </cell>
          <cell r="B344" t="str">
            <v>달대볼트</v>
          </cell>
          <cell r="C344" t="str">
            <v>Φ9*1m 방청도장</v>
          </cell>
          <cell r="D344" t="str">
            <v>개</v>
          </cell>
          <cell r="E344">
            <v>280</v>
          </cell>
          <cell r="F344">
            <v>357</v>
          </cell>
          <cell r="G344">
            <v>280</v>
          </cell>
          <cell r="H344">
            <v>350</v>
          </cell>
          <cell r="I344">
            <v>482</v>
          </cell>
          <cell r="P344" t="str">
            <v>기전</v>
          </cell>
        </row>
        <row r="345">
          <cell r="A345" t="str">
            <v>캐찬12</v>
          </cell>
          <cell r="B345" t="str">
            <v>캐링찬넬</v>
          </cell>
          <cell r="C345" t="str">
            <v>38*12*1.2t</v>
          </cell>
          <cell r="D345" t="str">
            <v>m</v>
          </cell>
          <cell r="E345">
            <v>340</v>
          </cell>
          <cell r="F345">
            <v>356</v>
          </cell>
          <cell r="G345">
            <v>340</v>
          </cell>
          <cell r="H345">
            <v>349</v>
          </cell>
          <cell r="I345">
            <v>583</v>
          </cell>
          <cell r="P345" t="str">
            <v>기전</v>
          </cell>
        </row>
        <row r="346">
          <cell r="A346" t="str">
            <v>마찬12</v>
          </cell>
          <cell r="B346" t="str">
            <v>마이너찬넬</v>
          </cell>
          <cell r="C346" t="str">
            <v>19*10*1.2t</v>
          </cell>
          <cell r="D346" t="str">
            <v>m</v>
          </cell>
          <cell r="E346">
            <v>397</v>
          </cell>
          <cell r="H346">
            <v>349</v>
          </cell>
          <cell r="I346">
            <v>397</v>
          </cell>
          <cell r="P346" t="str">
            <v>기전</v>
          </cell>
        </row>
        <row r="347">
          <cell r="A347" t="str">
            <v>행핀23</v>
          </cell>
          <cell r="B347" t="str">
            <v>행거 및 핀</v>
          </cell>
          <cell r="C347" t="str">
            <v>110*23*18*2.3t</v>
          </cell>
          <cell r="D347" t="str">
            <v>조</v>
          </cell>
          <cell r="E347">
            <v>60</v>
          </cell>
          <cell r="F347">
            <v>356</v>
          </cell>
          <cell r="G347">
            <v>60</v>
          </cell>
          <cell r="H347">
            <v>349</v>
          </cell>
          <cell r="I347">
            <v>118</v>
          </cell>
          <cell r="P347" t="str">
            <v>기전</v>
          </cell>
        </row>
        <row r="348">
          <cell r="A348" t="str">
            <v>찬크12</v>
          </cell>
          <cell r="B348" t="str">
            <v>찬넬크립</v>
          </cell>
          <cell r="C348" t="str">
            <v>34*34*1.2t</v>
          </cell>
          <cell r="D348" t="str">
            <v>조</v>
          </cell>
          <cell r="E348">
            <v>50</v>
          </cell>
          <cell r="F348">
            <v>356</v>
          </cell>
          <cell r="G348">
            <v>50</v>
          </cell>
          <cell r="H348">
            <v>349</v>
          </cell>
          <cell r="I348">
            <v>106</v>
          </cell>
          <cell r="P348" t="str">
            <v>기전</v>
          </cell>
        </row>
        <row r="349">
          <cell r="A349" t="str">
            <v>캐조05</v>
          </cell>
          <cell r="B349" t="str">
            <v>캐링조인트</v>
          </cell>
          <cell r="C349" t="str">
            <v>90*40*13*0.5t</v>
          </cell>
          <cell r="D349" t="str">
            <v>조</v>
          </cell>
          <cell r="E349">
            <v>40</v>
          </cell>
          <cell r="F349">
            <v>356</v>
          </cell>
          <cell r="G349">
            <v>40</v>
          </cell>
          <cell r="H349">
            <v>349</v>
          </cell>
          <cell r="I349">
            <v>127</v>
          </cell>
          <cell r="P349" t="str">
            <v>기전</v>
          </cell>
        </row>
        <row r="350">
          <cell r="A350" t="str">
            <v>DB05</v>
          </cell>
          <cell r="B350" t="str">
            <v>D-M.BAR</v>
          </cell>
          <cell r="C350" t="str">
            <v>45*19*0.5t GAL</v>
          </cell>
          <cell r="D350" t="str">
            <v>m</v>
          </cell>
          <cell r="E350">
            <v>300</v>
          </cell>
          <cell r="F350">
            <v>356</v>
          </cell>
          <cell r="G350">
            <v>300</v>
          </cell>
          <cell r="H350">
            <v>349</v>
          </cell>
          <cell r="I350">
            <v>490</v>
          </cell>
          <cell r="P350" t="str">
            <v>기전</v>
          </cell>
        </row>
        <row r="351">
          <cell r="A351" t="str">
            <v>DB크05</v>
          </cell>
          <cell r="B351" t="str">
            <v>D-M.BAR 크립</v>
          </cell>
          <cell r="C351" t="str">
            <v>34*38*47*0.5t</v>
          </cell>
          <cell r="D351" t="str">
            <v>조</v>
          </cell>
          <cell r="E351">
            <v>30</v>
          </cell>
          <cell r="F351">
            <v>356</v>
          </cell>
          <cell r="G351">
            <v>30</v>
          </cell>
          <cell r="H351">
            <v>349</v>
          </cell>
          <cell r="I351">
            <v>52</v>
          </cell>
          <cell r="P351" t="str">
            <v>기전</v>
          </cell>
        </row>
        <row r="352">
          <cell r="A352" t="str">
            <v>DB죠05</v>
          </cell>
          <cell r="B352" t="str">
            <v>D-M.BAR 죠인트</v>
          </cell>
          <cell r="C352" t="str">
            <v>100*23*0.5t</v>
          </cell>
          <cell r="D352" t="str">
            <v>조</v>
          </cell>
          <cell r="E352">
            <v>35</v>
          </cell>
          <cell r="F352">
            <v>356</v>
          </cell>
          <cell r="G352">
            <v>35</v>
          </cell>
          <cell r="H352">
            <v>349</v>
          </cell>
          <cell r="I352">
            <v>65</v>
          </cell>
          <cell r="P352" t="str">
            <v>기전</v>
          </cell>
        </row>
        <row r="353">
          <cell r="A353" t="str">
            <v>A몰Z15</v>
          </cell>
          <cell r="B353" t="str">
            <v>AL 몰딩</v>
          </cell>
          <cell r="C353" t="str">
            <v>Z형 30*25*1.5코팅</v>
          </cell>
          <cell r="D353" t="str">
            <v>m</v>
          </cell>
          <cell r="E353">
            <v>1120</v>
          </cell>
          <cell r="H353">
            <v>351</v>
          </cell>
          <cell r="I353">
            <v>1120</v>
          </cell>
          <cell r="P353" t="str">
            <v>기전</v>
          </cell>
        </row>
        <row r="354">
          <cell r="A354" t="str">
            <v>A몰칼15</v>
          </cell>
          <cell r="B354" t="str">
            <v>AL 몰딩</v>
          </cell>
          <cell r="C354" t="str">
            <v>칼라 25*15*10*15</v>
          </cell>
          <cell r="D354" t="str">
            <v>m</v>
          </cell>
          <cell r="E354">
            <v>1260</v>
          </cell>
          <cell r="H354">
            <v>350</v>
          </cell>
          <cell r="I354">
            <v>1260</v>
          </cell>
          <cell r="P354" t="str">
            <v>기전</v>
          </cell>
        </row>
        <row r="355">
          <cell r="A355" t="str">
            <v>A스05</v>
          </cell>
          <cell r="B355" t="str">
            <v>AL 스펜드럴</v>
          </cell>
          <cell r="C355" t="str">
            <v>W-100 무공 0.5</v>
          </cell>
          <cell r="D355" t="str">
            <v>㎡</v>
          </cell>
          <cell r="E355">
            <v>26000</v>
          </cell>
          <cell r="F355">
            <v>356</v>
          </cell>
          <cell r="G355">
            <v>26000</v>
          </cell>
          <cell r="H355">
            <v>457</v>
          </cell>
          <cell r="I355">
            <v>28400</v>
          </cell>
          <cell r="P355" t="str">
            <v>기전</v>
          </cell>
        </row>
        <row r="356">
          <cell r="A356" t="str">
            <v>A천08</v>
          </cell>
          <cell r="B356" t="str">
            <v>AL 천정재(타일)</v>
          </cell>
          <cell r="C356" t="str">
            <v>300*300*0.8 무공</v>
          </cell>
          <cell r="D356" t="str">
            <v>㎡</v>
          </cell>
          <cell r="E356">
            <v>62200</v>
          </cell>
          <cell r="H356">
            <v>458</v>
          </cell>
          <cell r="I356">
            <v>62200</v>
          </cell>
          <cell r="P356" t="str">
            <v>기전</v>
          </cell>
        </row>
        <row r="357">
          <cell r="A357" t="str">
            <v>AF20</v>
          </cell>
          <cell r="B357" t="str">
            <v>ACCESS FLOOR(STL)</v>
          </cell>
          <cell r="C357" t="str">
            <v>H=200,전도성타일마감,시공도</v>
          </cell>
          <cell r="D357" t="str">
            <v>㎡</v>
          </cell>
          <cell r="E357">
            <v>82000</v>
          </cell>
          <cell r="H357">
            <v>417</v>
          </cell>
          <cell r="I357">
            <v>82000</v>
          </cell>
          <cell r="P357" t="str">
            <v>기전</v>
          </cell>
        </row>
        <row r="358">
          <cell r="A358" t="str">
            <v>AF30</v>
          </cell>
          <cell r="B358" t="str">
            <v>ACCESS FLOOR(STL)</v>
          </cell>
          <cell r="C358" t="str">
            <v>H=300,전도성타일마감,시공도</v>
          </cell>
          <cell r="D358" t="str">
            <v>㎡</v>
          </cell>
          <cell r="E358">
            <v>82000</v>
          </cell>
          <cell r="H358">
            <v>417</v>
          </cell>
          <cell r="I358">
            <v>82000</v>
          </cell>
          <cell r="P358" t="str">
            <v>기전</v>
          </cell>
        </row>
        <row r="359">
          <cell r="A359" t="str">
            <v>황줄12</v>
          </cell>
          <cell r="B359" t="str">
            <v>황동 줄눈대</v>
          </cell>
          <cell r="C359" t="str">
            <v>4.5*2.5*12</v>
          </cell>
          <cell r="D359" t="str">
            <v>m</v>
          </cell>
          <cell r="E359">
            <v>344</v>
          </cell>
          <cell r="H359">
            <v>353</v>
          </cell>
          <cell r="I359">
            <v>344</v>
          </cell>
          <cell r="P359" t="str">
            <v>기전</v>
          </cell>
        </row>
        <row r="360">
          <cell r="A360" t="str">
            <v>걸비..</v>
          </cell>
          <cell r="B360" t="str">
            <v>걸레받이비드(SST'L)</v>
          </cell>
          <cell r="C360" t="str">
            <v>KB151</v>
          </cell>
          <cell r="D360" t="str">
            <v>m</v>
          </cell>
          <cell r="E360">
            <v>2500</v>
          </cell>
          <cell r="H360">
            <v>351</v>
          </cell>
          <cell r="I360">
            <v>2500</v>
          </cell>
          <cell r="P360" t="str">
            <v>기전</v>
          </cell>
        </row>
        <row r="361">
          <cell r="A361" t="str">
            <v>석보95</v>
          </cell>
          <cell r="B361" t="str">
            <v>석고보드</v>
          </cell>
          <cell r="C361" t="str">
            <v>9.5mm*3'*8'</v>
          </cell>
          <cell r="D361" t="str">
            <v>㎡</v>
          </cell>
          <cell r="E361">
            <v>1810</v>
          </cell>
          <cell r="F361">
            <v>354</v>
          </cell>
          <cell r="G361">
            <v>1810</v>
          </cell>
          <cell r="H361">
            <v>451</v>
          </cell>
          <cell r="I361">
            <v>1773</v>
          </cell>
          <cell r="P361" t="str">
            <v>기전</v>
          </cell>
        </row>
        <row r="362">
          <cell r="A362" t="str">
            <v>시텍6</v>
          </cell>
          <cell r="B362" t="str">
            <v>시멘트계텍스</v>
          </cell>
          <cell r="C362" t="str">
            <v>6mm</v>
          </cell>
          <cell r="D362" t="str">
            <v>㎡</v>
          </cell>
          <cell r="E362">
            <v>3500</v>
          </cell>
          <cell r="H362">
            <v>455</v>
          </cell>
          <cell r="I362">
            <v>3500</v>
          </cell>
          <cell r="P362" t="str">
            <v>기전</v>
          </cell>
        </row>
        <row r="363">
          <cell r="A363" t="str">
            <v>밤라4</v>
          </cell>
          <cell r="B363" t="str">
            <v>밤라이트</v>
          </cell>
          <cell r="C363" t="str">
            <v>4mm*4'*8'</v>
          </cell>
          <cell r="D363" t="str">
            <v>㎡</v>
          </cell>
          <cell r="E363">
            <v>3176</v>
          </cell>
          <cell r="F363">
            <v>341</v>
          </cell>
          <cell r="G363">
            <v>3176</v>
          </cell>
          <cell r="H363">
            <v>451</v>
          </cell>
          <cell r="I363">
            <v>3654</v>
          </cell>
          <cell r="P363" t="str">
            <v>기전</v>
          </cell>
        </row>
        <row r="364">
          <cell r="A364" t="str">
            <v>암텍12</v>
          </cell>
          <cell r="B364" t="str">
            <v>암면텍스</v>
          </cell>
          <cell r="C364" t="str">
            <v>12mm M-BAR용 300*600</v>
          </cell>
          <cell r="D364" t="str">
            <v>㎡</v>
          </cell>
          <cell r="E364">
            <v>6000</v>
          </cell>
          <cell r="F364">
            <v>355</v>
          </cell>
          <cell r="G364">
            <v>6000</v>
          </cell>
          <cell r="H364">
            <v>455</v>
          </cell>
          <cell r="I364">
            <v>6900</v>
          </cell>
          <cell r="P364" t="str">
            <v>기전</v>
          </cell>
        </row>
        <row r="365">
          <cell r="A365" t="str">
            <v>무타3</v>
          </cell>
          <cell r="B365" t="str">
            <v>무석면디럭스타일</v>
          </cell>
          <cell r="C365" t="str">
            <v>300*300*3t</v>
          </cell>
          <cell r="D365" t="str">
            <v>㎡</v>
          </cell>
          <cell r="E365">
            <v>3939</v>
          </cell>
          <cell r="F365">
            <v>347</v>
          </cell>
          <cell r="G365">
            <v>3939</v>
          </cell>
          <cell r="H365">
            <v>412</v>
          </cell>
          <cell r="I365">
            <v>3900</v>
          </cell>
          <cell r="P365" t="str">
            <v>기전</v>
          </cell>
        </row>
        <row r="366">
          <cell r="A366" t="str">
            <v>화칸20</v>
          </cell>
          <cell r="B366" t="str">
            <v>화장실칸막이</v>
          </cell>
          <cell r="C366" t="str">
            <v>큐비클 20mm</v>
          </cell>
          <cell r="D366" t="str">
            <v>㎡</v>
          </cell>
          <cell r="E366">
            <v>45000</v>
          </cell>
          <cell r="F366">
            <v>353</v>
          </cell>
          <cell r="G366">
            <v>45000</v>
          </cell>
          <cell r="H366">
            <v>459</v>
          </cell>
          <cell r="I366">
            <v>60000</v>
          </cell>
          <cell r="P366" t="str">
            <v>기전</v>
          </cell>
        </row>
        <row r="367">
          <cell r="A367" t="str">
            <v>폼타이30</v>
          </cell>
          <cell r="B367" t="str">
            <v>Form Tie</v>
          </cell>
          <cell r="C367" t="str">
            <v>D-Type,300mm</v>
          </cell>
          <cell r="D367" t="str">
            <v>조</v>
          </cell>
          <cell r="E367">
            <v>850</v>
          </cell>
          <cell r="H367">
            <v>149</v>
          </cell>
          <cell r="I367">
            <v>850</v>
          </cell>
          <cell r="K367">
            <v>850</v>
          </cell>
          <cell r="P367" t="str">
            <v>최종식</v>
          </cell>
        </row>
        <row r="368">
          <cell r="A368" t="str">
            <v>다발20</v>
          </cell>
          <cell r="B368" t="str">
            <v>다발관</v>
          </cell>
          <cell r="C368" t="str">
            <v>200형</v>
          </cell>
          <cell r="D368" t="str">
            <v>m</v>
          </cell>
          <cell r="E368">
            <v>6000</v>
          </cell>
          <cell r="I368">
            <v>6000</v>
          </cell>
          <cell r="K368">
            <v>6000</v>
          </cell>
          <cell r="P368" t="str">
            <v>김응원</v>
          </cell>
        </row>
        <row r="369">
          <cell r="A369" t="str">
            <v>팁.노파</v>
          </cell>
          <cell r="B369" t="str">
            <v>팁</v>
          </cell>
          <cell r="C369" t="str">
            <v>노면파쇄기</v>
          </cell>
          <cell r="D369" t="str">
            <v>개</v>
          </cell>
          <cell r="E369">
            <v>6100</v>
          </cell>
          <cell r="I369">
            <v>6100</v>
          </cell>
          <cell r="K369">
            <v>6100</v>
          </cell>
          <cell r="P369" t="str">
            <v>권광오</v>
          </cell>
        </row>
        <row r="370">
          <cell r="A370" t="str">
            <v>빗자루.</v>
          </cell>
          <cell r="B370" t="str">
            <v>빗자루</v>
          </cell>
          <cell r="D370" t="str">
            <v>개</v>
          </cell>
          <cell r="E370">
            <v>2000</v>
          </cell>
          <cell r="I370">
            <v>2000</v>
          </cell>
          <cell r="K370">
            <v>2000</v>
          </cell>
          <cell r="P370" t="str">
            <v>권광오</v>
          </cell>
        </row>
        <row r="371">
          <cell r="A371" t="str">
            <v>융도황색</v>
          </cell>
          <cell r="B371" t="str">
            <v>융착성 도료</v>
          </cell>
          <cell r="C371" t="str">
            <v>황색</v>
          </cell>
          <cell r="D371" t="str">
            <v>kg</v>
          </cell>
          <cell r="E371">
            <v>650</v>
          </cell>
          <cell r="I371">
            <v>650</v>
          </cell>
          <cell r="K371">
            <v>650</v>
          </cell>
          <cell r="P371" t="str">
            <v>김응원</v>
          </cell>
        </row>
        <row r="372">
          <cell r="A372" t="str">
            <v>융도백색</v>
          </cell>
          <cell r="B372" t="str">
            <v>융착성 도료</v>
          </cell>
          <cell r="C372" t="str">
            <v>백색</v>
          </cell>
          <cell r="D372" t="str">
            <v>kg</v>
          </cell>
          <cell r="E372">
            <v>650</v>
          </cell>
          <cell r="I372">
            <v>650</v>
          </cell>
          <cell r="K372">
            <v>650</v>
          </cell>
          <cell r="P372" t="str">
            <v>김영민</v>
          </cell>
        </row>
        <row r="373">
          <cell r="A373" t="str">
            <v>유리비드</v>
          </cell>
          <cell r="B373" t="str">
            <v>유리알(비드)</v>
          </cell>
          <cell r="D373" t="str">
            <v>kg</v>
          </cell>
          <cell r="E373">
            <v>550</v>
          </cell>
          <cell r="I373">
            <v>550</v>
          </cell>
          <cell r="K373">
            <v>550</v>
          </cell>
          <cell r="P373" t="str">
            <v>김응원</v>
          </cell>
        </row>
        <row r="374">
          <cell r="A374" t="str">
            <v>프이차도</v>
          </cell>
          <cell r="B374" t="str">
            <v>프라이머</v>
          </cell>
          <cell r="C374" t="str">
            <v>차선도색용</v>
          </cell>
          <cell r="D374" t="str">
            <v>kg</v>
          </cell>
          <cell r="E374">
            <v>833</v>
          </cell>
          <cell r="I374">
            <v>833</v>
          </cell>
          <cell r="K374">
            <v>833</v>
          </cell>
          <cell r="P374" t="str">
            <v>김응원</v>
          </cell>
        </row>
        <row r="375">
          <cell r="A375" t="str">
            <v>아스78</v>
          </cell>
          <cell r="B375" t="str">
            <v>아스콘</v>
          </cell>
          <cell r="C375" t="str">
            <v>#78</v>
          </cell>
          <cell r="D375" t="str">
            <v>㎥</v>
          </cell>
          <cell r="E375">
            <v>232</v>
          </cell>
          <cell r="I375">
            <v>232</v>
          </cell>
          <cell r="K375">
            <v>232</v>
          </cell>
          <cell r="P375" t="str">
            <v>김응원</v>
          </cell>
        </row>
        <row r="376">
          <cell r="A376" t="str">
            <v>아스46</v>
          </cell>
          <cell r="B376" t="str">
            <v>아스콘</v>
          </cell>
          <cell r="C376" t="str">
            <v>#467</v>
          </cell>
          <cell r="D376" t="str">
            <v>㎥</v>
          </cell>
          <cell r="E376">
            <v>232</v>
          </cell>
          <cell r="I376">
            <v>232</v>
          </cell>
          <cell r="K376">
            <v>232</v>
          </cell>
          <cell r="P376" t="str">
            <v>김응원</v>
          </cell>
        </row>
        <row r="377">
          <cell r="A377" t="str">
            <v>아유택코</v>
          </cell>
          <cell r="B377" t="str">
            <v>아스팔트 유제</v>
          </cell>
          <cell r="C377" t="str">
            <v>RSC-4(택코팅)</v>
          </cell>
          <cell r="D377" t="str">
            <v>ℓ</v>
          </cell>
          <cell r="E377">
            <v>232</v>
          </cell>
          <cell r="I377">
            <v>232</v>
          </cell>
          <cell r="K377">
            <v>232</v>
          </cell>
          <cell r="P377" t="str">
            <v>김응원</v>
          </cell>
        </row>
        <row r="378">
          <cell r="A378" t="str">
            <v>아유프코</v>
          </cell>
          <cell r="B378" t="str">
            <v>아스팔트 유제</v>
          </cell>
          <cell r="C378" t="str">
            <v>RSC-3(프라임코팅)</v>
          </cell>
          <cell r="D378" t="str">
            <v>ℓ</v>
          </cell>
          <cell r="E378">
            <v>232</v>
          </cell>
          <cell r="I378">
            <v>232</v>
          </cell>
          <cell r="K378">
            <v>232</v>
          </cell>
          <cell r="P378" t="str">
            <v>김응원</v>
          </cell>
        </row>
        <row r="379">
          <cell r="A379" t="str">
            <v>스그55115</v>
          </cell>
          <cell r="B379" t="str">
            <v>스틸 그레이팅</v>
          </cell>
          <cell r="C379" t="str">
            <v>550x1,100x50</v>
          </cell>
          <cell r="D379" t="str">
            <v>개</v>
          </cell>
          <cell r="E379">
            <v>6000</v>
          </cell>
          <cell r="I379">
            <v>6000</v>
          </cell>
          <cell r="K379">
            <v>6000</v>
          </cell>
          <cell r="P379" t="str">
            <v>김응원</v>
          </cell>
        </row>
        <row r="380">
          <cell r="A380" t="str">
            <v>흄관60칼본</v>
          </cell>
          <cell r="B380" t="str">
            <v>흄관</v>
          </cell>
          <cell r="C380" t="str">
            <v>600A,소켓식</v>
          </cell>
          <cell r="D380" t="str">
            <v>본</v>
          </cell>
          <cell r="E380">
            <v>12000</v>
          </cell>
          <cell r="I380">
            <v>12000</v>
          </cell>
          <cell r="K380">
            <v>12000</v>
          </cell>
          <cell r="P380" t="str">
            <v>김응원</v>
          </cell>
        </row>
        <row r="381">
          <cell r="A381" t="str">
            <v>흄관60칼m</v>
          </cell>
          <cell r="B381" t="str">
            <v>흄관</v>
          </cell>
          <cell r="C381" t="str">
            <v>600A,소켓식</v>
          </cell>
          <cell r="D381" t="str">
            <v>m</v>
          </cell>
          <cell r="E381">
            <v>4800</v>
          </cell>
          <cell r="I381">
            <v>4800</v>
          </cell>
          <cell r="K381">
            <v>4800</v>
          </cell>
          <cell r="P381" t="str">
            <v>김응원</v>
          </cell>
        </row>
        <row r="382">
          <cell r="A382" t="str">
            <v>고방..</v>
          </cell>
          <cell r="B382" t="str">
            <v>고점도방수액</v>
          </cell>
          <cell r="C382" t="str">
            <v>..</v>
          </cell>
          <cell r="D382" t="str">
            <v>ℓ</v>
          </cell>
          <cell r="E382">
            <v>194</v>
          </cell>
          <cell r="H382">
            <v>15</v>
          </cell>
          <cell r="I382">
            <v>194</v>
          </cell>
          <cell r="J382">
            <v>240</v>
          </cell>
          <cell r="K382">
            <v>222</v>
          </cell>
          <cell r="P382" t="str">
            <v>김정헌</v>
          </cell>
        </row>
        <row r="383">
          <cell r="A383" t="str">
            <v>소석..</v>
          </cell>
          <cell r="B383" t="str">
            <v>소석회</v>
          </cell>
          <cell r="C383" t="str">
            <v>..</v>
          </cell>
          <cell r="D383" t="str">
            <v>kg</v>
          </cell>
          <cell r="E383">
            <v>100</v>
          </cell>
          <cell r="I383">
            <v>100</v>
          </cell>
          <cell r="K383">
            <v>100</v>
          </cell>
          <cell r="P383" t="str">
            <v>김정헌</v>
          </cell>
        </row>
        <row r="384">
          <cell r="A384" t="str">
            <v>PVC관200</v>
          </cell>
          <cell r="B384" t="str">
            <v>PVC관</v>
          </cell>
          <cell r="C384" t="str">
            <v>Φ200</v>
          </cell>
          <cell r="D384" t="str">
            <v>m</v>
          </cell>
          <cell r="E384">
            <v>100</v>
          </cell>
          <cell r="I384">
            <v>100</v>
          </cell>
          <cell r="K384">
            <v>100</v>
          </cell>
          <cell r="P384" t="str">
            <v>김정헌</v>
          </cell>
        </row>
        <row r="385">
          <cell r="A385" t="str">
            <v>스그70</v>
          </cell>
          <cell r="B385" t="str">
            <v>스틸그레이팅</v>
          </cell>
          <cell r="C385" t="str">
            <v>횡단측구용(하중20ton),995x700</v>
          </cell>
          <cell r="D385" t="str">
            <v>㎡</v>
          </cell>
          <cell r="E385">
            <v>116857</v>
          </cell>
          <cell r="H385">
            <v>177</v>
          </cell>
          <cell r="I385">
            <v>116857</v>
          </cell>
          <cell r="K385">
            <v>116857</v>
          </cell>
          <cell r="L385" t="str">
            <v>*조당81,800원</v>
          </cell>
          <cell r="P385" t="str">
            <v>김정헌</v>
          </cell>
        </row>
        <row r="386">
          <cell r="A386" t="str">
            <v>VR관15</v>
          </cell>
          <cell r="B386" t="str">
            <v>V.R관(진동 및 전압철근콘크리트관)</v>
          </cell>
          <cell r="C386" t="str">
            <v>D1500</v>
          </cell>
          <cell r="D386" t="str">
            <v>본</v>
          </cell>
          <cell r="E386">
            <v>20000</v>
          </cell>
          <cell r="I386">
            <v>20000</v>
          </cell>
          <cell r="K386">
            <v>20000</v>
          </cell>
          <cell r="P386" t="str">
            <v>우수(유성제)</v>
          </cell>
        </row>
        <row r="387">
          <cell r="A387" t="str">
            <v>VR관12</v>
          </cell>
          <cell r="B387" t="str">
            <v>V.R관(진동 및 전압철근콘크리트관)</v>
          </cell>
          <cell r="C387" t="str">
            <v>D1200</v>
          </cell>
          <cell r="D387" t="str">
            <v>본</v>
          </cell>
          <cell r="E387">
            <v>15000</v>
          </cell>
          <cell r="I387">
            <v>15000</v>
          </cell>
          <cell r="K387">
            <v>15000</v>
          </cell>
          <cell r="P387" t="str">
            <v>우수(유성제)</v>
          </cell>
        </row>
        <row r="388">
          <cell r="A388" t="str">
            <v>비닐양생</v>
          </cell>
          <cell r="B388" t="str">
            <v>양생재</v>
          </cell>
          <cell r="C388" t="str">
            <v>비닐재</v>
          </cell>
          <cell r="D388" t="str">
            <v>kg</v>
          </cell>
          <cell r="E388">
            <v>1200</v>
          </cell>
          <cell r="I388">
            <v>1200</v>
          </cell>
          <cell r="J388">
            <v>102</v>
          </cell>
          <cell r="K388">
            <v>1200</v>
          </cell>
          <cell r="P388" t="str">
            <v>우수(유성제)</v>
          </cell>
        </row>
        <row r="389">
          <cell r="A389" t="str">
            <v>S뚜551105</v>
          </cell>
          <cell r="B389" t="str">
            <v>STEEL뚜껑</v>
          </cell>
          <cell r="C389" t="str">
            <v>550x1,100x50,주철</v>
          </cell>
          <cell r="D389" t="str">
            <v>개</v>
          </cell>
          <cell r="E389">
            <v>92500</v>
          </cell>
          <cell r="H389">
            <v>175</v>
          </cell>
          <cell r="I389">
            <v>92500</v>
          </cell>
          <cell r="K389">
            <v>92500</v>
          </cell>
          <cell r="P389" t="str">
            <v>우수(유성제)</v>
          </cell>
        </row>
        <row r="390">
          <cell r="A390" t="str">
            <v>차매37</v>
          </cell>
          <cell r="B390" t="str">
            <v>차수매트</v>
          </cell>
          <cell r="C390" t="str">
            <v>3T/M,600g/㎡이상</v>
          </cell>
          <cell r="D390" t="str">
            <v>㎡</v>
          </cell>
          <cell r="E390">
            <v>3200</v>
          </cell>
          <cell r="H390">
            <v>217</v>
          </cell>
          <cell r="I390">
            <v>3200</v>
          </cell>
          <cell r="K390">
            <v>3200</v>
          </cell>
          <cell r="P390" t="str">
            <v>최종식</v>
          </cell>
        </row>
        <row r="391">
          <cell r="A391" t="str">
            <v>섬유10</v>
          </cell>
          <cell r="B391" t="str">
            <v>섬유대</v>
          </cell>
          <cell r="C391" t="str">
            <v>평균두께10cm</v>
          </cell>
          <cell r="D391" t="str">
            <v>㎡</v>
          </cell>
          <cell r="E391">
            <v>4400</v>
          </cell>
          <cell r="H391">
            <v>222</v>
          </cell>
          <cell r="I391">
            <v>4400</v>
          </cell>
          <cell r="K391">
            <v>4400</v>
          </cell>
          <cell r="P391" t="str">
            <v>우수(유성제)</v>
          </cell>
        </row>
        <row r="392">
          <cell r="A392" t="str">
            <v>기매1030</v>
          </cell>
          <cell r="B392" t="str">
            <v>기초매트</v>
          </cell>
          <cell r="C392" t="str">
            <v>10T/M,300g/㎡</v>
          </cell>
          <cell r="D392" t="str">
            <v>㎡</v>
          </cell>
          <cell r="E392">
            <v>2000</v>
          </cell>
          <cell r="H392">
            <v>222</v>
          </cell>
          <cell r="I392">
            <v>2000</v>
          </cell>
          <cell r="K392">
            <v>2000</v>
          </cell>
          <cell r="P392" t="str">
            <v>우수(유성제)</v>
          </cell>
        </row>
        <row r="393">
          <cell r="A393" t="str">
            <v>살충로얄</v>
          </cell>
          <cell r="B393" t="str">
            <v>로얄벤</v>
          </cell>
          <cell r="C393" t="str">
            <v>유제</v>
          </cell>
          <cell r="D393" t="str">
            <v>ℓ</v>
          </cell>
          <cell r="E393">
            <v>32000</v>
          </cell>
          <cell r="H393">
            <v>1239</v>
          </cell>
          <cell r="I393">
            <v>32000</v>
          </cell>
          <cell r="K393">
            <v>32000</v>
          </cell>
          <cell r="P393" t="str">
            <v>김영민</v>
          </cell>
        </row>
        <row r="394">
          <cell r="A394" t="str">
            <v>살충케이</v>
          </cell>
          <cell r="B394" t="str">
            <v>케이오벤</v>
          </cell>
          <cell r="C394" t="str">
            <v>유제</v>
          </cell>
          <cell r="D394" t="str">
            <v>ℓ</v>
          </cell>
          <cell r="E394">
            <v>30000</v>
          </cell>
          <cell r="H394">
            <v>1239</v>
          </cell>
          <cell r="I394">
            <v>30000</v>
          </cell>
          <cell r="K394">
            <v>30000</v>
          </cell>
          <cell r="P394" t="str">
            <v>김영민</v>
          </cell>
        </row>
        <row r="395">
          <cell r="A395" t="str">
            <v>살충슈퍼</v>
          </cell>
          <cell r="B395" t="str">
            <v>슈퍼벤</v>
          </cell>
          <cell r="C395" t="str">
            <v>유제</v>
          </cell>
          <cell r="D395" t="str">
            <v>ℓ</v>
          </cell>
          <cell r="E395">
            <v>37000</v>
          </cell>
          <cell r="H395">
            <v>1239</v>
          </cell>
          <cell r="I395">
            <v>37000</v>
          </cell>
          <cell r="K395">
            <v>37000</v>
          </cell>
          <cell r="P395" t="str">
            <v>김영민</v>
          </cell>
        </row>
        <row r="396">
          <cell r="A396" t="str">
            <v>살충피리</v>
          </cell>
          <cell r="B396" t="str">
            <v>피리넥스</v>
          </cell>
          <cell r="C396" t="str">
            <v>유제</v>
          </cell>
          <cell r="D396" t="str">
            <v>ℓ</v>
          </cell>
          <cell r="E396">
            <v>27000</v>
          </cell>
          <cell r="H396">
            <v>1239</v>
          </cell>
          <cell r="I396">
            <v>27000</v>
          </cell>
          <cell r="K396">
            <v>27000</v>
          </cell>
          <cell r="P396" t="str">
            <v>김영민</v>
          </cell>
        </row>
        <row r="397">
          <cell r="A397" t="str">
            <v>살충하이</v>
          </cell>
          <cell r="B397" t="str">
            <v>하이프로틴</v>
          </cell>
          <cell r="C397" t="str">
            <v>유제</v>
          </cell>
          <cell r="D397" t="str">
            <v>ℓ</v>
          </cell>
          <cell r="E397">
            <v>37000</v>
          </cell>
          <cell r="H397">
            <v>1239</v>
          </cell>
          <cell r="I397">
            <v>37000</v>
          </cell>
          <cell r="K397">
            <v>37000</v>
          </cell>
          <cell r="P397" t="str">
            <v>김영민</v>
          </cell>
        </row>
        <row r="398">
          <cell r="A398" t="str">
            <v>살균CO</v>
          </cell>
          <cell r="B398" t="str">
            <v>CℓO₂</v>
          </cell>
          <cell r="C398" t="str">
            <v>수화제</v>
          </cell>
          <cell r="D398" t="str">
            <v>ℓ</v>
          </cell>
          <cell r="E398">
            <v>7000</v>
          </cell>
          <cell r="H398">
            <v>222</v>
          </cell>
          <cell r="I398">
            <v>7000</v>
          </cell>
          <cell r="K398">
            <v>7000</v>
          </cell>
          <cell r="P398" t="str">
            <v>김영민</v>
          </cell>
        </row>
        <row r="399">
          <cell r="A399" t="str">
            <v>도청소모</v>
          </cell>
          <cell r="B399" t="str">
            <v>도로청소차 소모품비</v>
          </cell>
          <cell r="C399" t="str">
            <v>6㎥,양흡입용</v>
          </cell>
          <cell r="D399" t="str">
            <v>hr</v>
          </cell>
          <cell r="E399">
            <v>7942.4333333333334</v>
          </cell>
          <cell r="M399">
            <v>7942.4333333333334</v>
          </cell>
          <cell r="P399" t="str">
            <v>김영민</v>
          </cell>
        </row>
        <row r="400">
          <cell r="A400" t="str">
            <v>탈취분사</v>
          </cell>
          <cell r="B400" t="str">
            <v>탈취분사기</v>
          </cell>
          <cell r="C400" t="str">
            <v>#5,편흡입</v>
          </cell>
          <cell r="D400" t="str">
            <v>대</v>
          </cell>
          <cell r="E400">
            <v>6000000</v>
          </cell>
          <cell r="H400">
            <v>755</v>
          </cell>
          <cell r="I400">
            <v>6000000</v>
          </cell>
          <cell r="K400">
            <v>6000000</v>
          </cell>
          <cell r="P400" t="str">
            <v>김영민</v>
          </cell>
        </row>
        <row r="401">
          <cell r="A401" t="str">
            <v>탈취노즐</v>
          </cell>
          <cell r="B401" t="str">
            <v>탈취 Nozzle Header</v>
          </cell>
          <cell r="C401" t="str">
            <v>RING25</v>
          </cell>
          <cell r="D401" t="str">
            <v>개</v>
          </cell>
          <cell r="E401">
            <v>25000</v>
          </cell>
          <cell r="H401">
            <v>755</v>
          </cell>
          <cell r="I401">
            <v>25000</v>
          </cell>
          <cell r="K401">
            <v>25000</v>
          </cell>
          <cell r="P401" t="str">
            <v>김영민</v>
          </cell>
        </row>
        <row r="402">
          <cell r="A402" t="str">
            <v>JB..</v>
          </cell>
          <cell r="B402" t="str">
            <v>Junction Box</v>
          </cell>
          <cell r="C402" t="str">
            <v>380Vx3Φ</v>
          </cell>
          <cell r="D402" t="str">
            <v>개</v>
          </cell>
          <cell r="E402">
            <v>45000</v>
          </cell>
          <cell r="H402">
            <v>835</v>
          </cell>
          <cell r="I402">
            <v>45000</v>
          </cell>
          <cell r="K402">
            <v>45000</v>
          </cell>
          <cell r="P402" t="str">
            <v>김영민</v>
          </cell>
        </row>
        <row r="403">
          <cell r="A403" t="str">
            <v>접동18</v>
          </cell>
          <cell r="B403" t="str">
            <v>접지봉</v>
          </cell>
          <cell r="C403" t="str">
            <v>동봉Φ18x2400mm</v>
          </cell>
          <cell r="D403" t="str">
            <v>개</v>
          </cell>
          <cell r="E403">
            <v>7300</v>
          </cell>
          <cell r="H403">
            <v>887</v>
          </cell>
          <cell r="I403">
            <v>7300</v>
          </cell>
          <cell r="K403">
            <v>7300</v>
          </cell>
          <cell r="P403" t="str">
            <v>김영민</v>
          </cell>
        </row>
        <row r="404">
          <cell r="A404" t="str">
            <v>전케38</v>
          </cell>
          <cell r="B404" t="str">
            <v>전력 케이블</v>
          </cell>
          <cell r="C404" t="str">
            <v>CV38㎟x4P</v>
          </cell>
          <cell r="D404" t="str">
            <v>m</v>
          </cell>
          <cell r="E404">
            <v>7381</v>
          </cell>
          <cell r="H404">
            <v>798</v>
          </cell>
          <cell r="I404">
            <v>7381</v>
          </cell>
          <cell r="K404">
            <v>7381</v>
          </cell>
          <cell r="P404" t="str">
            <v>김영민</v>
          </cell>
        </row>
        <row r="405">
          <cell r="A405" t="str">
            <v>전케60</v>
          </cell>
          <cell r="B405" t="str">
            <v>전력 케이블</v>
          </cell>
          <cell r="C405" t="str">
            <v>CV60㎟x4P</v>
          </cell>
          <cell r="D405" t="str">
            <v>m</v>
          </cell>
          <cell r="E405">
            <v>12404</v>
          </cell>
          <cell r="H405">
            <v>798</v>
          </cell>
          <cell r="I405">
            <v>12404</v>
          </cell>
          <cell r="K405">
            <v>12404</v>
          </cell>
          <cell r="P405" t="str">
            <v>김영민</v>
          </cell>
        </row>
        <row r="406">
          <cell r="A406" t="str">
            <v>제케55</v>
          </cell>
          <cell r="B406" t="str">
            <v>제어 케이블</v>
          </cell>
          <cell r="C406" t="str">
            <v>CV5.5㎟x4P</v>
          </cell>
          <cell r="D406" t="str">
            <v>m</v>
          </cell>
          <cell r="E406">
            <v>300</v>
          </cell>
          <cell r="H406">
            <v>796</v>
          </cell>
          <cell r="I406">
            <v>300</v>
          </cell>
          <cell r="K406">
            <v>300</v>
          </cell>
          <cell r="P406" t="str">
            <v>김영민</v>
          </cell>
        </row>
        <row r="407">
          <cell r="A407" t="str">
            <v>전관54</v>
          </cell>
          <cell r="B407" t="str">
            <v>전선관</v>
          </cell>
          <cell r="C407" t="str">
            <v>Φ54mm,파상형PE</v>
          </cell>
          <cell r="D407" t="str">
            <v>m</v>
          </cell>
          <cell r="E407">
            <v>860</v>
          </cell>
          <cell r="H407">
            <v>825</v>
          </cell>
          <cell r="I407">
            <v>860</v>
          </cell>
          <cell r="K407">
            <v>860</v>
          </cell>
          <cell r="P407" t="str">
            <v>김영민</v>
          </cell>
        </row>
        <row r="408">
          <cell r="A408" t="str">
            <v>고호1.</v>
          </cell>
          <cell r="B408" t="str">
            <v>고압호스</v>
          </cell>
          <cell r="C408" t="str">
            <v>1"x1W(100kg/㎠)</v>
          </cell>
          <cell r="D408" t="str">
            <v>m</v>
          </cell>
          <cell r="E408">
            <v>5720</v>
          </cell>
          <cell r="H408">
            <v>1105</v>
          </cell>
          <cell r="I408">
            <v>5720</v>
          </cell>
          <cell r="K408">
            <v>5720</v>
          </cell>
          <cell r="P408" t="str">
            <v>김영민</v>
          </cell>
        </row>
        <row r="409">
          <cell r="A409" t="str">
            <v>고호14</v>
          </cell>
          <cell r="B409" t="str">
            <v>고압호스</v>
          </cell>
          <cell r="C409" t="str">
            <v>1/4"x1W(100kg/㎠)</v>
          </cell>
          <cell r="D409" t="str">
            <v>m</v>
          </cell>
          <cell r="E409">
            <v>2470</v>
          </cell>
          <cell r="H409">
            <v>1105</v>
          </cell>
          <cell r="I409">
            <v>2470</v>
          </cell>
          <cell r="K409">
            <v>2470</v>
          </cell>
          <cell r="P409" t="str">
            <v>김영민</v>
          </cell>
        </row>
        <row r="410">
          <cell r="A410" t="str">
            <v>고보125</v>
          </cell>
          <cell r="B410" t="str">
            <v>고압호스 보호관</v>
          </cell>
          <cell r="C410" t="str">
            <v>Φ125mm,,파상형PE</v>
          </cell>
          <cell r="D410" t="str">
            <v>m</v>
          </cell>
          <cell r="E410">
            <v>3860</v>
          </cell>
          <cell r="H410">
            <v>825</v>
          </cell>
          <cell r="I410">
            <v>3860</v>
          </cell>
          <cell r="K410">
            <v>3860</v>
          </cell>
          <cell r="P410" t="str">
            <v>김영민</v>
          </cell>
        </row>
        <row r="411">
          <cell r="A411" t="str">
            <v>물탱10</v>
          </cell>
          <cell r="B411" t="str">
            <v>물탱크</v>
          </cell>
          <cell r="C411" t="str">
            <v>FRP,원통형,10㎥</v>
          </cell>
          <cell r="D411" t="str">
            <v>조</v>
          </cell>
          <cell r="E411">
            <v>1400000</v>
          </cell>
          <cell r="H411">
            <v>593</v>
          </cell>
          <cell r="I411">
            <v>1400000</v>
          </cell>
          <cell r="K411">
            <v>1400000</v>
          </cell>
          <cell r="P411" t="str">
            <v>김영민</v>
          </cell>
        </row>
        <row r="412">
          <cell r="A412" t="str">
            <v>P관30</v>
          </cell>
          <cell r="B412" t="str">
            <v>PE관</v>
          </cell>
          <cell r="C412" t="str">
            <v>Φ30mm</v>
          </cell>
          <cell r="D412" t="str">
            <v>m</v>
          </cell>
          <cell r="E412">
            <v>780</v>
          </cell>
          <cell r="H412">
            <v>513</v>
          </cell>
          <cell r="I412">
            <v>780</v>
          </cell>
          <cell r="K412">
            <v>780</v>
          </cell>
          <cell r="P412" t="str">
            <v>김영민</v>
          </cell>
        </row>
        <row r="413">
          <cell r="A413" t="str">
            <v>풍향..</v>
          </cell>
          <cell r="B413" t="str">
            <v>풍향계</v>
          </cell>
          <cell r="C413" t="str">
            <v>원구식,H-803</v>
          </cell>
          <cell r="D413" t="str">
            <v>개</v>
          </cell>
          <cell r="E413">
            <v>600000</v>
          </cell>
          <cell r="H413">
            <v>1076</v>
          </cell>
          <cell r="I413">
            <v>600000</v>
          </cell>
          <cell r="K413">
            <v>600000</v>
          </cell>
          <cell r="P413" t="str">
            <v>김영민</v>
          </cell>
        </row>
        <row r="414">
          <cell r="A414" t="str">
            <v>컨하63</v>
          </cell>
          <cell r="B414" t="str">
            <v>컨테이너하우스</v>
          </cell>
          <cell r="C414" t="str">
            <v>6x3x2.6m</v>
          </cell>
          <cell r="D414" t="str">
            <v>개</v>
          </cell>
          <cell r="E414">
            <v>1900000</v>
          </cell>
          <cell r="H414">
            <v>353</v>
          </cell>
          <cell r="I414">
            <v>1900000</v>
          </cell>
          <cell r="K414">
            <v>1900000</v>
          </cell>
          <cell r="P414" t="str">
            <v>김영민</v>
          </cell>
        </row>
        <row r="415">
          <cell r="A415" t="str">
            <v>탈분노.</v>
          </cell>
          <cell r="B415" t="str">
            <v>탈취분사노즐</v>
          </cell>
          <cell r="C415" t="str">
            <v>TN ⅛" FS</v>
          </cell>
          <cell r="D415" t="str">
            <v>개</v>
          </cell>
          <cell r="E415">
            <v>25000</v>
          </cell>
          <cell r="H415">
            <v>755</v>
          </cell>
          <cell r="I415">
            <v>25000</v>
          </cell>
          <cell r="K415">
            <v>25000</v>
          </cell>
          <cell r="P415" t="str">
            <v>김영민</v>
          </cell>
        </row>
        <row r="416">
          <cell r="A416" t="str">
            <v>고전필.</v>
          </cell>
          <cell r="B416" t="str">
            <v>고압전수필터</v>
          </cell>
          <cell r="C416" t="str">
            <v>10μ</v>
          </cell>
          <cell r="D416" t="str">
            <v>개</v>
          </cell>
          <cell r="E416">
            <v>5000</v>
          </cell>
          <cell r="I416">
            <v>5000</v>
          </cell>
          <cell r="K416">
            <v>5000</v>
          </cell>
          <cell r="P416" t="str">
            <v>김영민</v>
          </cell>
        </row>
        <row r="417">
          <cell r="A417" t="str">
            <v>탈취그K</v>
          </cell>
          <cell r="B417" t="str">
            <v>탈취제</v>
          </cell>
          <cell r="C417" t="str">
            <v>그린-K,TOD-W,매립지용</v>
          </cell>
          <cell r="D417" t="str">
            <v>ℓ</v>
          </cell>
          <cell r="E417">
            <v>25000</v>
          </cell>
          <cell r="H417">
            <v>758</v>
          </cell>
          <cell r="I417">
            <v>25000</v>
          </cell>
          <cell r="K417">
            <v>25000</v>
          </cell>
          <cell r="P417" t="str">
            <v>김영민</v>
          </cell>
        </row>
        <row r="418">
          <cell r="A418" t="str">
            <v>탈취바그</v>
          </cell>
          <cell r="B418" t="str">
            <v>탈취제</v>
          </cell>
          <cell r="C418" t="str">
            <v>바이오그레이드</v>
          </cell>
          <cell r="D418" t="str">
            <v>ℓ</v>
          </cell>
          <cell r="E418">
            <v>5000</v>
          </cell>
          <cell r="I418">
            <v>5000</v>
          </cell>
          <cell r="K418">
            <v>5000</v>
          </cell>
          <cell r="P418" t="str">
            <v>김영민</v>
          </cell>
        </row>
        <row r="419">
          <cell r="A419" t="str">
            <v>탈취RX</v>
          </cell>
          <cell r="B419" t="str">
            <v>탈취제</v>
          </cell>
          <cell r="C419" t="str">
            <v>RX-60</v>
          </cell>
          <cell r="D419" t="str">
            <v>ℓ</v>
          </cell>
          <cell r="E419">
            <v>5000</v>
          </cell>
          <cell r="I419">
            <v>5000</v>
          </cell>
          <cell r="K419">
            <v>5000</v>
          </cell>
          <cell r="P419" t="str">
            <v>김영민</v>
          </cell>
        </row>
        <row r="420">
          <cell r="A420" t="str">
            <v>상수공공</v>
          </cell>
          <cell r="B420" t="str">
            <v>상수</v>
          </cell>
          <cell r="C420" t="str">
            <v>공공용</v>
          </cell>
          <cell r="D420" t="str">
            <v>㎥</v>
          </cell>
          <cell r="E420">
            <v>540</v>
          </cell>
          <cell r="H420" t="str">
            <v>별176</v>
          </cell>
          <cell r="I420">
            <v>540</v>
          </cell>
          <cell r="K420">
            <v>540</v>
          </cell>
          <cell r="P420" t="str">
            <v>김영민</v>
          </cell>
        </row>
        <row r="421">
          <cell r="A421" t="str">
            <v>MH1000</v>
          </cell>
          <cell r="B421" t="str">
            <v>메탈헬라이드램프</v>
          </cell>
          <cell r="C421" t="str">
            <v>MH1000W</v>
          </cell>
          <cell r="D421" t="str">
            <v>개</v>
          </cell>
          <cell r="E421">
            <v>64000</v>
          </cell>
          <cell r="H421">
            <v>898</v>
          </cell>
          <cell r="I421">
            <v>64000</v>
          </cell>
          <cell r="K421">
            <v>64000</v>
          </cell>
          <cell r="P421" t="str">
            <v>김영민</v>
          </cell>
        </row>
        <row r="422">
          <cell r="A422" t="str">
            <v>CT300</v>
          </cell>
          <cell r="B422" t="str">
            <v>Cable Tie</v>
          </cell>
          <cell r="C422" t="str">
            <v>300x3.6mm</v>
          </cell>
          <cell r="D422" t="str">
            <v>개</v>
          </cell>
          <cell r="E422">
            <v>200</v>
          </cell>
          <cell r="I422">
            <v>200</v>
          </cell>
          <cell r="K422">
            <v>200</v>
          </cell>
          <cell r="P422" t="str">
            <v>김영민</v>
          </cell>
        </row>
        <row r="423">
          <cell r="A423" t="str">
            <v>PE망</v>
          </cell>
          <cell r="B423" t="str">
            <v>PE메쉬망</v>
          </cell>
          <cell r="C423" t="str">
            <v>1.5m*100m</v>
          </cell>
          <cell r="D423" t="str">
            <v>㎡</v>
          </cell>
          <cell r="E423">
            <v>400</v>
          </cell>
          <cell r="I423">
            <v>400</v>
          </cell>
          <cell r="K423">
            <v>400</v>
          </cell>
          <cell r="P423" t="str">
            <v>김영민</v>
          </cell>
        </row>
        <row r="424">
          <cell r="A424" t="str">
            <v>PP30</v>
          </cell>
          <cell r="B424" t="str">
            <v>Polly Pig</v>
          </cell>
          <cell r="C424" t="str">
            <v>SWAB,300A</v>
          </cell>
          <cell r="D424" t="str">
            <v>개</v>
          </cell>
          <cell r="E424">
            <v>95100</v>
          </cell>
          <cell r="H424">
            <v>1209</v>
          </cell>
          <cell r="I424">
            <v>95100</v>
          </cell>
          <cell r="K424">
            <v>95100</v>
          </cell>
          <cell r="P424" t="str">
            <v>김영민</v>
          </cell>
        </row>
        <row r="425">
          <cell r="A425" t="str">
            <v>DP30</v>
          </cell>
          <cell r="B425" t="str">
            <v>Durafoam Pig</v>
          </cell>
          <cell r="C425" t="str">
            <v>300A</v>
          </cell>
          <cell r="D425" t="str">
            <v>개</v>
          </cell>
          <cell r="E425">
            <v>338400</v>
          </cell>
          <cell r="H425">
            <v>1209</v>
          </cell>
          <cell r="I425">
            <v>338400</v>
          </cell>
          <cell r="K425">
            <v>338400</v>
          </cell>
          <cell r="P425" t="str">
            <v>김영민</v>
          </cell>
        </row>
        <row r="426">
          <cell r="A426" t="str">
            <v>세정탈청</v>
          </cell>
          <cell r="B426" t="str">
            <v>세정제</v>
          </cell>
          <cell r="C426" t="str">
            <v>탈청제,MS-31X</v>
          </cell>
          <cell r="D426" t="str">
            <v>kg</v>
          </cell>
          <cell r="E426">
            <v>900</v>
          </cell>
          <cell r="H426">
            <v>1215</v>
          </cell>
          <cell r="I426">
            <v>900</v>
          </cell>
          <cell r="K426">
            <v>900</v>
          </cell>
          <cell r="P426" t="str">
            <v>김영민</v>
          </cell>
        </row>
        <row r="427">
          <cell r="A427" t="str">
            <v>슬러지처리</v>
          </cell>
          <cell r="B427" t="str">
            <v>슬러지 준설 운반 용역</v>
          </cell>
          <cell r="C427" t="str">
            <v>1.5m*100m</v>
          </cell>
          <cell r="D427" t="str">
            <v>㎥</v>
          </cell>
          <cell r="E427">
            <v>50000</v>
          </cell>
          <cell r="L427">
            <v>50000</v>
          </cell>
          <cell r="M427">
            <v>50000</v>
          </cell>
          <cell r="P427" t="str">
            <v>김영민</v>
          </cell>
        </row>
        <row r="428">
          <cell r="A428" t="str">
            <v>J보..</v>
          </cell>
          <cell r="B428" t="str">
            <v>Jeep차 월간 보험료</v>
          </cell>
          <cell r="D428" t="str">
            <v>월</v>
          </cell>
          <cell r="E428">
            <v>74166</v>
          </cell>
          <cell r="L428">
            <v>74166</v>
          </cell>
          <cell r="M428">
            <v>74166</v>
          </cell>
          <cell r="P428" t="str">
            <v>김영민</v>
          </cell>
        </row>
        <row r="429">
          <cell r="A429" t="str">
            <v>J세..</v>
          </cell>
          <cell r="B429" t="str">
            <v>Jeep차 월간 제세공과금</v>
          </cell>
          <cell r="D429" t="str">
            <v>월</v>
          </cell>
          <cell r="E429">
            <v>49833</v>
          </cell>
          <cell r="L429">
            <v>49833</v>
          </cell>
          <cell r="M429">
            <v>49833</v>
          </cell>
          <cell r="P429" t="str">
            <v>김영민</v>
          </cell>
        </row>
        <row r="430">
          <cell r="A430" t="str">
            <v>약제..</v>
          </cell>
          <cell r="B430" t="str">
            <v>약제</v>
          </cell>
          <cell r="C430" t="str">
            <v>별산에 의한 평균가</v>
          </cell>
          <cell r="D430" t="str">
            <v>g</v>
          </cell>
          <cell r="E430">
            <v>100</v>
          </cell>
          <cell r="L430">
            <v>100</v>
          </cell>
          <cell r="P430" t="str">
            <v>조경설계실</v>
          </cell>
        </row>
        <row r="431">
          <cell r="A431" t="str">
            <v>파고74</v>
          </cell>
          <cell r="B431" t="str">
            <v>파고라</v>
          </cell>
          <cell r="C431" t="str">
            <v>7,600* 4,200</v>
          </cell>
          <cell r="D431" t="str">
            <v>동</v>
          </cell>
          <cell r="E431">
            <v>3600000</v>
          </cell>
          <cell r="L431">
            <v>3600000</v>
          </cell>
          <cell r="P431" t="str">
            <v>조경설계실</v>
          </cell>
        </row>
        <row r="432">
          <cell r="A432" t="str">
            <v>등의15</v>
          </cell>
          <cell r="B432" t="str">
            <v>등의자</v>
          </cell>
          <cell r="C432" t="str">
            <v>1,800* 590</v>
          </cell>
          <cell r="D432" t="str">
            <v>개소</v>
          </cell>
          <cell r="E432">
            <v>550000</v>
          </cell>
          <cell r="H432">
            <v>241</v>
          </cell>
          <cell r="I432">
            <v>550000</v>
          </cell>
          <cell r="P432" t="str">
            <v>조경설계실</v>
          </cell>
        </row>
        <row r="433">
          <cell r="A433" t="str">
            <v>평의14</v>
          </cell>
          <cell r="B433" t="str">
            <v>평의자</v>
          </cell>
          <cell r="C433" t="str">
            <v>1,800* 405</v>
          </cell>
          <cell r="D433" t="str">
            <v>개소</v>
          </cell>
          <cell r="E433">
            <v>370000</v>
          </cell>
          <cell r="H433">
            <v>241</v>
          </cell>
          <cell r="I433">
            <v>370000</v>
          </cell>
          <cell r="P433" t="str">
            <v>조경설계실</v>
          </cell>
        </row>
        <row r="434">
          <cell r="A434" t="str">
            <v>새끼..</v>
          </cell>
          <cell r="B434" t="str">
            <v>새끼</v>
          </cell>
          <cell r="C434" t="str">
            <v>D6mm</v>
          </cell>
          <cell r="D434" t="str">
            <v>m</v>
          </cell>
          <cell r="E434">
            <v>40</v>
          </cell>
          <cell r="H434">
            <v>1176</v>
          </cell>
          <cell r="I434">
            <v>60</v>
          </cell>
          <cell r="J434">
            <v>1110</v>
          </cell>
          <cell r="K434">
            <v>40</v>
          </cell>
          <cell r="P434" t="str">
            <v>조경설계실</v>
          </cell>
        </row>
        <row r="435">
          <cell r="A435" t="str">
            <v>새끼다발</v>
          </cell>
          <cell r="B435" t="str">
            <v>새끼</v>
          </cell>
          <cell r="C435" t="str">
            <v>100m</v>
          </cell>
          <cell r="D435" t="str">
            <v>다발</v>
          </cell>
          <cell r="E435">
            <v>6000</v>
          </cell>
          <cell r="H435">
            <v>1160</v>
          </cell>
          <cell r="I435">
            <v>6000</v>
          </cell>
          <cell r="P435" t="str">
            <v>기전</v>
          </cell>
        </row>
        <row r="436">
          <cell r="A436" t="str">
            <v>거적..</v>
          </cell>
          <cell r="B436" t="str">
            <v>거적</v>
          </cell>
          <cell r="C436" t="str">
            <v>182cm*91cm</v>
          </cell>
          <cell r="D436" t="str">
            <v>매</v>
          </cell>
          <cell r="E436">
            <v>496.8</v>
          </cell>
          <cell r="H436">
            <v>246</v>
          </cell>
          <cell r="I436">
            <v>496.8</v>
          </cell>
          <cell r="P436" t="str">
            <v>조경설계실</v>
          </cell>
        </row>
        <row r="437">
          <cell r="A437" t="str">
            <v>못75</v>
          </cell>
          <cell r="B437" t="str">
            <v>못</v>
          </cell>
          <cell r="C437">
            <v>75</v>
          </cell>
          <cell r="D437" t="str">
            <v>kg</v>
          </cell>
          <cell r="E437">
            <v>560</v>
          </cell>
          <cell r="H437">
            <v>70</v>
          </cell>
          <cell r="I437">
            <v>560</v>
          </cell>
          <cell r="J437">
            <v>70</v>
          </cell>
          <cell r="K437">
            <v>560</v>
          </cell>
          <cell r="P437" t="str">
            <v>조경설계실</v>
          </cell>
        </row>
        <row r="438">
          <cell r="A438" t="str">
            <v>철선#12</v>
          </cell>
          <cell r="B438" t="str">
            <v>철선</v>
          </cell>
          <cell r="C438" t="str">
            <v>#12</v>
          </cell>
          <cell r="D438" t="str">
            <v>kg</v>
          </cell>
          <cell r="E438">
            <v>630</v>
          </cell>
          <cell r="H438">
            <v>67</v>
          </cell>
          <cell r="I438">
            <v>630</v>
          </cell>
          <cell r="P438" t="str">
            <v>조경설계실</v>
          </cell>
        </row>
        <row r="439">
          <cell r="A439" t="str">
            <v>개나125</v>
          </cell>
          <cell r="B439" t="str">
            <v>개나리</v>
          </cell>
          <cell r="C439" t="str">
            <v>H1.2*5지</v>
          </cell>
          <cell r="D439" t="str">
            <v>주</v>
          </cell>
          <cell r="E439">
            <v>1200</v>
          </cell>
          <cell r="F439">
            <v>464</v>
          </cell>
          <cell r="G439">
            <v>1200</v>
          </cell>
          <cell r="P439" t="str">
            <v>조경설계실</v>
          </cell>
        </row>
        <row r="440">
          <cell r="A440" t="str">
            <v>곰솔3010</v>
          </cell>
          <cell r="B440" t="str">
            <v>곰솔( 해송)</v>
          </cell>
          <cell r="C440" t="str">
            <v>H3.0*W1.0</v>
          </cell>
          <cell r="D440" t="str">
            <v>주</v>
          </cell>
          <cell r="E440">
            <v>29200</v>
          </cell>
          <cell r="F440">
            <v>465</v>
          </cell>
          <cell r="G440">
            <v>29200</v>
          </cell>
          <cell r="P440" t="str">
            <v>조경설계실</v>
          </cell>
        </row>
        <row r="441">
          <cell r="A441" t="str">
            <v>곰솔1년</v>
          </cell>
          <cell r="B441" t="str">
            <v>곰솔( 해송)</v>
          </cell>
          <cell r="C441" t="str">
            <v>1년생(1-1-2)</v>
          </cell>
          <cell r="D441" t="str">
            <v>주</v>
          </cell>
          <cell r="E441">
            <v>1413</v>
          </cell>
          <cell r="H441">
            <v>235</v>
          </cell>
          <cell r="I441">
            <v>1413</v>
          </cell>
          <cell r="P441" t="str">
            <v>조경설계실</v>
          </cell>
        </row>
        <row r="442">
          <cell r="A442" t="str">
            <v>눈향0306</v>
          </cell>
          <cell r="B442" t="str">
            <v>눈향나무</v>
          </cell>
          <cell r="C442" t="str">
            <v>H0.3*W0.6*L1.0</v>
          </cell>
          <cell r="D442" t="str">
            <v>주</v>
          </cell>
          <cell r="E442">
            <v>12000</v>
          </cell>
          <cell r="F442">
            <v>466</v>
          </cell>
          <cell r="G442">
            <v>12000</v>
          </cell>
          <cell r="P442" t="str">
            <v>조경설계실</v>
          </cell>
        </row>
        <row r="443">
          <cell r="A443" t="str">
            <v>느릅305</v>
          </cell>
          <cell r="B443" t="str">
            <v>느릅나무</v>
          </cell>
          <cell r="C443" t="str">
            <v>H3.0*R 5</v>
          </cell>
          <cell r="D443" t="str">
            <v>주</v>
          </cell>
          <cell r="E443">
            <v>21900</v>
          </cell>
          <cell r="F443">
            <v>466</v>
          </cell>
          <cell r="G443">
            <v>21900</v>
          </cell>
          <cell r="P443" t="str">
            <v>조경설계실</v>
          </cell>
        </row>
        <row r="444">
          <cell r="A444" t="str">
            <v>때죽306</v>
          </cell>
          <cell r="B444" t="str">
            <v>때죽나무</v>
          </cell>
          <cell r="C444" t="str">
            <v>H3.0*R 6</v>
          </cell>
          <cell r="D444" t="str">
            <v>주</v>
          </cell>
          <cell r="E444">
            <v>40400</v>
          </cell>
          <cell r="F444">
            <v>466</v>
          </cell>
          <cell r="G444">
            <v>40400</v>
          </cell>
          <cell r="P444" t="str">
            <v>조경설계실</v>
          </cell>
        </row>
        <row r="445">
          <cell r="A445" t="str">
            <v>모과308</v>
          </cell>
          <cell r="B445" t="str">
            <v>모과나무</v>
          </cell>
          <cell r="C445" t="str">
            <v>H3.0*R 8</v>
          </cell>
          <cell r="D445" t="str">
            <v>주</v>
          </cell>
          <cell r="E445">
            <v>78700</v>
          </cell>
          <cell r="F445">
            <v>466</v>
          </cell>
          <cell r="G445">
            <v>78700</v>
          </cell>
          <cell r="P445" t="str">
            <v>조경설계실</v>
          </cell>
        </row>
        <row r="446">
          <cell r="A446" t="str">
            <v>모감306</v>
          </cell>
          <cell r="B446" t="str">
            <v>모감주나무</v>
          </cell>
          <cell r="C446" t="str">
            <v>H3.0*R 6</v>
          </cell>
          <cell r="D446" t="str">
            <v>주</v>
          </cell>
          <cell r="E446">
            <v>50600</v>
          </cell>
          <cell r="H446">
            <v>232</v>
          </cell>
          <cell r="I446">
            <v>50600</v>
          </cell>
          <cell r="J446">
            <v>181</v>
          </cell>
          <cell r="K446">
            <v>50600</v>
          </cell>
          <cell r="P446" t="str">
            <v>조경설계실</v>
          </cell>
        </row>
        <row r="447">
          <cell r="A447" t="str">
            <v>백목258</v>
          </cell>
          <cell r="B447" t="str">
            <v>백목련</v>
          </cell>
          <cell r="C447" t="str">
            <v>H2.5*R 8</v>
          </cell>
          <cell r="D447" t="str">
            <v>주</v>
          </cell>
          <cell r="E447">
            <v>75440</v>
          </cell>
          <cell r="H447">
            <v>232</v>
          </cell>
          <cell r="I447">
            <v>75440</v>
          </cell>
          <cell r="J447">
            <v>181</v>
          </cell>
          <cell r="K447">
            <v>75440</v>
          </cell>
          <cell r="P447" t="str">
            <v>조경설계실</v>
          </cell>
        </row>
        <row r="448">
          <cell r="A448" t="str">
            <v>무궁1504</v>
          </cell>
          <cell r="B448" t="str">
            <v>무궁화</v>
          </cell>
          <cell r="C448" t="str">
            <v>H1.5*W0.4</v>
          </cell>
          <cell r="D448" t="str">
            <v>주</v>
          </cell>
          <cell r="E448">
            <v>1600</v>
          </cell>
          <cell r="F448">
            <v>468</v>
          </cell>
          <cell r="G448">
            <v>1600</v>
          </cell>
          <cell r="P448" t="str">
            <v>조경설계실</v>
          </cell>
        </row>
        <row r="449">
          <cell r="A449" t="str">
            <v>박태1003</v>
          </cell>
          <cell r="B449" t="str">
            <v>박태기나무</v>
          </cell>
          <cell r="C449" t="str">
            <v>H1.0*W0.3</v>
          </cell>
          <cell r="D449" t="str">
            <v>주</v>
          </cell>
          <cell r="E449">
            <v>2700</v>
          </cell>
          <cell r="F449">
            <v>468</v>
          </cell>
          <cell r="G449">
            <v>2700</v>
          </cell>
          <cell r="P449" t="str">
            <v>조경설계실</v>
          </cell>
        </row>
        <row r="450">
          <cell r="A450" t="str">
            <v>병꽃1206</v>
          </cell>
          <cell r="B450" t="str">
            <v>병꽃나무</v>
          </cell>
          <cell r="C450" t="str">
            <v>H1.2*W0.6</v>
          </cell>
          <cell r="D450" t="str">
            <v>주</v>
          </cell>
          <cell r="E450">
            <v>2300</v>
          </cell>
          <cell r="F450">
            <v>468</v>
          </cell>
          <cell r="G450">
            <v>2300</v>
          </cell>
          <cell r="P450" t="str">
            <v>조경설계실</v>
          </cell>
        </row>
        <row r="451">
          <cell r="A451" t="str">
            <v>사철1204</v>
          </cell>
          <cell r="B451" t="str">
            <v>사철나무</v>
          </cell>
          <cell r="C451" t="str">
            <v>H1.2*W0.4</v>
          </cell>
          <cell r="D451" t="str">
            <v>주</v>
          </cell>
          <cell r="E451">
            <v>2300</v>
          </cell>
          <cell r="F451">
            <v>468</v>
          </cell>
          <cell r="G451">
            <v>2300</v>
          </cell>
          <cell r="P451" t="str">
            <v>조경설계실</v>
          </cell>
        </row>
        <row r="452">
          <cell r="A452" t="str">
            <v>산철0405</v>
          </cell>
          <cell r="B452" t="str">
            <v>산철쭉</v>
          </cell>
          <cell r="C452" t="str">
            <v>H0.4*W0.5</v>
          </cell>
          <cell r="D452" t="str">
            <v>주</v>
          </cell>
          <cell r="E452">
            <v>2500</v>
          </cell>
          <cell r="F452">
            <v>468</v>
          </cell>
          <cell r="G452">
            <v>2500</v>
          </cell>
          <cell r="P452" t="str">
            <v>조경설계실</v>
          </cell>
        </row>
        <row r="453">
          <cell r="A453" t="str">
            <v>섬잣2008</v>
          </cell>
          <cell r="B453" t="str">
            <v>섬잣나무</v>
          </cell>
          <cell r="C453" t="str">
            <v>H2.0*W0.8</v>
          </cell>
          <cell r="D453" t="str">
            <v>주</v>
          </cell>
          <cell r="E453">
            <v>57100</v>
          </cell>
          <cell r="F453">
            <v>270</v>
          </cell>
          <cell r="G453">
            <v>57100</v>
          </cell>
          <cell r="P453" t="str">
            <v>조경설계실</v>
          </cell>
        </row>
        <row r="454">
          <cell r="A454" t="str">
            <v>수꽃1506</v>
          </cell>
          <cell r="B454" t="str">
            <v>수수꽃다리</v>
          </cell>
          <cell r="C454" t="str">
            <v>H1.5*W0.6</v>
          </cell>
          <cell r="D454" t="str">
            <v>주</v>
          </cell>
          <cell r="E454">
            <v>5800</v>
          </cell>
          <cell r="F454">
            <v>470</v>
          </cell>
          <cell r="G454">
            <v>5800</v>
          </cell>
          <cell r="P454" t="str">
            <v>조경설계실</v>
          </cell>
        </row>
        <row r="455">
          <cell r="A455" t="str">
            <v>수버305</v>
          </cell>
          <cell r="B455" t="str">
            <v>수양버들</v>
          </cell>
          <cell r="C455" t="str">
            <v>H3.0*R 5</v>
          </cell>
          <cell r="D455" t="str">
            <v>주</v>
          </cell>
          <cell r="E455">
            <v>0</v>
          </cell>
          <cell r="P455" t="str">
            <v>조경설계실</v>
          </cell>
        </row>
        <row r="456">
          <cell r="A456" t="str">
            <v>왕벗255</v>
          </cell>
          <cell r="B456" t="str">
            <v>왕벗나무</v>
          </cell>
          <cell r="C456" t="str">
            <v>H2.5*B 5</v>
          </cell>
          <cell r="D456" t="str">
            <v>주</v>
          </cell>
          <cell r="E456">
            <v>27700</v>
          </cell>
          <cell r="F456">
            <v>471</v>
          </cell>
          <cell r="G456">
            <v>27700</v>
          </cell>
          <cell r="P456" t="str">
            <v>조경설계실</v>
          </cell>
        </row>
        <row r="457">
          <cell r="A457" t="str">
            <v>자귀256</v>
          </cell>
          <cell r="B457" t="str">
            <v>자귀나무</v>
          </cell>
          <cell r="C457" t="str">
            <v>H2.5*R 6</v>
          </cell>
          <cell r="D457" t="str">
            <v>주</v>
          </cell>
          <cell r="E457">
            <v>30900</v>
          </cell>
          <cell r="F457">
            <v>471</v>
          </cell>
          <cell r="G457">
            <v>30900</v>
          </cell>
          <cell r="P457" t="str">
            <v>조경설계실</v>
          </cell>
        </row>
        <row r="458">
          <cell r="A458" t="str">
            <v>조팝0804</v>
          </cell>
          <cell r="B458" t="str">
            <v>조팝나무</v>
          </cell>
          <cell r="C458" t="str">
            <v>H0.8*W0.4</v>
          </cell>
          <cell r="D458" t="str">
            <v>주</v>
          </cell>
          <cell r="E458">
            <v>2000</v>
          </cell>
          <cell r="F458">
            <v>472</v>
          </cell>
          <cell r="G458">
            <v>2000</v>
          </cell>
          <cell r="P458" t="str">
            <v>조경설계실</v>
          </cell>
        </row>
        <row r="459">
          <cell r="A459" t="str">
            <v>쪽싸1년</v>
          </cell>
          <cell r="B459" t="str">
            <v>쪽제비싸리</v>
          </cell>
          <cell r="C459" t="str">
            <v>1년생</v>
          </cell>
          <cell r="D459" t="str">
            <v>주</v>
          </cell>
          <cell r="E459">
            <v>0</v>
          </cell>
          <cell r="P459" t="str">
            <v>조경설계실</v>
          </cell>
        </row>
        <row r="460">
          <cell r="A460" t="str">
            <v>중단255</v>
          </cell>
          <cell r="B460" t="str">
            <v>중국단풍</v>
          </cell>
          <cell r="C460" t="str">
            <v>H2.5*R 5</v>
          </cell>
          <cell r="D460" t="str">
            <v>주</v>
          </cell>
          <cell r="E460">
            <v>14500</v>
          </cell>
          <cell r="F460">
            <v>473</v>
          </cell>
          <cell r="G460">
            <v>14500</v>
          </cell>
          <cell r="P460" t="str">
            <v>조경설계실</v>
          </cell>
        </row>
        <row r="461">
          <cell r="A461" t="str">
            <v>쥐똥1203</v>
          </cell>
          <cell r="B461" t="str">
            <v>쥐똥나무</v>
          </cell>
          <cell r="C461" t="str">
            <v>H1.2*W0.3</v>
          </cell>
          <cell r="D461" t="str">
            <v>주</v>
          </cell>
          <cell r="E461">
            <v>930</v>
          </cell>
          <cell r="F461">
            <v>473</v>
          </cell>
          <cell r="G461">
            <v>930</v>
          </cell>
          <cell r="P461" t="str">
            <v>조경설계실</v>
          </cell>
        </row>
        <row r="462">
          <cell r="A462" t="str">
            <v>진달0504</v>
          </cell>
          <cell r="B462" t="str">
            <v>진달래</v>
          </cell>
          <cell r="C462" t="str">
            <v>H0.5*W0.4</v>
          </cell>
          <cell r="D462" t="str">
            <v>주</v>
          </cell>
          <cell r="E462">
            <v>1800</v>
          </cell>
          <cell r="F462">
            <v>473</v>
          </cell>
          <cell r="G462">
            <v>1800</v>
          </cell>
          <cell r="P462" t="str">
            <v>조경설계실</v>
          </cell>
        </row>
        <row r="463">
          <cell r="A463" t="str">
            <v>아카255</v>
          </cell>
          <cell r="B463" t="str">
            <v>아카시아</v>
          </cell>
          <cell r="C463" t="str">
            <v>H2.5*R 5</v>
          </cell>
          <cell r="D463" t="str">
            <v>주</v>
          </cell>
          <cell r="E463">
            <v>0</v>
          </cell>
          <cell r="P463" t="str">
            <v>조경설계실</v>
          </cell>
        </row>
        <row r="464">
          <cell r="A464" t="str">
            <v>아카1년</v>
          </cell>
          <cell r="B464" t="str">
            <v>아카시아</v>
          </cell>
          <cell r="C464" t="str">
            <v>1년생</v>
          </cell>
          <cell r="D464" t="str">
            <v>주</v>
          </cell>
          <cell r="E464">
            <v>130</v>
          </cell>
          <cell r="H464">
            <v>235</v>
          </cell>
          <cell r="I464">
            <v>130</v>
          </cell>
          <cell r="J464">
            <v>184</v>
          </cell>
          <cell r="K464">
            <v>130</v>
          </cell>
          <cell r="P464" t="str">
            <v>조경설계실</v>
          </cell>
        </row>
        <row r="465">
          <cell r="A465" t="str">
            <v>팽나256</v>
          </cell>
          <cell r="B465" t="str">
            <v>팽나무</v>
          </cell>
          <cell r="C465" t="str">
            <v>H2.5*R 6</v>
          </cell>
          <cell r="D465" t="str">
            <v>주</v>
          </cell>
          <cell r="E465">
            <v>46200</v>
          </cell>
          <cell r="F465">
            <v>474</v>
          </cell>
          <cell r="G465">
            <v>46200</v>
          </cell>
          <cell r="P465" t="str">
            <v>조경설계실</v>
          </cell>
        </row>
        <row r="466">
          <cell r="A466" t="str">
            <v>떡갈256</v>
          </cell>
          <cell r="B466" t="str">
            <v>떡갈나무</v>
          </cell>
          <cell r="C466" t="str">
            <v>H2.5*R 6</v>
          </cell>
          <cell r="D466" t="str">
            <v>주</v>
          </cell>
          <cell r="E466">
            <v>82300</v>
          </cell>
          <cell r="H466">
            <v>233</v>
          </cell>
          <cell r="I466">
            <v>82300</v>
          </cell>
          <cell r="J466">
            <v>182</v>
          </cell>
          <cell r="K466">
            <v>82300</v>
          </cell>
          <cell r="P466" t="str">
            <v>조경설계실</v>
          </cell>
        </row>
        <row r="467">
          <cell r="A467" t="str">
            <v>갈참256</v>
          </cell>
          <cell r="B467" t="str">
            <v>갈참나무</v>
          </cell>
          <cell r="C467" t="str">
            <v>H2.5*R 6</v>
          </cell>
          <cell r="D467" t="str">
            <v>주</v>
          </cell>
          <cell r="E467">
            <v>82300</v>
          </cell>
          <cell r="H467">
            <v>233</v>
          </cell>
          <cell r="I467">
            <v>82300</v>
          </cell>
          <cell r="J467">
            <v>182</v>
          </cell>
          <cell r="K467">
            <v>82300</v>
          </cell>
          <cell r="P467" t="str">
            <v>조경설계실</v>
          </cell>
        </row>
        <row r="468">
          <cell r="A468" t="str">
            <v>버즘358</v>
          </cell>
          <cell r="B468" t="str">
            <v>버즘나무</v>
          </cell>
          <cell r="C468" t="str">
            <v>H3.5*B 8</v>
          </cell>
          <cell r="D468" t="str">
            <v>주</v>
          </cell>
          <cell r="E468">
            <v>56000</v>
          </cell>
          <cell r="F468">
            <v>468</v>
          </cell>
          <cell r="G468">
            <v>56000</v>
          </cell>
          <cell r="P468" t="str">
            <v>조경설계실</v>
          </cell>
        </row>
        <row r="469">
          <cell r="A469" t="str">
            <v>선향3010</v>
          </cell>
          <cell r="B469" t="str">
            <v>향나무(선향)</v>
          </cell>
          <cell r="C469" t="str">
            <v>H3.0*W1.0</v>
          </cell>
          <cell r="D469" t="str">
            <v>주</v>
          </cell>
          <cell r="E469">
            <v>64000</v>
          </cell>
          <cell r="F469">
            <v>474</v>
          </cell>
          <cell r="G469">
            <v>64000</v>
          </cell>
          <cell r="P469" t="str">
            <v>조경설계실</v>
          </cell>
        </row>
        <row r="470">
          <cell r="A470" t="str">
            <v>화살1004</v>
          </cell>
          <cell r="B470" t="str">
            <v>화살나무</v>
          </cell>
          <cell r="C470" t="str">
            <v>H1.0*W0.4</v>
          </cell>
          <cell r="D470" t="str">
            <v>주</v>
          </cell>
          <cell r="E470">
            <v>6200</v>
          </cell>
          <cell r="F470">
            <v>475</v>
          </cell>
          <cell r="G470">
            <v>6200</v>
          </cell>
          <cell r="P470" t="str">
            <v>조경설계실</v>
          </cell>
        </row>
        <row r="471">
          <cell r="A471" t="str">
            <v>회양0303</v>
          </cell>
          <cell r="B471" t="str">
            <v>회양목</v>
          </cell>
          <cell r="C471" t="str">
            <v>H0.3*W0.3</v>
          </cell>
          <cell r="D471" t="str">
            <v>주</v>
          </cell>
          <cell r="E471">
            <v>2700</v>
          </cell>
          <cell r="F471">
            <v>475</v>
          </cell>
          <cell r="G471">
            <v>2700</v>
          </cell>
          <cell r="P471" t="str">
            <v>조경설계실</v>
          </cell>
        </row>
        <row r="472">
          <cell r="A472" t="str">
            <v>회화358</v>
          </cell>
          <cell r="B472" t="str">
            <v>회화나무</v>
          </cell>
          <cell r="C472" t="str">
            <v>H3.5*R 8</v>
          </cell>
          <cell r="D472" t="str">
            <v>주</v>
          </cell>
          <cell r="E472">
            <v>55900</v>
          </cell>
          <cell r="F472">
            <v>476</v>
          </cell>
          <cell r="G472">
            <v>55900</v>
          </cell>
          <cell r="P472" t="str">
            <v>조경설계실</v>
          </cell>
        </row>
        <row r="473">
          <cell r="A473" t="str">
            <v>실유0604</v>
          </cell>
          <cell r="B473" t="str">
            <v>실유카</v>
          </cell>
          <cell r="C473" t="str">
            <v>H0.6*W0.4</v>
          </cell>
          <cell r="D473" t="str">
            <v>주</v>
          </cell>
          <cell r="E473">
            <v>10000</v>
          </cell>
          <cell r="H473">
            <v>234</v>
          </cell>
          <cell r="I473">
            <v>10000</v>
          </cell>
          <cell r="J473">
            <v>183</v>
          </cell>
          <cell r="K473">
            <v>10000</v>
          </cell>
          <cell r="P473" t="str">
            <v>조경설계실</v>
          </cell>
        </row>
        <row r="474">
          <cell r="A474" t="str">
            <v>바그20</v>
          </cell>
          <cell r="B474" t="str">
            <v>바이오그로</v>
          </cell>
          <cell r="C474" t="str">
            <v>20kg/포</v>
          </cell>
          <cell r="D474" t="str">
            <v>포</v>
          </cell>
          <cell r="E474">
            <v>4000</v>
          </cell>
          <cell r="H474">
            <v>246</v>
          </cell>
          <cell r="I474">
            <v>4000</v>
          </cell>
          <cell r="P474" t="str">
            <v>조경설계실</v>
          </cell>
        </row>
        <row r="475">
          <cell r="A475" t="str">
            <v>대나50</v>
          </cell>
          <cell r="B475" t="str">
            <v>대나무</v>
          </cell>
          <cell r="C475" t="str">
            <v>D50</v>
          </cell>
          <cell r="D475" t="str">
            <v>m</v>
          </cell>
          <cell r="E475">
            <v>600</v>
          </cell>
          <cell r="L475">
            <v>600</v>
          </cell>
          <cell r="P475" t="str">
            <v>조경설계실</v>
          </cell>
        </row>
        <row r="476">
          <cell r="A476" t="str">
            <v>녹마200</v>
          </cell>
          <cell r="B476" t="str">
            <v>녹화마대</v>
          </cell>
          <cell r="C476" t="str">
            <v>W200</v>
          </cell>
          <cell r="D476" t="str">
            <v>m</v>
          </cell>
          <cell r="E476">
            <v>195</v>
          </cell>
          <cell r="H476">
            <v>237</v>
          </cell>
          <cell r="I476">
            <v>195</v>
          </cell>
          <cell r="P476" t="str">
            <v>조경설계실</v>
          </cell>
        </row>
        <row r="477">
          <cell r="A477" t="str">
            <v>마로6</v>
          </cell>
          <cell r="B477" t="str">
            <v>마닐라로프</v>
          </cell>
          <cell r="C477" t="str">
            <v>D6mm</v>
          </cell>
          <cell r="D477" t="str">
            <v>m</v>
          </cell>
          <cell r="E477">
            <v>97</v>
          </cell>
          <cell r="J477">
            <v>116</v>
          </cell>
          <cell r="K477">
            <v>97</v>
          </cell>
          <cell r="P477" t="str">
            <v>조경설계실</v>
          </cell>
        </row>
        <row r="478">
          <cell r="A478" t="str">
            <v>떼꽂못15</v>
          </cell>
          <cell r="B478" t="str">
            <v>떼꽂이</v>
          </cell>
          <cell r="C478" t="str">
            <v>철못,N150</v>
          </cell>
          <cell r="D478" t="str">
            <v>개</v>
          </cell>
          <cell r="E478">
            <v>15.5</v>
          </cell>
          <cell r="H478">
            <v>70</v>
          </cell>
          <cell r="I478">
            <v>15.5</v>
          </cell>
          <cell r="J478">
            <v>70</v>
          </cell>
          <cell r="K478">
            <v>15.5</v>
          </cell>
          <cell r="P478" t="str">
            <v>조경설계실</v>
          </cell>
        </row>
        <row r="479">
          <cell r="A479" t="str">
            <v>코크..</v>
          </cell>
          <cell r="B479" t="str">
            <v>코크스</v>
          </cell>
          <cell r="D479" t="str">
            <v>kg</v>
          </cell>
          <cell r="E479">
            <v>220</v>
          </cell>
          <cell r="J479">
            <v>1025</v>
          </cell>
          <cell r="K479">
            <v>220</v>
          </cell>
          <cell r="P479" t="str">
            <v>토목구조부</v>
          </cell>
        </row>
        <row r="480">
          <cell r="A480" t="str">
            <v>기름백교</v>
          </cell>
          <cell r="B480" t="str">
            <v>기름</v>
          </cell>
          <cell r="C480" t="str">
            <v>백교유</v>
          </cell>
          <cell r="D480" t="str">
            <v>ℓ</v>
          </cell>
          <cell r="E480">
            <v>200</v>
          </cell>
          <cell r="M480">
            <v>200</v>
          </cell>
          <cell r="P480" t="str">
            <v>토목구조부</v>
          </cell>
        </row>
        <row r="481">
          <cell r="A481" t="str">
            <v>분탄6급</v>
          </cell>
          <cell r="B481" t="str">
            <v>분탄</v>
          </cell>
          <cell r="C481" t="str">
            <v>6급,4200~4399㎉/kg</v>
          </cell>
          <cell r="D481" t="str">
            <v>kg</v>
          </cell>
          <cell r="E481">
            <v>51.16</v>
          </cell>
          <cell r="H481">
            <v>1161</v>
          </cell>
          <cell r="I481">
            <v>51.16</v>
          </cell>
          <cell r="J481">
            <v>1025</v>
          </cell>
          <cell r="K481">
            <v>51.16</v>
          </cell>
          <cell r="P481" t="str">
            <v>토목구조부</v>
          </cell>
        </row>
        <row r="482">
          <cell r="A482" t="str">
            <v>스그4453</v>
          </cell>
          <cell r="B482" t="str">
            <v>스틸그레이팅</v>
          </cell>
          <cell r="C482" t="str">
            <v>I-BAR 44*5*3</v>
          </cell>
          <cell r="D482" t="str">
            <v>㎡</v>
          </cell>
          <cell r="E482">
            <v>55660</v>
          </cell>
          <cell r="H482">
            <v>180</v>
          </cell>
          <cell r="I482">
            <v>55660</v>
          </cell>
          <cell r="P482" t="str">
            <v>기전</v>
          </cell>
        </row>
        <row r="483">
          <cell r="A483" t="str">
            <v>석앙SS</v>
          </cell>
          <cell r="B483" t="str">
            <v>석재 앙카</v>
          </cell>
          <cell r="C483" t="str">
            <v>SST</v>
          </cell>
          <cell r="D483" t="str">
            <v>개</v>
          </cell>
          <cell r="E483">
            <v>1576</v>
          </cell>
          <cell r="H483">
            <v>101</v>
          </cell>
          <cell r="I483">
            <v>1576</v>
          </cell>
          <cell r="P483" t="str">
            <v>기전</v>
          </cell>
        </row>
        <row r="484">
          <cell r="A484" t="str">
            <v>보온핀</v>
          </cell>
          <cell r="B484" t="str">
            <v>보온핀</v>
          </cell>
          <cell r="D484" t="str">
            <v>개</v>
          </cell>
          <cell r="E484">
            <v>30</v>
          </cell>
          <cell r="L484">
            <v>30</v>
          </cell>
          <cell r="P484" t="str">
            <v>기전</v>
          </cell>
        </row>
        <row r="485">
          <cell r="A485" t="str">
            <v>종석충백</v>
          </cell>
          <cell r="B485" t="str">
            <v>종석</v>
          </cell>
          <cell r="C485" t="str">
            <v>충주산,백색</v>
          </cell>
          <cell r="D485" t="str">
            <v>kg</v>
          </cell>
          <cell r="E485">
            <v>30</v>
          </cell>
          <cell r="H485">
            <v>363</v>
          </cell>
          <cell r="I485">
            <v>30</v>
          </cell>
          <cell r="P485" t="str">
            <v>기전</v>
          </cell>
        </row>
        <row r="486">
          <cell r="A486" t="str">
            <v>색소OI</v>
          </cell>
          <cell r="B486" t="str">
            <v>색소</v>
          </cell>
          <cell r="C486" t="str">
            <v>OXDIE IRON GREEN</v>
          </cell>
          <cell r="D486" t="str">
            <v>kg</v>
          </cell>
          <cell r="E486">
            <v>3900</v>
          </cell>
          <cell r="I486">
            <v>3900</v>
          </cell>
          <cell r="P486" t="str">
            <v>기전</v>
          </cell>
        </row>
        <row r="487">
          <cell r="A487" t="str">
            <v>수산..</v>
          </cell>
          <cell r="B487" t="str">
            <v>수산</v>
          </cell>
          <cell r="D487" t="str">
            <v>ℓ</v>
          </cell>
          <cell r="E487">
            <v>780</v>
          </cell>
          <cell r="H487">
            <v>1137</v>
          </cell>
          <cell r="I487">
            <v>780</v>
          </cell>
          <cell r="P487" t="str">
            <v>기전</v>
          </cell>
        </row>
        <row r="488">
          <cell r="A488" t="str">
            <v>왁스..</v>
          </cell>
          <cell r="B488" t="str">
            <v>왁스</v>
          </cell>
          <cell r="D488" t="str">
            <v>ℓ</v>
          </cell>
          <cell r="E488">
            <v>890</v>
          </cell>
          <cell r="I488">
            <v>890</v>
          </cell>
          <cell r="P488" t="str">
            <v>기전</v>
          </cell>
        </row>
        <row r="489">
          <cell r="A489" t="str">
            <v>쉬방3</v>
          </cell>
          <cell r="B489" t="str">
            <v>쉬트방수</v>
          </cell>
          <cell r="C489" t="str">
            <v>3mm</v>
          </cell>
          <cell r="D489" t="str">
            <v>㎡</v>
          </cell>
          <cell r="E489">
            <v>9132</v>
          </cell>
          <cell r="L489">
            <v>9132</v>
          </cell>
          <cell r="P489" t="str">
            <v>기전</v>
          </cell>
          <cell r="Q489" t="str">
            <v>견적</v>
          </cell>
        </row>
        <row r="490">
          <cell r="A490" t="str">
            <v>AW1 112</v>
          </cell>
          <cell r="B490" t="str">
            <v>AW-1 제작설치</v>
          </cell>
          <cell r="C490" t="str">
            <v>1.12*1.91</v>
          </cell>
          <cell r="D490" t="str">
            <v>개</v>
          </cell>
          <cell r="E490">
            <v>338200</v>
          </cell>
          <cell r="L490">
            <v>338200</v>
          </cell>
          <cell r="P490" t="str">
            <v>기전</v>
          </cell>
          <cell r="Q490" t="str">
            <v>견적</v>
          </cell>
        </row>
        <row r="491">
          <cell r="A491" t="str">
            <v>AW1A112</v>
          </cell>
          <cell r="B491" t="str">
            <v>AW-1A제작설치</v>
          </cell>
          <cell r="C491" t="str">
            <v>1.12*1.91</v>
          </cell>
          <cell r="D491" t="str">
            <v>개</v>
          </cell>
          <cell r="E491">
            <v>396900</v>
          </cell>
          <cell r="L491">
            <v>396900</v>
          </cell>
          <cell r="P491" t="str">
            <v>기전</v>
          </cell>
          <cell r="Q491" t="str">
            <v>견적</v>
          </cell>
        </row>
        <row r="492">
          <cell r="A492" t="str">
            <v>AW2 058</v>
          </cell>
          <cell r="B492" t="str">
            <v>AW-2 제작설치</v>
          </cell>
          <cell r="C492" t="str">
            <v>0.58*1.91</v>
          </cell>
          <cell r="D492" t="str">
            <v>개</v>
          </cell>
          <cell r="E492">
            <v>259300</v>
          </cell>
          <cell r="L492">
            <v>259300</v>
          </cell>
          <cell r="P492" t="str">
            <v>기전</v>
          </cell>
          <cell r="Q492" t="str">
            <v>견적</v>
          </cell>
        </row>
        <row r="493">
          <cell r="A493" t="str">
            <v>AW3 064</v>
          </cell>
          <cell r="B493" t="str">
            <v>AW-3 제작설치</v>
          </cell>
          <cell r="C493" t="str">
            <v>0.64*1.91</v>
          </cell>
          <cell r="D493" t="str">
            <v>개</v>
          </cell>
          <cell r="E493">
            <v>267600</v>
          </cell>
          <cell r="L493">
            <v>267600</v>
          </cell>
          <cell r="P493" t="str">
            <v>기전</v>
          </cell>
          <cell r="Q493" t="str">
            <v>견적</v>
          </cell>
        </row>
        <row r="494">
          <cell r="A494" t="str">
            <v>AW4 126</v>
          </cell>
          <cell r="B494" t="str">
            <v>AW-4 제작설치</v>
          </cell>
          <cell r="C494" t="str">
            <v>1.26*1.6</v>
          </cell>
          <cell r="D494" t="str">
            <v>개</v>
          </cell>
          <cell r="E494">
            <v>332400</v>
          </cell>
          <cell r="L494">
            <v>332400</v>
          </cell>
          <cell r="P494" t="str">
            <v>기전</v>
          </cell>
          <cell r="Q494" t="str">
            <v>견적</v>
          </cell>
        </row>
        <row r="495">
          <cell r="A495" t="str">
            <v>AW5 545</v>
          </cell>
          <cell r="B495" t="str">
            <v>AW-5 제작설치</v>
          </cell>
          <cell r="C495" t="str">
            <v>5.45*1.91</v>
          </cell>
          <cell r="D495" t="str">
            <v>개</v>
          </cell>
          <cell r="E495">
            <v>1531300</v>
          </cell>
          <cell r="L495">
            <v>1531300</v>
          </cell>
          <cell r="P495" t="str">
            <v>기전</v>
          </cell>
          <cell r="Q495" t="str">
            <v>견적</v>
          </cell>
        </row>
        <row r="496">
          <cell r="A496" t="str">
            <v>AW6 725</v>
          </cell>
          <cell r="B496" t="str">
            <v>AW-6 제작설치</v>
          </cell>
          <cell r="C496" t="str">
            <v>7.25*1.91</v>
          </cell>
          <cell r="D496" t="str">
            <v>개</v>
          </cell>
          <cell r="E496">
            <v>2005600</v>
          </cell>
          <cell r="L496">
            <v>2005600</v>
          </cell>
          <cell r="P496" t="str">
            <v>기전</v>
          </cell>
          <cell r="Q496" t="str">
            <v>견적</v>
          </cell>
        </row>
        <row r="497">
          <cell r="A497" t="str">
            <v>AW7 545</v>
          </cell>
          <cell r="B497" t="str">
            <v>AW-7 제작설치</v>
          </cell>
          <cell r="C497" t="str">
            <v>5.45*7.81</v>
          </cell>
          <cell r="D497" t="str">
            <v>개</v>
          </cell>
          <cell r="E497">
            <v>4184700</v>
          </cell>
          <cell r="L497">
            <v>4184700</v>
          </cell>
          <cell r="P497" t="str">
            <v>기전</v>
          </cell>
          <cell r="Q497" t="str">
            <v>견적</v>
          </cell>
        </row>
        <row r="498">
          <cell r="A498" t="str">
            <v>AW8 064</v>
          </cell>
          <cell r="B498" t="str">
            <v>AW-8 제작설치</v>
          </cell>
          <cell r="C498" t="str">
            <v>0.64*11.71</v>
          </cell>
          <cell r="D498" t="str">
            <v>개</v>
          </cell>
          <cell r="E498">
            <v>2395600</v>
          </cell>
          <cell r="L498">
            <v>2395600</v>
          </cell>
          <cell r="P498" t="str">
            <v>기전</v>
          </cell>
          <cell r="Q498" t="str">
            <v>견적</v>
          </cell>
        </row>
        <row r="499">
          <cell r="A499" t="str">
            <v>AG1 550</v>
          </cell>
          <cell r="B499" t="str">
            <v>AG-1 제작설치</v>
          </cell>
          <cell r="C499" t="str">
            <v>5.50*0.60</v>
          </cell>
          <cell r="D499" t="str">
            <v>개</v>
          </cell>
          <cell r="E499">
            <v>1066800</v>
          </cell>
          <cell r="L499">
            <v>1066800</v>
          </cell>
          <cell r="P499" t="str">
            <v>기전</v>
          </cell>
          <cell r="Q499" t="str">
            <v>견적</v>
          </cell>
        </row>
        <row r="500">
          <cell r="A500" t="str">
            <v>AG2 175</v>
          </cell>
          <cell r="B500" t="str">
            <v>AG-2 제작설치</v>
          </cell>
          <cell r="C500" t="str">
            <v>1.75*0.60</v>
          </cell>
          <cell r="D500" t="str">
            <v>개</v>
          </cell>
          <cell r="E500">
            <v>334600</v>
          </cell>
          <cell r="L500">
            <v>334600</v>
          </cell>
          <cell r="P500" t="str">
            <v>기전</v>
          </cell>
          <cell r="Q500" t="str">
            <v>견적</v>
          </cell>
        </row>
        <row r="501">
          <cell r="A501" t="str">
            <v>AG3 045</v>
          </cell>
          <cell r="B501" t="str">
            <v>AG-3 제작설치</v>
          </cell>
          <cell r="C501" t="str">
            <v>0.45*0.45</v>
          </cell>
          <cell r="D501" t="str">
            <v>개</v>
          </cell>
          <cell r="E501">
            <v>109200</v>
          </cell>
          <cell r="L501">
            <v>109200</v>
          </cell>
          <cell r="P501" t="str">
            <v>기전</v>
          </cell>
          <cell r="Q501" t="str">
            <v>견적</v>
          </cell>
        </row>
        <row r="502">
          <cell r="A502" t="str">
            <v>조욕UB</v>
          </cell>
          <cell r="B502" t="str">
            <v>조립식욕조설치(UBR)</v>
          </cell>
          <cell r="C502" t="str">
            <v>UTT-1512B</v>
          </cell>
          <cell r="D502" t="str">
            <v>set</v>
          </cell>
          <cell r="E502">
            <v>2637000</v>
          </cell>
          <cell r="L502">
            <v>2637000</v>
          </cell>
          <cell r="P502" t="str">
            <v>기전</v>
          </cell>
          <cell r="Q502" t="str">
            <v>견적</v>
          </cell>
        </row>
        <row r="503">
          <cell r="A503" t="str">
            <v>AW1 345</v>
          </cell>
          <cell r="B503" t="str">
            <v>AW-1 제작설치</v>
          </cell>
          <cell r="C503" t="str">
            <v>3.45*1.60</v>
          </cell>
          <cell r="D503" t="str">
            <v>개</v>
          </cell>
          <cell r="E503">
            <v>559900</v>
          </cell>
          <cell r="L503">
            <v>559900</v>
          </cell>
          <cell r="P503" t="str">
            <v>기전</v>
          </cell>
          <cell r="Q503" t="str">
            <v>견적</v>
          </cell>
        </row>
        <row r="504">
          <cell r="A504" t="str">
            <v>AW2 090</v>
          </cell>
          <cell r="B504" t="str">
            <v>AW-2 제작설치</v>
          </cell>
          <cell r="C504" t="str">
            <v>0.90*1.20</v>
          </cell>
          <cell r="D504" t="str">
            <v>개</v>
          </cell>
          <cell r="E504">
            <v>196100</v>
          </cell>
          <cell r="L504">
            <v>196100</v>
          </cell>
          <cell r="P504" t="str">
            <v>기전</v>
          </cell>
          <cell r="Q504" t="str">
            <v>견적</v>
          </cell>
        </row>
        <row r="505">
          <cell r="A505" t="str">
            <v>AW3 060</v>
          </cell>
          <cell r="B505" t="str">
            <v>AW-3 제작설치</v>
          </cell>
          <cell r="C505" t="str">
            <v>0.60*0.90</v>
          </cell>
          <cell r="D505" t="str">
            <v>개</v>
          </cell>
          <cell r="E505">
            <v>126800</v>
          </cell>
          <cell r="L505">
            <v>126800</v>
          </cell>
          <cell r="P505" t="str">
            <v>기전</v>
          </cell>
          <cell r="Q505" t="str">
            <v>견적</v>
          </cell>
        </row>
        <row r="506">
          <cell r="A506" t="str">
            <v>F정부50</v>
          </cell>
          <cell r="B506" t="str">
            <v>FRP정화조/부패탱크식</v>
          </cell>
          <cell r="C506" t="str">
            <v>각형50인조</v>
          </cell>
          <cell r="D506" t="str">
            <v>개</v>
          </cell>
          <cell r="E506">
            <v>1500000</v>
          </cell>
          <cell r="L506">
            <v>1500000</v>
          </cell>
          <cell r="P506" t="str">
            <v>기전</v>
          </cell>
          <cell r="Q506" t="str">
            <v>견적</v>
          </cell>
        </row>
        <row r="507">
          <cell r="A507" t="str">
            <v>건사채움</v>
          </cell>
          <cell r="B507" t="str">
            <v>건사채우기</v>
          </cell>
          <cell r="D507" t="str">
            <v>㎥</v>
          </cell>
          <cell r="E507">
            <v>7000</v>
          </cell>
          <cell r="L507">
            <v>7000</v>
          </cell>
          <cell r="P507" t="str">
            <v>기전</v>
          </cell>
          <cell r="Q507" t="str">
            <v>견적</v>
          </cell>
        </row>
        <row r="508">
          <cell r="A508" t="str">
            <v>AD1 234</v>
          </cell>
          <cell r="B508" t="str">
            <v>AD-1 제작설치</v>
          </cell>
          <cell r="C508" t="str">
            <v>2.34*2.55</v>
          </cell>
          <cell r="D508" t="str">
            <v>개</v>
          </cell>
          <cell r="E508">
            <v>507100</v>
          </cell>
          <cell r="L508">
            <v>507100</v>
          </cell>
          <cell r="P508" t="str">
            <v>기전</v>
          </cell>
          <cell r="Q508" t="str">
            <v>견적</v>
          </cell>
        </row>
        <row r="509">
          <cell r="A509" t="str">
            <v>가지13</v>
          </cell>
          <cell r="B509" t="str">
            <v>가드레일 지주</v>
          </cell>
          <cell r="C509" t="str">
            <v>Φ139.8*4.5*2200</v>
          </cell>
          <cell r="D509" t="str">
            <v>개</v>
          </cell>
          <cell r="E509">
            <v>30000</v>
          </cell>
          <cell r="F509">
            <v>85</v>
          </cell>
          <cell r="G509">
            <v>30000</v>
          </cell>
          <cell r="H509">
            <v>170</v>
          </cell>
          <cell r="I509">
            <v>38000</v>
          </cell>
          <cell r="J509">
            <v>173</v>
          </cell>
          <cell r="K509">
            <v>44000</v>
          </cell>
        </row>
        <row r="510">
          <cell r="A510" t="str">
            <v>가단4.</v>
          </cell>
          <cell r="B510" t="str">
            <v>가드레일(단부레일)</v>
          </cell>
          <cell r="C510" t="str">
            <v>4*350*765</v>
          </cell>
          <cell r="D510" t="str">
            <v>개</v>
          </cell>
          <cell r="E510">
            <v>12600</v>
          </cell>
          <cell r="F510">
            <v>85</v>
          </cell>
          <cell r="G510">
            <v>12600</v>
          </cell>
          <cell r="H510">
            <v>170</v>
          </cell>
          <cell r="I510">
            <v>28800</v>
          </cell>
          <cell r="J510">
            <v>173</v>
          </cell>
          <cell r="K510">
            <v>28000</v>
          </cell>
        </row>
        <row r="511">
          <cell r="A511" t="str">
            <v>가표4.</v>
          </cell>
          <cell r="B511" t="str">
            <v>가드레일(표준레일)</v>
          </cell>
          <cell r="C511" t="str">
            <v>4*350*4330</v>
          </cell>
          <cell r="D511" t="str">
            <v>개</v>
          </cell>
          <cell r="E511">
            <v>46700</v>
          </cell>
          <cell r="F511">
            <v>85</v>
          </cell>
          <cell r="G511">
            <v>46700</v>
          </cell>
          <cell r="H511">
            <v>170</v>
          </cell>
          <cell r="I511">
            <v>66500</v>
          </cell>
          <cell r="J511">
            <v>173</v>
          </cell>
          <cell r="K511">
            <v>68000</v>
          </cell>
        </row>
        <row r="512">
          <cell r="A512" t="str">
            <v>각재육송</v>
          </cell>
          <cell r="B512" t="str">
            <v>각재</v>
          </cell>
          <cell r="C512" t="str">
            <v>육송</v>
          </cell>
          <cell r="D512" t="str">
            <v>㎥</v>
          </cell>
          <cell r="E512">
            <v>269461</v>
          </cell>
          <cell r="H512">
            <v>139</v>
          </cell>
          <cell r="I512">
            <v>269461</v>
          </cell>
          <cell r="J512">
            <v>106</v>
          </cell>
          <cell r="K512">
            <v>269461</v>
          </cell>
          <cell r="O512" t="str">
            <v>외송 기준</v>
          </cell>
        </row>
        <row r="513">
          <cell r="A513" t="str">
            <v>결속09</v>
          </cell>
          <cell r="B513" t="str">
            <v>결속선</v>
          </cell>
          <cell r="C513" t="str">
            <v>0.9㎜(#20)</v>
          </cell>
          <cell r="D513" t="str">
            <v>kg</v>
          </cell>
          <cell r="E513">
            <v>730</v>
          </cell>
          <cell r="H513">
            <v>66</v>
          </cell>
          <cell r="I513">
            <v>760</v>
          </cell>
          <cell r="J513">
            <v>70</v>
          </cell>
          <cell r="K513">
            <v>730</v>
          </cell>
        </row>
        <row r="514">
          <cell r="A514" t="str">
            <v>경유..</v>
          </cell>
          <cell r="B514" t="str">
            <v>경유</v>
          </cell>
          <cell r="C514" t="str">
            <v>..</v>
          </cell>
          <cell r="D514" t="str">
            <v xml:space="preserve">ℓ </v>
          </cell>
          <cell r="E514">
            <v>502.7</v>
          </cell>
          <cell r="G514">
            <v>502.7</v>
          </cell>
          <cell r="O514" t="str">
            <v>석유유통협회 대전,충남지구회
(99년10월1일 기준)</v>
          </cell>
        </row>
        <row r="515">
          <cell r="A515" t="str">
            <v>휘발..</v>
          </cell>
          <cell r="B515" t="str">
            <v>휘발유</v>
          </cell>
          <cell r="C515" t="str">
            <v>..</v>
          </cell>
          <cell r="D515" t="str">
            <v xml:space="preserve">ℓ </v>
          </cell>
          <cell r="E515">
            <v>1084.5</v>
          </cell>
          <cell r="G515">
            <v>1084.5</v>
          </cell>
          <cell r="O515" t="str">
            <v>석유유통협회 대전,충남지구회
(99년10월1일 기준)</v>
          </cell>
        </row>
        <row r="516">
          <cell r="A516" t="str">
            <v>박리중유</v>
          </cell>
          <cell r="B516" t="str">
            <v>박리제</v>
          </cell>
          <cell r="C516" t="str">
            <v>중유</v>
          </cell>
          <cell r="D516" t="str">
            <v>ℓ</v>
          </cell>
          <cell r="E516">
            <v>261.10000000000002</v>
          </cell>
          <cell r="G516">
            <v>261.10000000000002</v>
          </cell>
          <cell r="O516" t="str">
            <v>석유유통협회 대전,충남지구회
(99년10월1일 기준)</v>
          </cell>
        </row>
        <row r="517">
          <cell r="A517" t="str">
            <v>공드MC</v>
          </cell>
          <cell r="B517" t="str">
            <v>공드럼</v>
          </cell>
          <cell r="C517" t="str">
            <v>MC or RC</v>
          </cell>
          <cell r="D517" t="str">
            <v>개</v>
          </cell>
          <cell r="E517">
            <v>5000</v>
          </cell>
          <cell r="H517">
            <v>1176</v>
          </cell>
          <cell r="I517">
            <v>5000</v>
          </cell>
          <cell r="J517">
            <v>1126</v>
          </cell>
          <cell r="K517">
            <v>8000</v>
          </cell>
        </row>
        <row r="518">
          <cell r="A518" t="str">
            <v>그린망.</v>
          </cell>
          <cell r="B518" t="str">
            <v>그린망</v>
          </cell>
          <cell r="D518" t="str">
            <v>㎡</v>
          </cell>
          <cell r="E518">
            <v>375</v>
          </cell>
          <cell r="H518">
            <v>1149</v>
          </cell>
          <cell r="I518">
            <v>888.88888888888891</v>
          </cell>
          <cell r="J518">
            <v>217</v>
          </cell>
          <cell r="K518">
            <v>375</v>
          </cell>
        </row>
        <row r="519">
          <cell r="A519" t="str">
            <v>낙방단옹</v>
          </cell>
          <cell r="B519" t="str">
            <v>낙석방지책(단부)</v>
          </cell>
          <cell r="C519" t="str">
            <v>옹벽용</v>
          </cell>
          <cell r="D519" t="str">
            <v>m</v>
          </cell>
          <cell r="E519">
            <v>254000</v>
          </cell>
          <cell r="L519">
            <v>254000</v>
          </cell>
          <cell r="M519">
            <v>288080</v>
          </cell>
          <cell r="O519" t="str">
            <v>아도기업</v>
          </cell>
          <cell r="P519" t="str">
            <v>대일휀스</v>
          </cell>
        </row>
        <row r="520">
          <cell r="A520" t="str">
            <v>낙방표옹</v>
          </cell>
          <cell r="B520" t="str">
            <v>낙석방지책(표준부)</v>
          </cell>
          <cell r="C520" t="str">
            <v>옹벽용</v>
          </cell>
          <cell r="D520" t="str">
            <v>m</v>
          </cell>
          <cell r="E520">
            <v>53300</v>
          </cell>
          <cell r="L520">
            <v>53300</v>
          </cell>
          <cell r="M520">
            <v>86850</v>
          </cell>
          <cell r="N520">
            <v>57620</v>
          </cell>
          <cell r="O520" t="str">
            <v>아도기업</v>
          </cell>
          <cell r="P520" t="str">
            <v>대일휀스</v>
          </cell>
          <cell r="Q520" t="str">
            <v>태창금속</v>
          </cell>
        </row>
        <row r="521">
          <cell r="A521" t="str">
            <v>뇌관하이</v>
          </cell>
          <cell r="B521" t="str">
            <v>뇌관</v>
          </cell>
          <cell r="C521" t="str">
            <v>하이데토ID,15mm</v>
          </cell>
          <cell r="D521" t="str">
            <v>개</v>
          </cell>
          <cell r="E521">
            <v>870</v>
          </cell>
          <cell r="F521">
            <v>313</v>
          </cell>
          <cell r="G521">
            <v>870</v>
          </cell>
          <cell r="H521">
            <v>223</v>
          </cell>
          <cell r="I521">
            <v>870</v>
          </cell>
          <cell r="O521" t="str">
            <v>가격정보 9월</v>
          </cell>
        </row>
        <row r="522">
          <cell r="A522" t="str">
            <v>도표유리</v>
          </cell>
          <cell r="B522" t="str">
            <v>도로표지(유리알)</v>
          </cell>
          <cell r="C522" t="str">
            <v>KSC2521</v>
          </cell>
          <cell r="D522" t="str">
            <v>kg</v>
          </cell>
          <cell r="E522">
            <v>900</v>
          </cell>
          <cell r="H522">
            <v>173</v>
          </cell>
          <cell r="I522">
            <v>900</v>
          </cell>
          <cell r="J522">
            <v>179</v>
          </cell>
          <cell r="K522">
            <v>900</v>
          </cell>
        </row>
        <row r="523">
          <cell r="A523" t="str">
            <v>레미2218</v>
          </cell>
          <cell r="B523" t="str">
            <v>레미콘</v>
          </cell>
          <cell r="C523" t="str">
            <v>25- 210- 8</v>
          </cell>
          <cell r="D523" t="str">
            <v>㎥</v>
          </cell>
          <cell r="E523">
            <v>43663</v>
          </cell>
          <cell r="F523">
            <v>49</v>
          </cell>
          <cell r="G523">
            <v>43663</v>
          </cell>
          <cell r="H523">
            <v>116</v>
          </cell>
          <cell r="I523">
            <v>46780</v>
          </cell>
          <cell r="J523">
            <v>99</v>
          </cell>
          <cell r="K523">
            <v>45180</v>
          </cell>
        </row>
        <row r="524">
          <cell r="A524" t="str">
            <v>레미2218부</v>
          </cell>
          <cell r="B524" t="str">
            <v>레미콘</v>
          </cell>
          <cell r="C524" t="str">
            <v>25- 210- 8(VAT포함)</v>
          </cell>
          <cell r="D524" t="str">
            <v>㎥</v>
          </cell>
          <cell r="E524">
            <v>48030</v>
          </cell>
          <cell r="F524">
            <v>49</v>
          </cell>
          <cell r="G524">
            <v>48030</v>
          </cell>
          <cell r="H524">
            <v>116</v>
          </cell>
          <cell r="I524">
            <v>51458</v>
          </cell>
          <cell r="J524">
            <v>99</v>
          </cell>
          <cell r="K524">
            <v>49698</v>
          </cell>
        </row>
        <row r="525">
          <cell r="A525" t="str">
            <v>레미2188</v>
          </cell>
          <cell r="B525" t="str">
            <v>레미콘</v>
          </cell>
          <cell r="C525" t="str">
            <v>25- 180- 8</v>
          </cell>
          <cell r="D525" t="str">
            <v>㎥</v>
          </cell>
          <cell r="E525">
            <v>41845</v>
          </cell>
          <cell r="F525">
            <v>49</v>
          </cell>
          <cell r="G525">
            <v>41845</v>
          </cell>
          <cell r="H525">
            <v>116</v>
          </cell>
          <cell r="I525">
            <v>43700</v>
          </cell>
          <cell r="J525">
            <v>99</v>
          </cell>
          <cell r="K525">
            <v>42210</v>
          </cell>
        </row>
        <row r="526">
          <cell r="A526" t="str">
            <v>레미2188부</v>
          </cell>
          <cell r="B526" t="str">
            <v>레미콘</v>
          </cell>
          <cell r="C526" t="str">
            <v>25- 180- 8(VAT포함)</v>
          </cell>
          <cell r="D526" t="str">
            <v>㎥</v>
          </cell>
          <cell r="E526">
            <v>46030</v>
          </cell>
          <cell r="F526">
            <v>49</v>
          </cell>
          <cell r="G526">
            <v>46030</v>
          </cell>
          <cell r="H526">
            <v>116</v>
          </cell>
          <cell r="I526">
            <v>48070</v>
          </cell>
          <cell r="J526">
            <v>99</v>
          </cell>
          <cell r="K526">
            <v>46431</v>
          </cell>
        </row>
        <row r="527">
          <cell r="A527" t="str">
            <v>레미2168</v>
          </cell>
          <cell r="B527" t="str">
            <v>레미콘</v>
          </cell>
          <cell r="C527" t="str">
            <v>25- 160- 8</v>
          </cell>
          <cell r="D527" t="str">
            <v>㎥</v>
          </cell>
          <cell r="E527">
            <v>37836</v>
          </cell>
          <cell r="F527">
            <v>49</v>
          </cell>
          <cell r="G527">
            <v>37836</v>
          </cell>
          <cell r="H527">
            <v>116</v>
          </cell>
          <cell r="I527">
            <v>42000</v>
          </cell>
          <cell r="J527">
            <v>99</v>
          </cell>
          <cell r="K527">
            <v>40570</v>
          </cell>
        </row>
        <row r="528">
          <cell r="A528" t="str">
            <v>레미2168부</v>
          </cell>
          <cell r="B528" t="str">
            <v>레미콘</v>
          </cell>
          <cell r="C528" t="str">
            <v>25- 160- 8(VAT포함)</v>
          </cell>
          <cell r="D528" t="str">
            <v>㎥</v>
          </cell>
          <cell r="E528">
            <v>41620</v>
          </cell>
          <cell r="F528">
            <v>49</v>
          </cell>
          <cell r="G528">
            <v>41620</v>
          </cell>
          <cell r="H528">
            <v>116</v>
          </cell>
          <cell r="I528">
            <v>46200</v>
          </cell>
          <cell r="J528">
            <v>99</v>
          </cell>
          <cell r="K528">
            <v>44627</v>
          </cell>
        </row>
        <row r="529">
          <cell r="A529" t="str">
            <v>롯트크드</v>
          </cell>
          <cell r="B529" t="str">
            <v>롯트</v>
          </cell>
          <cell r="C529" t="str">
            <v>크롤러드릴</v>
          </cell>
          <cell r="D529" t="str">
            <v>개</v>
          </cell>
          <cell r="E529">
            <v>165000</v>
          </cell>
          <cell r="H529">
            <v>1111</v>
          </cell>
          <cell r="I529">
            <v>200000</v>
          </cell>
          <cell r="J529">
            <v>796</v>
          </cell>
          <cell r="K529">
            <v>165000</v>
          </cell>
        </row>
        <row r="530">
          <cell r="A530" t="str">
            <v>말뚝6.</v>
          </cell>
          <cell r="B530" t="str">
            <v>말뚝</v>
          </cell>
          <cell r="C530" t="str">
            <v>말구6cm,L=1.8m</v>
          </cell>
          <cell r="D530" t="str">
            <v>본</v>
          </cell>
          <cell r="E530">
            <v>3200</v>
          </cell>
          <cell r="H530">
            <v>145</v>
          </cell>
          <cell r="I530">
            <v>3200</v>
          </cell>
        </row>
        <row r="531">
          <cell r="A531" t="str">
            <v>모래강사</v>
          </cell>
          <cell r="B531" t="str">
            <v>모래</v>
          </cell>
          <cell r="C531" t="str">
            <v>강사</v>
          </cell>
          <cell r="D531" t="str">
            <v>㎥</v>
          </cell>
          <cell r="E531">
            <v>8800</v>
          </cell>
          <cell r="G531">
            <v>8800</v>
          </cell>
          <cell r="O531" t="str">
            <v>99.10월 기존공사
 설계변경시 조사가</v>
          </cell>
        </row>
        <row r="532">
          <cell r="A532" t="str">
            <v>못7</v>
          </cell>
          <cell r="B532" t="str">
            <v>못</v>
          </cell>
          <cell r="C532" t="str">
            <v>N 75</v>
          </cell>
          <cell r="D532" t="str">
            <v>kg</v>
          </cell>
          <cell r="E532">
            <v>596</v>
          </cell>
          <cell r="H532">
            <v>69</v>
          </cell>
          <cell r="I532">
            <v>660</v>
          </cell>
          <cell r="J532">
            <v>70</v>
          </cell>
          <cell r="K532">
            <v>596</v>
          </cell>
        </row>
        <row r="533">
          <cell r="A533" t="str">
            <v>보기40</v>
          </cell>
          <cell r="B533" t="str">
            <v>보조기층제</v>
          </cell>
          <cell r="C533" t="str">
            <v>D=40mm</v>
          </cell>
          <cell r="D533" t="str">
            <v>㎥</v>
          </cell>
          <cell r="E533">
            <v>0</v>
          </cell>
          <cell r="L533">
            <v>0</v>
          </cell>
        </row>
        <row r="534">
          <cell r="A534" t="str">
            <v>보경18</v>
          </cell>
          <cell r="B534" t="str">
            <v>보차도경계블럭</v>
          </cell>
          <cell r="C534" t="str">
            <v>180*205*1000</v>
          </cell>
          <cell r="D534" t="str">
            <v>개</v>
          </cell>
          <cell r="E534">
            <v>4500</v>
          </cell>
          <cell r="H534">
            <v>158</v>
          </cell>
          <cell r="I534">
            <v>4500</v>
          </cell>
          <cell r="J534">
            <v>159</v>
          </cell>
          <cell r="K534">
            <v>4500</v>
          </cell>
        </row>
        <row r="535">
          <cell r="A535" t="str">
            <v>블레..</v>
          </cell>
          <cell r="B535" t="str">
            <v>블레이드</v>
          </cell>
          <cell r="C535" t="str">
            <v>콘크리트 커터</v>
          </cell>
          <cell r="D535" t="str">
            <v>개</v>
          </cell>
          <cell r="E535">
            <v>170000</v>
          </cell>
          <cell r="J535">
            <v>797</v>
          </cell>
          <cell r="K535">
            <v>170000</v>
          </cell>
        </row>
        <row r="536">
          <cell r="A536" t="str">
            <v>비닐01</v>
          </cell>
          <cell r="B536" t="str">
            <v>비닐</v>
          </cell>
          <cell r="C536" t="str">
            <v>0.1*1.8*91</v>
          </cell>
          <cell r="D536" t="str">
            <v>㎡</v>
          </cell>
          <cell r="E536">
            <v>308</v>
          </cell>
          <cell r="H536">
            <v>1146</v>
          </cell>
          <cell r="I536">
            <v>308</v>
          </cell>
          <cell r="J536">
            <v>1111</v>
          </cell>
          <cell r="K536">
            <v>331</v>
          </cell>
        </row>
        <row r="537">
          <cell r="A537" t="str">
            <v>빗트크드</v>
          </cell>
          <cell r="B537" t="str">
            <v>빗트</v>
          </cell>
          <cell r="C537" t="str">
            <v>크롤러드릴</v>
          </cell>
          <cell r="D537" t="str">
            <v>개</v>
          </cell>
          <cell r="E537">
            <v>90000</v>
          </cell>
          <cell r="H537">
            <v>1111</v>
          </cell>
          <cell r="I537">
            <v>90000</v>
          </cell>
        </row>
        <row r="538">
          <cell r="A538" t="str">
            <v>삼표90</v>
          </cell>
          <cell r="B538" t="str">
            <v>삼각표지판</v>
          </cell>
          <cell r="C538" t="str">
            <v>90cm</v>
          </cell>
          <cell r="D538" t="str">
            <v>개</v>
          </cell>
          <cell r="E538">
            <v>70000</v>
          </cell>
          <cell r="H538">
            <v>167</v>
          </cell>
          <cell r="I538">
            <v>70000</v>
          </cell>
          <cell r="J538">
            <v>175</v>
          </cell>
          <cell r="K538">
            <v>71200</v>
          </cell>
        </row>
        <row r="539">
          <cell r="A539" t="str">
            <v>생롯크드</v>
          </cell>
          <cell r="B539" t="str">
            <v>생크롯트</v>
          </cell>
          <cell r="C539" t="str">
            <v>크롤러드릴</v>
          </cell>
          <cell r="D539" t="str">
            <v>개</v>
          </cell>
          <cell r="E539">
            <v>55000</v>
          </cell>
          <cell r="H539">
            <v>1111</v>
          </cell>
          <cell r="I539">
            <v>55000</v>
          </cell>
        </row>
        <row r="540">
          <cell r="A540" t="str">
            <v>선택75</v>
          </cell>
          <cell r="B540" t="str">
            <v>선택층재</v>
          </cell>
          <cell r="C540" t="str">
            <v>D=75mm</v>
          </cell>
          <cell r="D540" t="str">
            <v>㎥</v>
          </cell>
          <cell r="E540">
            <v>0</v>
          </cell>
          <cell r="L540">
            <v>0</v>
          </cell>
        </row>
        <row r="541">
          <cell r="A541" t="str">
            <v>스로10</v>
          </cell>
          <cell r="B541" t="str">
            <v>스치로폴</v>
          </cell>
          <cell r="C541" t="str">
            <v>T=10</v>
          </cell>
          <cell r="D541" t="str">
            <v>㎡</v>
          </cell>
          <cell r="E541">
            <v>277</v>
          </cell>
          <cell r="H541">
            <v>452</v>
          </cell>
          <cell r="I541">
            <v>308</v>
          </cell>
          <cell r="J541">
            <v>376</v>
          </cell>
          <cell r="K541">
            <v>277</v>
          </cell>
        </row>
        <row r="542">
          <cell r="A542" t="str">
            <v>스그605</v>
          </cell>
          <cell r="B542" t="str">
            <v>스틸그레이팅</v>
          </cell>
          <cell r="C542" t="str">
            <v>500*600*50</v>
          </cell>
          <cell r="D542" t="str">
            <v>개</v>
          </cell>
          <cell r="E542">
            <v>32680</v>
          </cell>
          <cell r="H542">
            <v>181</v>
          </cell>
          <cell r="I542">
            <v>32680</v>
          </cell>
        </row>
        <row r="543">
          <cell r="A543" t="str">
            <v>스그60</v>
          </cell>
          <cell r="B543" t="str">
            <v>스틸그레이팅</v>
          </cell>
          <cell r="C543" t="str">
            <v>995*600*55</v>
          </cell>
          <cell r="D543" t="str">
            <v>개</v>
          </cell>
          <cell r="E543">
            <v>54080</v>
          </cell>
          <cell r="F543">
            <v>251</v>
          </cell>
          <cell r="G543">
            <v>54080</v>
          </cell>
          <cell r="H543">
            <v>181</v>
          </cell>
          <cell r="I543">
            <v>56700</v>
          </cell>
        </row>
        <row r="544">
          <cell r="A544" t="str">
            <v>스그7014</v>
          </cell>
          <cell r="B544" t="str">
            <v>스틸그레이팅</v>
          </cell>
          <cell r="C544" t="str">
            <v>1400*700</v>
          </cell>
          <cell r="D544" t="str">
            <v>개</v>
          </cell>
          <cell r="E544">
            <v>88770</v>
          </cell>
          <cell r="L544">
            <v>88770</v>
          </cell>
          <cell r="O544" t="str">
            <v>995*600*55의 면적 비례 적용</v>
          </cell>
        </row>
        <row r="545">
          <cell r="A545" t="str">
            <v>슬리크드</v>
          </cell>
          <cell r="B545" t="str">
            <v>슬리브</v>
          </cell>
          <cell r="C545" t="str">
            <v>크롤러드릴</v>
          </cell>
          <cell r="D545" t="str">
            <v>개</v>
          </cell>
          <cell r="E545">
            <v>30000</v>
          </cell>
          <cell r="H545">
            <v>1111</v>
          </cell>
          <cell r="I545">
            <v>30000</v>
          </cell>
          <cell r="J545">
            <v>796</v>
          </cell>
          <cell r="K545">
            <v>35000</v>
          </cell>
        </row>
        <row r="546">
          <cell r="A546" t="str">
            <v>무시..</v>
          </cell>
          <cell r="B546" t="str">
            <v>무수축 시멘트</v>
          </cell>
          <cell r="C546" t="str">
            <v>유니온그라우트σ28=800kg/㎠</v>
          </cell>
          <cell r="D546" t="str">
            <v>kg</v>
          </cell>
          <cell r="E546">
            <v>460</v>
          </cell>
          <cell r="H546">
            <v>113</v>
          </cell>
          <cell r="I546">
            <v>460</v>
          </cell>
          <cell r="J546">
            <v>97</v>
          </cell>
          <cell r="K546">
            <v>460</v>
          </cell>
        </row>
        <row r="547">
          <cell r="A547" t="str">
            <v>분말시멘</v>
          </cell>
          <cell r="B547" t="str">
            <v>분말시멘트</v>
          </cell>
          <cell r="D547" t="str">
            <v>ton</v>
          </cell>
          <cell r="E547">
            <v>53970</v>
          </cell>
          <cell r="F547">
            <v>76</v>
          </cell>
          <cell r="G547">
            <v>53970</v>
          </cell>
          <cell r="O547">
            <v>1303</v>
          </cell>
          <cell r="P547" t="str">
            <v>kg/㎥</v>
          </cell>
        </row>
        <row r="548">
          <cell r="A548" t="str">
            <v>분말시멘부</v>
          </cell>
          <cell r="B548" t="str">
            <v>분말시멘트</v>
          </cell>
          <cell r="C548" t="str">
            <v>VAT포함</v>
          </cell>
          <cell r="D548" t="str">
            <v>ton</v>
          </cell>
          <cell r="E548">
            <v>59368</v>
          </cell>
          <cell r="F548">
            <v>76</v>
          </cell>
          <cell r="G548">
            <v>59368</v>
          </cell>
        </row>
        <row r="549">
          <cell r="A549" t="str">
            <v>시멘4k</v>
          </cell>
          <cell r="B549" t="str">
            <v>시멘트</v>
          </cell>
          <cell r="C549" t="str">
            <v>40kg입</v>
          </cell>
          <cell r="D549" t="str">
            <v>kg</v>
          </cell>
          <cell r="E549">
            <v>57</v>
          </cell>
          <cell r="F549">
            <v>77</v>
          </cell>
          <cell r="G549">
            <v>57</v>
          </cell>
          <cell r="H549">
            <v>113</v>
          </cell>
          <cell r="I549">
            <v>61</v>
          </cell>
          <cell r="J549">
            <v>97</v>
          </cell>
          <cell r="K549">
            <v>61</v>
          </cell>
          <cell r="O549">
            <v>1303</v>
          </cell>
          <cell r="P549" t="str">
            <v>kg/㎥</v>
          </cell>
        </row>
        <row r="550">
          <cell r="A550" t="str">
            <v>시멘4k대</v>
          </cell>
          <cell r="B550" t="str">
            <v>시멘트</v>
          </cell>
          <cell r="C550" t="str">
            <v>40kg입</v>
          </cell>
          <cell r="D550" t="str">
            <v>대</v>
          </cell>
          <cell r="E550">
            <v>2282</v>
          </cell>
          <cell r="F550">
            <v>77</v>
          </cell>
          <cell r="G550">
            <v>2282</v>
          </cell>
          <cell r="H550">
            <v>113</v>
          </cell>
          <cell r="I550">
            <v>2454</v>
          </cell>
          <cell r="J550">
            <v>97</v>
          </cell>
          <cell r="K550">
            <v>2454</v>
          </cell>
          <cell r="O550">
            <v>1303</v>
          </cell>
          <cell r="P550" t="str">
            <v>kg/㎥</v>
          </cell>
        </row>
        <row r="551">
          <cell r="A551" t="str">
            <v>시멘4k도</v>
          </cell>
          <cell r="B551" t="str">
            <v>시멘트</v>
          </cell>
          <cell r="C551" t="str">
            <v>40kg입,현장도착도</v>
          </cell>
          <cell r="D551" t="str">
            <v>kg</v>
          </cell>
          <cell r="E551">
            <v>74</v>
          </cell>
          <cell r="H551">
            <v>113</v>
          </cell>
          <cell r="I551">
            <v>74</v>
          </cell>
          <cell r="J551">
            <v>97</v>
          </cell>
          <cell r="K551">
            <v>74</v>
          </cell>
          <cell r="O551">
            <v>1303</v>
          </cell>
          <cell r="P551" t="str">
            <v>kg/㎥</v>
          </cell>
        </row>
        <row r="552">
          <cell r="A552" t="str">
            <v>아콘13</v>
          </cell>
          <cell r="B552" t="str">
            <v>아스콘</v>
          </cell>
          <cell r="C552" t="str">
            <v>밀입도 13mm</v>
          </cell>
          <cell r="D552" t="str">
            <v>ton</v>
          </cell>
          <cell r="E552">
            <v>25363</v>
          </cell>
          <cell r="F552">
            <v>74</v>
          </cell>
          <cell r="G552">
            <v>25363</v>
          </cell>
        </row>
        <row r="553">
          <cell r="A553" t="str">
            <v>아콘40</v>
          </cell>
          <cell r="B553" t="str">
            <v>아스콘</v>
          </cell>
          <cell r="C553" t="str">
            <v>밀입도 40mm</v>
          </cell>
          <cell r="D553" t="str">
            <v>ton</v>
          </cell>
          <cell r="E553">
            <v>29636</v>
          </cell>
          <cell r="F553">
            <v>74</v>
          </cell>
          <cell r="G553">
            <v>29636</v>
          </cell>
        </row>
        <row r="554">
          <cell r="A554" t="str">
            <v>아콘13부</v>
          </cell>
          <cell r="B554" t="str">
            <v>아스콘(부가세 포함)</v>
          </cell>
          <cell r="C554" t="str">
            <v>밀입도 13mm</v>
          </cell>
          <cell r="D554" t="str">
            <v>ton</v>
          </cell>
          <cell r="E554">
            <v>27900</v>
          </cell>
          <cell r="F554">
            <v>74</v>
          </cell>
          <cell r="G554">
            <v>27900</v>
          </cell>
        </row>
        <row r="555">
          <cell r="A555" t="str">
            <v>아콘40부</v>
          </cell>
          <cell r="B555" t="str">
            <v>아스콘(부가세 포함)</v>
          </cell>
          <cell r="C555" t="str">
            <v>밀입도 40mm</v>
          </cell>
          <cell r="D555" t="str">
            <v>ton</v>
          </cell>
          <cell r="E555">
            <v>32600</v>
          </cell>
          <cell r="F555">
            <v>74</v>
          </cell>
          <cell r="G555">
            <v>32600</v>
          </cell>
        </row>
        <row r="556">
          <cell r="A556" t="str">
            <v>아팔R4</v>
          </cell>
          <cell r="B556" t="str">
            <v>아스팔트</v>
          </cell>
          <cell r="C556" t="str">
            <v>RSC-4</v>
          </cell>
          <cell r="D556" t="str">
            <v>D/M</v>
          </cell>
          <cell r="E556">
            <v>52000</v>
          </cell>
          <cell r="H556">
            <v>154</v>
          </cell>
          <cell r="I556">
            <v>52000</v>
          </cell>
          <cell r="J556">
            <v>155</v>
          </cell>
          <cell r="K556">
            <v>52000</v>
          </cell>
        </row>
        <row r="557">
          <cell r="A557" t="str">
            <v>아팔M1</v>
          </cell>
          <cell r="B557" t="str">
            <v>아스팔트</v>
          </cell>
          <cell r="C557" t="str">
            <v>MC-1</v>
          </cell>
          <cell r="D557" t="str">
            <v>D/M</v>
          </cell>
          <cell r="E557">
            <v>58000</v>
          </cell>
          <cell r="H557">
            <v>154</v>
          </cell>
          <cell r="I557">
            <v>58000</v>
          </cell>
          <cell r="J557">
            <v>155</v>
          </cell>
          <cell r="K557">
            <v>58000</v>
          </cell>
        </row>
        <row r="558">
          <cell r="A558" t="str">
            <v>에수..</v>
          </cell>
          <cell r="B558" t="str">
            <v>에폭시수지</v>
          </cell>
          <cell r="C558" t="str">
            <v>접착제용</v>
          </cell>
          <cell r="D558" t="str">
            <v>kg</v>
          </cell>
          <cell r="E558">
            <v>3300</v>
          </cell>
          <cell r="H558">
            <v>1138</v>
          </cell>
          <cell r="I558">
            <v>3300</v>
          </cell>
        </row>
        <row r="559">
          <cell r="A559" t="str">
            <v>연볼16</v>
          </cell>
          <cell r="B559" t="str">
            <v>연결볼트(가드레일)</v>
          </cell>
          <cell r="C559" t="str">
            <v>16*33</v>
          </cell>
          <cell r="D559" t="str">
            <v>조</v>
          </cell>
          <cell r="E559">
            <v>400</v>
          </cell>
          <cell r="H559">
            <v>170</v>
          </cell>
          <cell r="I559">
            <v>400</v>
          </cell>
          <cell r="J559">
            <v>173</v>
          </cell>
          <cell r="K559">
            <v>400</v>
          </cell>
        </row>
        <row r="560">
          <cell r="A560" t="str">
            <v>원표60</v>
          </cell>
          <cell r="B560" t="str">
            <v>원형표지판</v>
          </cell>
          <cell r="C560" t="str">
            <v>Φ60cm</v>
          </cell>
          <cell r="D560" t="str">
            <v>개</v>
          </cell>
          <cell r="E560">
            <v>62000</v>
          </cell>
          <cell r="H560">
            <v>167</v>
          </cell>
          <cell r="I560">
            <v>62000</v>
          </cell>
          <cell r="J560">
            <v>175</v>
          </cell>
          <cell r="K560">
            <v>63300</v>
          </cell>
        </row>
        <row r="561">
          <cell r="A561" t="str">
            <v>유T20</v>
          </cell>
          <cell r="B561" t="str">
            <v>파형폴리에틸렌 유공관</v>
          </cell>
          <cell r="C561" t="str">
            <v>Φ200mm,SDP</v>
          </cell>
          <cell r="D561" t="str">
            <v>m</v>
          </cell>
          <cell r="E561">
            <v>5650</v>
          </cell>
          <cell r="J561">
            <v>488</v>
          </cell>
          <cell r="K561">
            <v>5650</v>
          </cell>
        </row>
        <row r="562">
          <cell r="A562" t="str">
            <v>융도백1</v>
          </cell>
          <cell r="B562" t="str">
            <v>융착성도료</v>
          </cell>
          <cell r="C562" t="str">
            <v>백색1호</v>
          </cell>
          <cell r="D562" t="str">
            <v>kg</v>
          </cell>
          <cell r="E562">
            <v>1168</v>
          </cell>
          <cell r="H562">
            <v>175</v>
          </cell>
          <cell r="I562">
            <v>1220</v>
          </cell>
          <cell r="J562">
            <v>179</v>
          </cell>
          <cell r="K562">
            <v>1168</v>
          </cell>
        </row>
        <row r="563">
          <cell r="A563" t="str">
            <v>융도황.</v>
          </cell>
          <cell r="B563" t="str">
            <v>융착성도료</v>
          </cell>
          <cell r="C563" t="str">
            <v>황색2종 1호</v>
          </cell>
          <cell r="D563" t="str">
            <v>kg</v>
          </cell>
          <cell r="E563">
            <v>1220</v>
          </cell>
          <cell r="H563">
            <v>175</v>
          </cell>
          <cell r="I563">
            <v>1220</v>
          </cell>
        </row>
        <row r="564">
          <cell r="A564" t="str">
            <v>잡석D4</v>
          </cell>
          <cell r="B564" t="str">
            <v>잡석</v>
          </cell>
          <cell r="C564" t="str">
            <v>D 40~80mm</v>
          </cell>
          <cell r="D564" t="str">
            <v>㎥</v>
          </cell>
          <cell r="E564">
            <v>5200</v>
          </cell>
          <cell r="G564">
            <v>5200</v>
          </cell>
          <cell r="O564" t="str">
            <v>99.10월 기존공사
 설계변경시 조사가</v>
          </cell>
        </row>
        <row r="565">
          <cell r="A565" t="str">
            <v>제슬..</v>
          </cell>
          <cell r="B565" t="str">
            <v>제강슬레그</v>
          </cell>
          <cell r="D565" t="str">
            <v>kg</v>
          </cell>
          <cell r="E565">
            <v>220</v>
          </cell>
          <cell r="H565">
            <v>112</v>
          </cell>
          <cell r="I565">
            <v>220</v>
          </cell>
          <cell r="J565">
            <v>94</v>
          </cell>
          <cell r="K565">
            <v>220</v>
          </cell>
        </row>
        <row r="566">
          <cell r="A566" t="str">
            <v>제슬운반</v>
          </cell>
          <cell r="B566" t="str">
            <v>제강슬레그 운반비</v>
          </cell>
          <cell r="C566" t="str">
            <v>10.5ton,180km(인천~현장)</v>
          </cell>
          <cell r="D566" t="str">
            <v>ton</v>
          </cell>
          <cell r="E566">
            <v>23380</v>
          </cell>
          <cell r="F566" t="str">
            <v>(270070(원/대) / 1.1(V.A.T)) / 10.5(ton/대)</v>
          </cell>
          <cell r="L566">
            <v>23380</v>
          </cell>
        </row>
        <row r="567">
          <cell r="A567" t="str">
            <v>시멘운반</v>
          </cell>
          <cell r="B567" t="str">
            <v>시멘트 운반비</v>
          </cell>
          <cell r="C567" t="str">
            <v>10.5ton,10km(신탄진~현장)</v>
          </cell>
          <cell r="D567" t="str">
            <v>대</v>
          </cell>
          <cell r="E567">
            <v>300</v>
          </cell>
          <cell r="F567" t="str">
            <v>(87720(원/대) / 1.1(V.A.T)) / 10.5(ton/대) * 0.04ton/대(포)</v>
          </cell>
          <cell r="L567">
            <v>300</v>
          </cell>
        </row>
        <row r="568">
          <cell r="A568" t="str">
            <v>분말시멘운반</v>
          </cell>
          <cell r="B568" t="str">
            <v>분말시멘트 운반비</v>
          </cell>
          <cell r="C568" t="str">
            <v>10.5ton,10km(신탄진~현장)</v>
          </cell>
          <cell r="D568" t="str">
            <v>ton</v>
          </cell>
          <cell r="E568">
            <v>2200</v>
          </cell>
          <cell r="L568">
            <v>2200</v>
          </cell>
        </row>
        <row r="569">
          <cell r="A569" t="str">
            <v>철근운반</v>
          </cell>
          <cell r="B569" t="str">
            <v>철근 운반비</v>
          </cell>
          <cell r="C569" t="str">
            <v>10.5ton,10km(신탄진~현장)</v>
          </cell>
          <cell r="D569" t="str">
            <v>ton</v>
          </cell>
          <cell r="E569">
            <v>7590</v>
          </cell>
          <cell r="F569" t="str">
            <v>(87720(원/대) / 1.1(V.A.T)) / 10.5(ton/대)</v>
          </cell>
          <cell r="L569">
            <v>7590</v>
          </cell>
        </row>
        <row r="570">
          <cell r="A570" t="str">
            <v>아팔운반</v>
          </cell>
          <cell r="B570" t="str">
            <v>아스팔트 운반비</v>
          </cell>
          <cell r="C570" t="str">
            <v>10.5ton,10km(신탄진~현장)</v>
          </cell>
          <cell r="D570" t="str">
            <v>DM</v>
          </cell>
          <cell r="E570">
            <v>1520</v>
          </cell>
          <cell r="F570" t="str">
            <v>(87720(원/대) / 1.1(V.A.T)) / 10.5(ton/대) * 0.2ton/DM</v>
          </cell>
          <cell r="L570">
            <v>1520</v>
          </cell>
        </row>
        <row r="571">
          <cell r="A571" t="str">
            <v>제슬하역</v>
          </cell>
          <cell r="B571" t="str">
            <v>제강슬래그 하역비</v>
          </cell>
          <cell r="C571" t="str">
            <v>인력,일반하역,도착료,차급화물</v>
          </cell>
          <cell r="D571" t="str">
            <v>ton</v>
          </cell>
          <cell r="E571">
            <v>1354.33</v>
          </cell>
          <cell r="F571" t="str">
            <v>1489.76(원/대) / 1.1(V.A.T)</v>
          </cell>
          <cell r="L571">
            <v>1354.33</v>
          </cell>
        </row>
        <row r="572">
          <cell r="A572" t="str">
            <v>시멘하역</v>
          </cell>
          <cell r="B572" t="str">
            <v>시멘트 하역비</v>
          </cell>
          <cell r="C572" t="str">
            <v>인력,일반하역,도착료,차급화물</v>
          </cell>
          <cell r="D572" t="str">
            <v>대</v>
          </cell>
          <cell r="E572">
            <v>54.17</v>
          </cell>
          <cell r="F572" t="str">
            <v>1489.76(원/대) / 1.1(V.A.T) * 0.04ton/대(포)</v>
          </cell>
          <cell r="L572">
            <v>54.17</v>
          </cell>
        </row>
        <row r="573">
          <cell r="A573" t="str">
            <v>철근하역</v>
          </cell>
          <cell r="B573" t="str">
            <v>철근 하역비</v>
          </cell>
          <cell r="C573" t="str">
            <v>인력,일반하역,도착료,차급화물</v>
          </cell>
          <cell r="D573" t="str">
            <v>ton</v>
          </cell>
          <cell r="E573">
            <v>1354.33</v>
          </cell>
          <cell r="F573" t="str">
            <v>1489.76(원/대) / 1.1(V.A.T)</v>
          </cell>
          <cell r="L573">
            <v>1354.33</v>
          </cell>
        </row>
        <row r="574">
          <cell r="A574" t="str">
            <v>아팔하역</v>
          </cell>
          <cell r="B574" t="str">
            <v>아스팔트 하역비</v>
          </cell>
          <cell r="C574" t="str">
            <v>인력,일반하역,도착료,차급화물</v>
          </cell>
          <cell r="D574" t="str">
            <v>DM</v>
          </cell>
          <cell r="E574">
            <v>270.87</v>
          </cell>
          <cell r="F574" t="str">
            <v>1489.76(원/대) / 1.1(V.A.T) * 0.2ton/DM</v>
          </cell>
          <cell r="L574">
            <v>270.87</v>
          </cell>
        </row>
        <row r="575">
          <cell r="A575" t="str">
            <v>시멘상차</v>
          </cell>
          <cell r="B575" t="str">
            <v>시멘트 상차비</v>
          </cell>
          <cell r="C575" t="str">
            <v>인력,일반하역,발송료,차급화물</v>
          </cell>
          <cell r="D575" t="str">
            <v>대</v>
          </cell>
          <cell r="E575">
            <v>59.72</v>
          </cell>
          <cell r="F575" t="str">
            <v>1642.39(원/대) / 1.1(V.A.T) * 0.04ton/대(포)</v>
          </cell>
          <cell r="L575">
            <v>59.72</v>
          </cell>
        </row>
        <row r="576">
          <cell r="A576" t="str">
            <v>철근상차</v>
          </cell>
          <cell r="B576" t="str">
            <v>철근 상차비</v>
          </cell>
          <cell r="C576" t="str">
            <v>인력,일반하역,발송료,차급화물</v>
          </cell>
          <cell r="D576" t="str">
            <v>ton</v>
          </cell>
          <cell r="E576">
            <v>1493.08</v>
          </cell>
          <cell r="F576" t="str">
            <v>1642.39(원/대) / 1.1(V.A.T)</v>
          </cell>
          <cell r="L576">
            <v>1493.08</v>
          </cell>
        </row>
        <row r="577">
          <cell r="A577" t="str">
            <v>아팔상차</v>
          </cell>
          <cell r="B577" t="str">
            <v>아스팔트 상차비</v>
          </cell>
          <cell r="C577" t="str">
            <v>인력,일반하역,발송료,차급화물</v>
          </cell>
          <cell r="D577" t="str">
            <v>DM</v>
          </cell>
          <cell r="E577">
            <v>298.62</v>
          </cell>
          <cell r="F577" t="str">
            <v>1642.39(원/대) / 1.1(V.A.T) * 0.2ton/DM</v>
          </cell>
          <cell r="L577">
            <v>298.62</v>
          </cell>
        </row>
        <row r="578">
          <cell r="A578" t="str">
            <v>이철13</v>
          </cell>
          <cell r="B578" t="str">
            <v>이형철근</v>
          </cell>
          <cell r="C578" t="str">
            <v>13㎜</v>
          </cell>
          <cell r="D578" t="str">
            <v>kg</v>
          </cell>
          <cell r="E578">
            <v>258</v>
          </cell>
          <cell r="G578">
            <v>258</v>
          </cell>
          <cell r="I578">
            <v>315</v>
          </cell>
          <cell r="K578">
            <v>295</v>
          </cell>
          <cell r="O578" t="str">
            <v>0.995kg/m</v>
          </cell>
        </row>
        <row r="579">
          <cell r="A579" t="str">
            <v>이철13t</v>
          </cell>
          <cell r="B579" t="str">
            <v>이형철근</v>
          </cell>
          <cell r="C579" t="str">
            <v>13㎜</v>
          </cell>
          <cell r="D579" t="str">
            <v>ton</v>
          </cell>
          <cell r="E579">
            <v>258881</v>
          </cell>
          <cell r="F579">
            <v>85</v>
          </cell>
          <cell r="G579">
            <v>258881</v>
          </cell>
          <cell r="H579">
            <v>43</v>
          </cell>
          <cell r="I579">
            <v>315000</v>
          </cell>
          <cell r="J579">
            <v>42</v>
          </cell>
          <cell r="K579">
            <v>295000</v>
          </cell>
        </row>
        <row r="580">
          <cell r="A580" t="str">
            <v>이철16</v>
          </cell>
          <cell r="B580" t="str">
            <v>이형철근</v>
          </cell>
          <cell r="C580" t="str">
            <v>16㎜</v>
          </cell>
          <cell r="D580" t="str">
            <v>kg</v>
          </cell>
          <cell r="E580">
            <v>254</v>
          </cell>
          <cell r="G580">
            <v>254</v>
          </cell>
          <cell r="I580">
            <v>310</v>
          </cell>
          <cell r="K580">
            <v>290</v>
          </cell>
          <cell r="O580" t="str">
            <v>1.56kg/m</v>
          </cell>
        </row>
        <row r="581">
          <cell r="A581" t="str">
            <v>이철16t</v>
          </cell>
          <cell r="B581" t="str">
            <v>이형철근</v>
          </cell>
          <cell r="C581" t="str">
            <v>16㎜</v>
          </cell>
          <cell r="D581" t="str">
            <v>ton</v>
          </cell>
          <cell r="E581">
            <v>254336</v>
          </cell>
          <cell r="F581">
            <v>85</v>
          </cell>
          <cell r="G581">
            <v>254336</v>
          </cell>
          <cell r="H581">
            <v>43</v>
          </cell>
          <cell r="I581">
            <v>310000</v>
          </cell>
          <cell r="J581">
            <v>42</v>
          </cell>
          <cell r="K581">
            <v>290000</v>
          </cell>
        </row>
        <row r="582">
          <cell r="A582" t="str">
            <v>이철29</v>
          </cell>
          <cell r="B582" t="str">
            <v>이형철근</v>
          </cell>
          <cell r="C582" t="str">
            <v>29㎜</v>
          </cell>
          <cell r="D582" t="str">
            <v>kg</v>
          </cell>
          <cell r="E582">
            <v>254</v>
          </cell>
          <cell r="G582">
            <v>254</v>
          </cell>
          <cell r="I582">
            <v>310</v>
          </cell>
          <cell r="K582">
            <v>290</v>
          </cell>
          <cell r="O582" t="str">
            <v>0.995kg/m</v>
          </cell>
        </row>
        <row r="583">
          <cell r="A583" t="str">
            <v>이철29t</v>
          </cell>
          <cell r="B583" t="str">
            <v>이형철근</v>
          </cell>
          <cell r="C583" t="str">
            <v>29㎜</v>
          </cell>
          <cell r="D583" t="str">
            <v>ton</v>
          </cell>
          <cell r="E583">
            <v>254336</v>
          </cell>
          <cell r="F583">
            <v>85</v>
          </cell>
          <cell r="G583">
            <v>254336</v>
          </cell>
          <cell r="H583">
            <v>43</v>
          </cell>
          <cell r="I583">
            <v>310000</v>
          </cell>
          <cell r="J583">
            <v>42</v>
          </cell>
          <cell r="K583">
            <v>290000</v>
          </cell>
        </row>
        <row r="584">
          <cell r="A584" t="str">
            <v>철선#8</v>
          </cell>
          <cell r="B584" t="str">
            <v>철선</v>
          </cell>
          <cell r="C584" t="str">
            <v>#8</v>
          </cell>
          <cell r="D584" t="str">
            <v>kg</v>
          </cell>
          <cell r="E584">
            <v>520</v>
          </cell>
          <cell r="H584">
            <v>66</v>
          </cell>
          <cell r="I584">
            <v>530</v>
          </cell>
          <cell r="J584">
            <v>70</v>
          </cell>
          <cell r="K584">
            <v>520</v>
          </cell>
        </row>
        <row r="585">
          <cell r="A585" t="str">
            <v>충진..</v>
          </cell>
          <cell r="B585" t="str">
            <v>충진제</v>
          </cell>
          <cell r="D585" t="str">
            <v>kg</v>
          </cell>
          <cell r="E585">
            <v>8650</v>
          </cell>
          <cell r="H585">
            <v>334</v>
          </cell>
          <cell r="I585">
            <v>9800</v>
          </cell>
          <cell r="J585">
            <v>276</v>
          </cell>
          <cell r="K585">
            <v>8650</v>
          </cell>
        </row>
        <row r="586">
          <cell r="A586" t="str">
            <v>취볼18</v>
          </cell>
          <cell r="B586" t="str">
            <v>취부볼트</v>
          </cell>
          <cell r="C586" t="str">
            <v>Φ18*180</v>
          </cell>
          <cell r="D586" t="str">
            <v>조</v>
          </cell>
          <cell r="E586">
            <v>1000</v>
          </cell>
          <cell r="H586">
            <v>170</v>
          </cell>
          <cell r="I586">
            <v>1600</v>
          </cell>
          <cell r="J586">
            <v>173</v>
          </cell>
          <cell r="K586">
            <v>1000</v>
          </cell>
        </row>
        <row r="587">
          <cell r="A587" t="str">
            <v>치즐07</v>
          </cell>
          <cell r="B587" t="str">
            <v>치즐</v>
          </cell>
          <cell r="C587" t="str">
            <v>0.7</v>
          </cell>
          <cell r="D587" t="str">
            <v>본</v>
          </cell>
          <cell r="E587">
            <v>78000</v>
          </cell>
          <cell r="H587">
            <v>996</v>
          </cell>
          <cell r="I587">
            <v>78000</v>
          </cell>
        </row>
        <row r="588">
          <cell r="A588" t="str">
            <v>판재외송</v>
          </cell>
          <cell r="B588" t="str">
            <v>판재</v>
          </cell>
          <cell r="C588" t="str">
            <v>외송</v>
          </cell>
          <cell r="D588" t="str">
            <v>㎥</v>
          </cell>
          <cell r="E588">
            <v>329341</v>
          </cell>
          <cell r="H588">
            <v>139</v>
          </cell>
          <cell r="I588">
            <v>329341</v>
          </cell>
          <cell r="J588">
            <v>107</v>
          </cell>
          <cell r="K588">
            <v>359281</v>
          </cell>
        </row>
        <row r="589">
          <cell r="A589" t="str">
            <v>잔디0303</v>
          </cell>
          <cell r="B589" t="str">
            <v>잔디</v>
          </cell>
          <cell r="C589" t="str">
            <v>0.3*0.3*0.03</v>
          </cell>
          <cell r="D589" t="str">
            <v>매</v>
          </cell>
          <cell r="E589">
            <v>270</v>
          </cell>
          <cell r="F589">
            <v>509</v>
          </cell>
          <cell r="G589">
            <v>270</v>
          </cell>
        </row>
        <row r="590">
          <cell r="A590" t="str">
            <v>폭약하마</v>
          </cell>
          <cell r="B590" t="str">
            <v>폭약</v>
          </cell>
          <cell r="C590" t="str">
            <v>하이마이트5500,25mm</v>
          </cell>
          <cell r="D590" t="str">
            <v>kg</v>
          </cell>
          <cell r="E590">
            <v>2000</v>
          </cell>
          <cell r="F590">
            <v>312</v>
          </cell>
          <cell r="G590">
            <v>2000</v>
          </cell>
          <cell r="H590">
            <v>223</v>
          </cell>
          <cell r="I590">
            <v>2000</v>
          </cell>
        </row>
        <row r="591">
          <cell r="A591" t="str">
            <v>프이KS</v>
          </cell>
          <cell r="B591" t="str">
            <v>프라이머</v>
          </cell>
          <cell r="C591" t="str">
            <v>KSM2270</v>
          </cell>
          <cell r="D591" t="str">
            <v>ℓ</v>
          </cell>
          <cell r="E591">
            <v>1372</v>
          </cell>
          <cell r="H591">
            <v>175</v>
          </cell>
          <cell r="I591">
            <v>1372</v>
          </cell>
          <cell r="J591">
            <v>179</v>
          </cell>
          <cell r="K591">
            <v>2080</v>
          </cell>
        </row>
        <row r="592">
          <cell r="A592" t="str">
            <v>프가..</v>
          </cell>
          <cell r="B592" t="str">
            <v>프로판가스</v>
          </cell>
          <cell r="D592" t="str">
            <v>kg</v>
          </cell>
          <cell r="E592">
            <v>613</v>
          </cell>
          <cell r="H592">
            <v>1161</v>
          </cell>
          <cell r="I592">
            <v>613</v>
          </cell>
          <cell r="J592">
            <v>1042</v>
          </cell>
          <cell r="K592">
            <v>613</v>
          </cell>
        </row>
        <row r="593">
          <cell r="A593" t="str">
            <v>합판12</v>
          </cell>
          <cell r="B593" t="str">
            <v>합판</v>
          </cell>
          <cell r="C593" t="str">
            <v>12.0㎜,내수</v>
          </cell>
          <cell r="D593" t="str">
            <v>㎡</v>
          </cell>
          <cell r="E593">
            <v>5464</v>
          </cell>
          <cell r="F593">
            <v>328</v>
          </cell>
          <cell r="G593">
            <v>5464</v>
          </cell>
          <cell r="H593">
            <v>464</v>
          </cell>
          <cell r="I593">
            <v>6317</v>
          </cell>
          <cell r="J593">
            <v>353</v>
          </cell>
          <cell r="K593">
            <v>5839</v>
          </cell>
        </row>
        <row r="594">
          <cell r="A594" t="str">
            <v>GEOC</v>
          </cell>
          <cell r="B594" t="str">
            <v>Geo-Composite</v>
          </cell>
          <cell r="D594" t="str">
            <v>㎡</v>
          </cell>
          <cell r="E594">
            <v>11000</v>
          </cell>
          <cell r="I594">
            <v>11000</v>
          </cell>
        </row>
        <row r="595">
          <cell r="A595" t="str">
            <v>GEOC부</v>
          </cell>
          <cell r="B595" t="str">
            <v>Geo-Composite</v>
          </cell>
          <cell r="C595" t="str">
            <v>(VAT포함)</v>
          </cell>
          <cell r="D595" t="str">
            <v>㎡</v>
          </cell>
          <cell r="E595">
            <v>12100.000000000002</v>
          </cell>
          <cell r="I595">
            <v>12100.000000000002</v>
          </cell>
        </row>
        <row r="596">
          <cell r="A596" t="str">
            <v>나로06</v>
          </cell>
          <cell r="B596" t="str">
            <v>P.P 로프</v>
          </cell>
          <cell r="C596" t="str">
            <v>Φ6mm*3.5kg*200m</v>
          </cell>
          <cell r="D596" t="str">
            <v>m</v>
          </cell>
          <cell r="E596">
            <v>29</v>
          </cell>
          <cell r="H596">
            <v>1150</v>
          </cell>
          <cell r="I596">
            <v>136.5</v>
          </cell>
          <cell r="J596">
            <v>116</v>
          </cell>
          <cell r="K596">
            <v>29</v>
          </cell>
        </row>
        <row r="597">
          <cell r="A597" t="str">
            <v>U측74</v>
          </cell>
          <cell r="B597" t="str">
            <v>U형 측구</v>
          </cell>
          <cell r="C597" t="str">
            <v>H700*B400</v>
          </cell>
          <cell r="D597" t="str">
            <v>개</v>
          </cell>
          <cell r="E597">
            <v>62200</v>
          </cell>
          <cell r="H597">
            <v>217</v>
          </cell>
          <cell r="I597">
            <v>62200</v>
          </cell>
        </row>
        <row r="598">
          <cell r="A598" t="str">
            <v>U측33</v>
          </cell>
          <cell r="B598" t="str">
            <v>U형 측구</v>
          </cell>
          <cell r="C598" t="str">
            <v>H300*B300</v>
          </cell>
          <cell r="D598" t="str">
            <v>개</v>
          </cell>
          <cell r="E598">
            <v>21000</v>
          </cell>
          <cell r="H598">
            <v>217</v>
          </cell>
          <cell r="I598">
            <v>21000</v>
          </cell>
        </row>
        <row r="599">
          <cell r="A599" t="str">
            <v>VR관03</v>
          </cell>
          <cell r="B599" t="str">
            <v>V.R관(진동 및 전압철근콘크리트관)</v>
          </cell>
          <cell r="C599" t="str">
            <v>D300</v>
          </cell>
          <cell r="D599" t="str">
            <v>본</v>
          </cell>
          <cell r="E599">
            <v>31700</v>
          </cell>
          <cell r="H599">
            <v>205</v>
          </cell>
          <cell r="I599">
            <v>31700</v>
          </cell>
          <cell r="J599">
            <v>172</v>
          </cell>
          <cell r="K599">
            <v>31710</v>
          </cell>
        </row>
        <row r="600">
          <cell r="A600" t="str">
            <v>VR관04</v>
          </cell>
          <cell r="B600" t="str">
            <v>V.R관(진동 및 전압철근콘크리트관)</v>
          </cell>
          <cell r="C600" t="str">
            <v>D450</v>
          </cell>
          <cell r="D600" t="str">
            <v>본</v>
          </cell>
          <cell r="E600">
            <v>39425</v>
          </cell>
          <cell r="H600">
            <v>205</v>
          </cell>
          <cell r="I600">
            <v>39425</v>
          </cell>
          <cell r="J600">
            <v>172</v>
          </cell>
          <cell r="K600">
            <v>39430</v>
          </cell>
        </row>
        <row r="601">
          <cell r="A601" t="str">
            <v>VR관06</v>
          </cell>
          <cell r="B601" t="str">
            <v>V.R관(진동 및 전압철근콘크리트관)</v>
          </cell>
          <cell r="C601" t="str">
            <v>D600</v>
          </cell>
          <cell r="D601" t="str">
            <v>본</v>
          </cell>
          <cell r="E601">
            <v>58840</v>
          </cell>
          <cell r="H601">
            <v>205</v>
          </cell>
          <cell r="I601">
            <v>58850</v>
          </cell>
          <cell r="J601">
            <v>172</v>
          </cell>
          <cell r="K601">
            <v>58840</v>
          </cell>
        </row>
        <row r="602">
          <cell r="A602" t="str">
            <v>VR관09</v>
          </cell>
          <cell r="B602" t="str">
            <v>V.R관(진동 및 전압철근콘크리트관)</v>
          </cell>
          <cell r="C602" t="str">
            <v>D900</v>
          </cell>
          <cell r="D602" t="str">
            <v>본</v>
          </cell>
          <cell r="E602">
            <v>131400</v>
          </cell>
          <cell r="H602">
            <v>205</v>
          </cell>
          <cell r="I602">
            <v>131400</v>
          </cell>
          <cell r="J602">
            <v>172</v>
          </cell>
          <cell r="K602">
            <v>131400</v>
          </cell>
        </row>
        <row r="603">
          <cell r="A603" t="str">
            <v>VR링06</v>
          </cell>
          <cell r="B603" t="str">
            <v>V.R관 고무링</v>
          </cell>
          <cell r="C603" t="str">
            <v>D600</v>
          </cell>
          <cell r="D603" t="str">
            <v>본</v>
          </cell>
          <cell r="E603">
            <v>3800</v>
          </cell>
          <cell r="H603">
            <v>204</v>
          </cell>
          <cell r="I603">
            <v>4480</v>
          </cell>
          <cell r="J603">
            <v>173</v>
          </cell>
          <cell r="K603">
            <v>3800</v>
          </cell>
        </row>
        <row r="604">
          <cell r="A604" t="str">
            <v>VR링09</v>
          </cell>
          <cell r="B604" t="str">
            <v>V.R관 고무링</v>
          </cell>
          <cell r="C604" t="str">
            <v>D900</v>
          </cell>
          <cell r="D604" t="str">
            <v>본</v>
          </cell>
          <cell r="E604">
            <v>7200</v>
          </cell>
          <cell r="H604">
            <v>205</v>
          </cell>
          <cell r="I604">
            <v>7940</v>
          </cell>
          <cell r="J604">
            <v>173</v>
          </cell>
          <cell r="K604">
            <v>7200</v>
          </cell>
        </row>
        <row r="605">
          <cell r="A605" t="str">
            <v>철콘관33</v>
          </cell>
          <cell r="B605" t="str">
            <v>철근콘크리트 수로관</v>
          </cell>
          <cell r="C605" t="str">
            <v>소켓식,300*300*50*2000</v>
          </cell>
          <cell r="D605" t="str">
            <v>본</v>
          </cell>
          <cell r="E605">
            <v>25727</v>
          </cell>
          <cell r="F605">
            <v>121</v>
          </cell>
          <cell r="G605">
            <v>25727</v>
          </cell>
          <cell r="H605">
            <v>218</v>
          </cell>
          <cell r="I605">
            <v>32800</v>
          </cell>
          <cell r="J605">
            <v>184</v>
          </cell>
          <cell r="K605">
            <v>35000</v>
          </cell>
          <cell r="P605" t="str">
            <v>280kg/본(2m)</v>
          </cell>
          <cell r="Q605" t="str">
            <v>조치원</v>
          </cell>
        </row>
        <row r="606">
          <cell r="A606" t="str">
            <v>철콘관54</v>
          </cell>
          <cell r="B606" t="str">
            <v>철근콘크리트 수로관</v>
          </cell>
          <cell r="C606" t="str">
            <v>소켓식,500*400*60*2000</v>
          </cell>
          <cell r="D606" t="str">
            <v>본</v>
          </cell>
          <cell r="E606">
            <v>36727</v>
          </cell>
          <cell r="F606">
            <v>121</v>
          </cell>
          <cell r="G606">
            <v>36727</v>
          </cell>
          <cell r="H606">
            <v>218</v>
          </cell>
          <cell r="I606">
            <v>49400</v>
          </cell>
          <cell r="J606">
            <v>184</v>
          </cell>
          <cell r="K606">
            <v>52000</v>
          </cell>
          <cell r="P606" t="str">
            <v>434kg/본(2m)</v>
          </cell>
        </row>
        <row r="607">
          <cell r="A607" t="str">
            <v>철콘관55</v>
          </cell>
          <cell r="B607" t="str">
            <v>철근콘크리트 수로관</v>
          </cell>
          <cell r="C607" t="str">
            <v>소켓식,500*500*65*2000</v>
          </cell>
          <cell r="D607" t="str">
            <v>본</v>
          </cell>
          <cell r="E607">
            <v>45454</v>
          </cell>
          <cell r="F607">
            <v>121</v>
          </cell>
          <cell r="G607">
            <v>45454</v>
          </cell>
          <cell r="H607">
            <v>218</v>
          </cell>
          <cell r="I607">
            <v>63400</v>
          </cell>
          <cell r="J607">
            <v>184</v>
          </cell>
          <cell r="K607">
            <v>67000</v>
          </cell>
          <cell r="P607" t="str">
            <v>570kg/본(2m)</v>
          </cell>
        </row>
        <row r="608">
          <cell r="A608" t="str">
            <v>철콘관66</v>
          </cell>
          <cell r="B608" t="str">
            <v>철근콘크리트 수로관</v>
          </cell>
          <cell r="C608" t="str">
            <v>소켓식,600*600*75*2000</v>
          </cell>
          <cell r="D608" t="str">
            <v>본</v>
          </cell>
          <cell r="E608">
            <v>61636</v>
          </cell>
          <cell r="F608">
            <v>121</v>
          </cell>
          <cell r="G608">
            <v>61636</v>
          </cell>
          <cell r="H608">
            <v>218</v>
          </cell>
          <cell r="I608">
            <v>84000</v>
          </cell>
          <cell r="J608">
            <v>184</v>
          </cell>
          <cell r="K608">
            <v>89000</v>
          </cell>
          <cell r="P608" t="str">
            <v>755kg/본(2m)</v>
          </cell>
        </row>
        <row r="609">
          <cell r="A609" t="str">
            <v>철콘관87</v>
          </cell>
          <cell r="B609" t="str">
            <v>철근콘크리트 수로관</v>
          </cell>
          <cell r="C609" t="str">
            <v>소켓식,800*700*80*2000</v>
          </cell>
          <cell r="D609" t="str">
            <v>본</v>
          </cell>
          <cell r="E609">
            <v>82090</v>
          </cell>
          <cell r="F609">
            <v>121</v>
          </cell>
          <cell r="G609">
            <v>82090</v>
          </cell>
          <cell r="H609">
            <v>218</v>
          </cell>
          <cell r="I609">
            <v>110000</v>
          </cell>
          <cell r="J609">
            <v>184</v>
          </cell>
          <cell r="K609">
            <v>117000</v>
          </cell>
          <cell r="P609" t="str">
            <v>990kg/본(2m)</v>
          </cell>
        </row>
        <row r="610">
          <cell r="A610" t="str">
            <v>철콘관1010</v>
          </cell>
          <cell r="B610" t="str">
            <v>철근콘크리트 수로관</v>
          </cell>
          <cell r="C610" t="str">
            <v>소켓식,1000*1000*90*2000</v>
          </cell>
          <cell r="D610" t="str">
            <v>본</v>
          </cell>
          <cell r="E610">
            <v>166600</v>
          </cell>
          <cell r="H610">
            <v>218</v>
          </cell>
          <cell r="I610">
            <v>166600</v>
          </cell>
          <cell r="J610">
            <v>184</v>
          </cell>
          <cell r="K610">
            <v>176000</v>
          </cell>
          <cell r="P610" t="str">
            <v>1500kg/본(2m)</v>
          </cell>
        </row>
        <row r="611">
          <cell r="A611" t="str">
            <v>P유30</v>
          </cell>
          <cell r="B611" t="str">
            <v>MDPE 반유공관</v>
          </cell>
          <cell r="C611" t="str">
            <v>300A</v>
          </cell>
          <cell r="D611" t="str">
            <v>본(6m)</v>
          </cell>
          <cell r="E611">
            <v>311460</v>
          </cell>
          <cell r="H611">
            <v>551</v>
          </cell>
          <cell r="I611">
            <v>311460</v>
          </cell>
          <cell r="J611">
            <v>475</v>
          </cell>
          <cell r="K611">
            <v>311460</v>
          </cell>
        </row>
        <row r="612">
          <cell r="A612" t="str">
            <v>P유30부</v>
          </cell>
          <cell r="B612" t="str">
            <v>MDPE 반유공관</v>
          </cell>
          <cell r="C612" t="str">
            <v>300A(VAT포함)</v>
          </cell>
          <cell r="D612" t="str">
            <v>본(6m)</v>
          </cell>
          <cell r="E612">
            <v>342606</v>
          </cell>
          <cell r="H612">
            <v>551</v>
          </cell>
          <cell r="I612">
            <v>342606</v>
          </cell>
          <cell r="J612">
            <v>475</v>
          </cell>
          <cell r="K612">
            <v>342606</v>
          </cell>
        </row>
        <row r="613">
          <cell r="A613" t="str">
            <v>P무30</v>
          </cell>
          <cell r="B613" t="str">
            <v>MDPE 무공관</v>
          </cell>
          <cell r="C613" t="str">
            <v>300A</v>
          </cell>
          <cell r="D613" t="str">
            <v>본(6m)</v>
          </cell>
          <cell r="E613">
            <v>311460</v>
          </cell>
          <cell r="H613">
            <v>551</v>
          </cell>
          <cell r="I613">
            <v>311460</v>
          </cell>
          <cell r="J613">
            <v>475</v>
          </cell>
          <cell r="K613">
            <v>311460</v>
          </cell>
        </row>
        <row r="614">
          <cell r="A614" t="str">
            <v>P무30부</v>
          </cell>
          <cell r="B614" t="str">
            <v>MDPE 무공관</v>
          </cell>
          <cell r="C614" t="str">
            <v>300A(VAT포함)</v>
          </cell>
          <cell r="D614" t="str">
            <v>본(6m)</v>
          </cell>
          <cell r="E614">
            <v>342606</v>
          </cell>
          <cell r="H614">
            <v>551</v>
          </cell>
          <cell r="I614">
            <v>342606</v>
          </cell>
          <cell r="J614">
            <v>475</v>
          </cell>
          <cell r="K614">
            <v>342606</v>
          </cell>
        </row>
        <row r="615">
          <cell r="A615" t="str">
            <v>M유20</v>
          </cell>
          <cell r="B615" t="str">
            <v>MDPE 유공관</v>
          </cell>
          <cell r="C615" t="str">
            <v>200A</v>
          </cell>
          <cell r="D615" t="str">
            <v>본(6m)</v>
          </cell>
          <cell r="E615">
            <v>149400</v>
          </cell>
          <cell r="H615">
            <v>551</v>
          </cell>
          <cell r="I615">
            <v>149400</v>
          </cell>
          <cell r="J615">
            <v>475</v>
          </cell>
          <cell r="K615">
            <v>149400</v>
          </cell>
        </row>
        <row r="616">
          <cell r="A616" t="str">
            <v>M유20부</v>
          </cell>
          <cell r="B616" t="str">
            <v>MDPE 유공관</v>
          </cell>
          <cell r="C616" t="str">
            <v>200A(VAT포함)</v>
          </cell>
          <cell r="D616" t="str">
            <v>본(6m)</v>
          </cell>
          <cell r="E616">
            <v>164340</v>
          </cell>
          <cell r="H616">
            <v>551</v>
          </cell>
          <cell r="I616">
            <v>164340</v>
          </cell>
          <cell r="J616">
            <v>475</v>
          </cell>
          <cell r="K616">
            <v>164340</v>
          </cell>
        </row>
        <row r="617">
          <cell r="A617" t="str">
            <v>P무15</v>
          </cell>
          <cell r="B617" t="str">
            <v>MDPE 무공관</v>
          </cell>
          <cell r="C617" t="str">
            <v>150A</v>
          </cell>
          <cell r="D617" t="str">
            <v>본(6m)</v>
          </cell>
          <cell r="E617">
            <v>88680</v>
          </cell>
          <cell r="H617">
            <v>551</v>
          </cell>
          <cell r="I617">
            <v>88680</v>
          </cell>
          <cell r="J617">
            <v>475</v>
          </cell>
          <cell r="K617">
            <v>88680</v>
          </cell>
        </row>
        <row r="618">
          <cell r="A618" t="str">
            <v>P무15부</v>
          </cell>
          <cell r="B618" t="str">
            <v>MDPE 무공관</v>
          </cell>
          <cell r="C618" t="str">
            <v>150A(VAT포함)</v>
          </cell>
          <cell r="D618" t="str">
            <v>본(6m)</v>
          </cell>
          <cell r="E618">
            <v>97548.000000000015</v>
          </cell>
          <cell r="H618">
            <v>551</v>
          </cell>
          <cell r="I618">
            <v>97548.000000000015</v>
          </cell>
          <cell r="J618">
            <v>475</v>
          </cell>
          <cell r="K618">
            <v>97548.000000000015</v>
          </cell>
        </row>
        <row r="619">
          <cell r="A619" t="str">
            <v>PVC관50</v>
          </cell>
          <cell r="B619" t="str">
            <v>PVC관</v>
          </cell>
          <cell r="C619" t="str">
            <v>Φ50</v>
          </cell>
          <cell r="D619" t="str">
            <v>m</v>
          </cell>
          <cell r="E619">
            <v>6210</v>
          </cell>
          <cell r="H619">
            <v>527</v>
          </cell>
          <cell r="I619">
            <v>6210</v>
          </cell>
          <cell r="J619">
            <v>469</v>
          </cell>
          <cell r="K619">
            <v>6730</v>
          </cell>
        </row>
        <row r="620">
          <cell r="A620" t="str">
            <v>함수시험</v>
          </cell>
          <cell r="B620" t="str">
            <v>함수량시험</v>
          </cell>
          <cell r="D620" t="str">
            <v>회</v>
          </cell>
          <cell r="E620">
            <v>9100</v>
          </cell>
          <cell r="L620">
            <v>9100</v>
          </cell>
          <cell r="O620" t="str">
            <v>대전광역시 '99 건설공사 설계지침</v>
          </cell>
        </row>
        <row r="621">
          <cell r="A621" t="str">
            <v>입도시험</v>
          </cell>
          <cell r="B621" t="str">
            <v>입도시험(토공)</v>
          </cell>
          <cell r="D621" t="str">
            <v>회</v>
          </cell>
          <cell r="E621">
            <v>131400</v>
          </cell>
          <cell r="L621">
            <v>131400</v>
          </cell>
          <cell r="O621" t="str">
            <v>대전광역시 '99 건설공사 설계지침</v>
          </cell>
        </row>
        <row r="622">
          <cell r="A622" t="str">
            <v>입도시험포</v>
          </cell>
          <cell r="B622" t="str">
            <v>입도시험(포장)</v>
          </cell>
          <cell r="D622" t="str">
            <v>회</v>
          </cell>
          <cell r="E622">
            <v>18400</v>
          </cell>
          <cell r="L622">
            <v>18400</v>
          </cell>
          <cell r="O622" t="str">
            <v>대전광역시 '99 건설공사 설계지침</v>
          </cell>
        </row>
        <row r="623">
          <cell r="A623" t="str">
            <v>액성시험</v>
          </cell>
          <cell r="B623" t="str">
            <v>액성한계시험</v>
          </cell>
          <cell r="D623" t="str">
            <v>회</v>
          </cell>
          <cell r="E623">
            <v>37600</v>
          </cell>
          <cell r="L623">
            <v>37600</v>
          </cell>
          <cell r="O623" t="str">
            <v>대전광역시 '99 건설공사 설계지침</v>
          </cell>
        </row>
        <row r="624">
          <cell r="A624" t="str">
            <v>소성시험</v>
          </cell>
          <cell r="B624" t="str">
            <v>소성한계시험</v>
          </cell>
          <cell r="D624" t="str">
            <v>회</v>
          </cell>
          <cell r="E624">
            <v>28400</v>
          </cell>
          <cell r="L624">
            <v>28400</v>
          </cell>
          <cell r="O624" t="str">
            <v>대전광역시 '99 건설공사 설계지침</v>
          </cell>
        </row>
        <row r="625">
          <cell r="A625" t="str">
            <v>비중시험</v>
          </cell>
          <cell r="B625" t="str">
            <v>비중시험</v>
          </cell>
          <cell r="D625" t="str">
            <v>회</v>
          </cell>
          <cell r="E625">
            <v>23300</v>
          </cell>
          <cell r="L625">
            <v>23300</v>
          </cell>
          <cell r="O625" t="str">
            <v>대전광역시 '99 건설공사 설계지침</v>
          </cell>
        </row>
        <row r="626">
          <cell r="A626" t="str">
            <v>다짐시험</v>
          </cell>
          <cell r="B626" t="str">
            <v>다짐시험</v>
          </cell>
          <cell r="C626" t="str">
            <v>토질변화시</v>
          </cell>
          <cell r="D626" t="str">
            <v>회</v>
          </cell>
          <cell r="E626">
            <v>104800</v>
          </cell>
          <cell r="L626">
            <v>104800</v>
          </cell>
          <cell r="O626" t="str">
            <v>대전광역시 '99 건설공사 설계지침</v>
          </cell>
        </row>
        <row r="627">
          <cell r="A627" t="str">
            <v>실CB시험</v>
          </cell>
          <cell r="B627" t="str">
            <v>실내CBR시험</v>
          </cell>
          <cell r="D627" t="str">
            <v>회</v>
          </cell>
          <cell r="E627">
            <v>191400</v>
          </cell>
          <cell r="L627">
            <v>191400</v>
          </cell>
          <cell r="O627" t="str">
            <v>대전광역시 '99 건설공사 설계지침</v>
          </cell>
        </row>
        <row r="628">
          <cell r="A628" t="str">
            <v>체가시험</v>
          </cell>
          <cell r="B628" t="str">
            <v>체가름시험</v>
          </cell>
          <cell r="D628" t="str">
            <v>회</v>
          </cell>
          <cell r="E628">
            <v>25300</v>
          </cell>
          <cell r="L628">
            <v>25300</v>
          </cell>
          <cell r="O628" t="str">
            <v>대전광역시 '99 건설공사 설계지침</v>
          </cell>
        </row>
        <row r="629">
          <cell r="A629" t="str">
            <v>20통시험</v>
          </cell>
          <cell r="B629" t="str">
            <v>200번째통과량시험</v>
          </cell>
          <cell r="D629" t="str">
            <v>회</v>
          </cell>
          <cell r="E629">
            <v>21900</v>
          </cell>
          <cell r="L629">
            <v>21900</v>
          </cell>
          <cell r="O629" t="str">
            <v>대전광역시 '99 건설공사 설계지침</v>
          </cell>
        </row>
        <row r="630">
          <cell r="A630" t="str">
            <v>비흡시험</v>
          </cell>
          <cell r="B630" t="str">
            <v>비중 및 흡수율시험</v>
          </cell>
          <cell r="D630" t="str">
            <v>회</v>
          </cell>
          <cell r="E630">
            <v>25200</v>
          </cell>
          <cell r="L630">
            <v>25200</v>
          </cell>
          <cell r="O630" t="str">
            <v>대전광역시 '99 건설공사 설계지침</v>
          </cell>
        </row>
        <row r="631">
          <cell r="A631" t="str">
            <v>마모시험</v>
          </cell>
          <cell r="B631" t="str">
            <v>마모시험</v>
          </cell>
          <cell r="D631" t="str">
            <v>회</v>
          </cell>
          <cell r="E631">
            <v>27800</v>
          </cell>
          <cell r="L631">
            <v>27800</v>
          </cell>
          <cell r="O631" t="str">
            <v>대전광역시 '99 건설공사 설계지침</v>
          </cell>
        </row>
        <row r="632">
          <cell r="A632" t="str">
            <v>현밀시험</v>
          </cell>
          <cell r="B632" t="str">
            <v>현장밀도시험</v>
          </cell>
          <cell r="D632" t="str">
            <v>회</v>
          </cell>
          <cell r="E632">
            <v>91900</v>
          </cell>
          <cell r="L632">
            <v>91900</v>
          </cell>
          <cell r="O632" t="str">
            <v>대전광역시 '99 건설공사 설계지침</v>
          </cell>
        </row>
        <row r="633">
          <cell r="A633" t="str">
            <v>평재시험</v>
          </cell>
          <cell r="B633" t="str">
            <v>평판재하시험</v>
          </cell>
          <cell r="D633" t="str">
            <v>회</v>
          </cell>
          <cell r="E633">
            <v>147200</v>
          </cell>
          <cell r="L633">
            <v>147200</v>
          </cell>
          <cell r="O633" t="str">
            <v>대전광역시 '99 건설공사 설계지침</v>
          </cell>
        </row>
        <row r="634">
          <cell r="A634" t="str">
            <v>압강시험</v>
          </cell>
          <cell r="B634" t="str">
            <v>압축강도시험</v>
          </cell>
          <cell r="D634" t="str">
            <v>회</v>
          </cell>
          <cell r="E634">
            <v>17500</v>
          </cell>
          <cell r="L634">
            <v>17500</v>
          </cell>
          <cell r="O634" t="str">
            <v>대전광역시 '99 건설공사 설계지침</v>
          </cell>
        </row>
        <row r="635">
          <cell r="A635" t="str">
            <v>슬럼시험</v>
          </cell>
          <cell r="B635" t="str">
            <v>슬럼프시험</v>
          </cell>
          <cell r="D635" t="str">
            <v>회</v>
          </cell>
          <cell r="E635">
            <v>100</v>
          </cell>
          <cell r="L635">
            <v>100</v>
          </cell>
          <cell r="O635" t="str">
            <v>대전광역시 '99 건설공사 설계지침</v>
          </cell>
        </row>
        <row r="636">
          <cell r="A636" t="str">
            <v>씻분시험</v>
          </cell>
          <cell r="B636" t="str">
            <v>씻기분석시험</v>
          </cell>
          <cell r="C636" t="str">
            <v>배합별</v>
          </cell>
          <cell r="D636" t="str">
            <v>회</v>
          </cell>
          <cell r="E636">
            <v>938.61</v>
          </cell>
          <cell r="L636">
            <v>938.61</v>
          </cell>
          <cell r="O636" t="str">
            <v>대전광역시 '99 건설공사 설계지침</v>
          </cell>
        </row>
        <row r="637">
          <cell r="A637" t="str">
            <v>실다시험</v>
          </cell>
          <cell r="B637" t="str">
            <v>실내다짐시험</v>
          </cell>
          <cell r="C637" t="str">
            <v>재질</v>
          </cell>
          <cell r="D637" t="str">
            <v>회</v>
          </cell>
          <cell r="E637">
            <v>104800</v>
          </cell>
          <cell r="L637">
            <v>104800</v>
          </cell>
          <cell r="O637" t="str">
            <v>대전광역시 '99 건설공사 설계지침</v>
          </cell>
        </row>
        <row r="638">
          <cell r="A638" t="str">
            <v>마안시험</v>
          </cell>
          <cell r="B638" t="str">
            <v>마샬안정도시험</v>
          </cell>
          <cell r="D638" t="str">
            <v>회</v>
          </cell>
          <cell r="E638">
            <v>45100</v>
          </cell>
          <cell r="L638">
            <v>45100</v>
          </cell>
          <cell r="O638" t="str">
            <v>대전광역시 '99 건설공사 설계지침</v>
          </cell>
        </row>
        <row r="639">
          <cell r="A639" t="str">
            <v>AP함시험</v>
          </cell>
          <cell r="B639" t="str">
            <v>A.P함량시험</v>
          </cell>
          <cell r="D639" t="str">
            <v>회</v>
          </cell>
          <cell r="E639">
            <v>3100</v>
          </cell>
          <cell r="L639">
            <v>3100</v>
          </cell>
          <cell r="O639" t="str">
            <v>대전광역시 '99 건설공사 설계지침</v>
          </cell>
        </row>
        <row r="640">
          <cell r="A640" t="str">
            <v>밀두시험</v>
          </cell>
          <cell r="B640" t="str">
            <v>밀도 및 두께시험</v>
          </cell>
          <cell r="D640" t="str">
            <v>회</v>
          </cell>
          <cell r="E640">
            <v>6800</v>
          </cell>
          <cell r="L640">
            <v>6800</v>
          </cell>
          <cell r="O640" t="str">
            <v>대전광역시 '99 건설공사 설계지침</v>
          </cell>
        </row>
        <row r="641">
          <cell r="A641" t="str">
            <v>평탄시험</v>
          </cell>
          <cell r="B641" t="str">
            <v>평탄성시험</v>
          </cell>
          <cell r="D641" t="str">
            <v>회</v>
          </cell>
          <cell r="E641">
            <v>600</v>
          </cell>
          <cell r="L641">
            <v>600</v>
          </cell>
          <cell r="O641" t="str">
            <v>대전광역시 '99 건설공사 설계지침</v>
          </cell>
        </row>
        <row r="642">
          <cell r="A642" t="str">
            <v>벤나토A</v>
          </cell>
          <cell r="B642" t="str">
            <v>벤토나이트</v>
          </cell>
          <cell r="C642" t="str">
            <v>고화제용</v>
          </cell>
          <cell r="D642" t="str">
            <v>kg</v>
          </cell>
          <cell r="E642">
            <v>220</v>
          </cell>
          <cell r="H642">
            <v>1168</v>
          </cell>
          <cell r="I642">
            <v>220</v>
          </cell>
          <cell r="O642">
            <v>900</v>
          </cell>
          <cell r="P642" t="str">
            <v>kg/㎥</v>
          </cell>
        </row>
        <row r="643">
          <cell r="A643" t="str">
            <v>폐타승용</v>
          </cell>
          <cell r="B643" t="str">
            <v>폐타이어</v>
          </cell>
          <cell r="C643" t="str">
            <v>승용차용</v>
          </cell>
          <cell r="D643" t="str">
            <v>개</v>
          </cell>
          <cell r="E643" t="str">
            <v>무대</v>
          </cell>
          <cell r="G643" t="str">
            <v>무대</v>
          </cell>
        </row>
        <row r="644">
          <cell r="A644" t="str">
            <v>부직 7</v>
          </cell>
          <cell r="B644" t="str">
            <v>부직포</v>
          </cell>
          <cell r="C644" t="str">
            <v xml:space="preserve"> 700g/㎡</v>
          </cell>
          <cell r="D644" t="str">
            <v>㎡</v>
          </cell>
          <cell r="E644">
            <v>2500</v>
          </cell>
          <cell r="H644">
            <v>229</v>
          </cell>
          <cell r="I644">
            <v>2500</v>
          </cell>
          <cell r="J644">
            <v>126</v>
          </cell>
          <cell r="K644">
            <v>2500</v>
          </cell>
        </row>
        <row r="645">
          <cell r="A645" t="str">
            <v>부직 7부</v>
          </cell>
          <cell r="B645" t="str">
            <v>부직포</v>
          </cell>
          <cell r="C645" t="str">
            <v xml:space="preserve"> 700g/㎡(VAT포함)</v>
          </cell>
          <cell r="D645" t="str">
            <v>㎡</v>
          </cell>
          <cell r="E645">
            <v>2750</v>
          </cell>
          <cell r="H645">
            <v>229</v>
          </cell>
          <cell r="I645">
            <v>2750</v>
          </cell>
          <cell r="J645">
            <v>126</v>
          </cell>
          <cell r="K645">
            <v>2750</v>
          </cell>
        </row>
        <row r="646">
          <cell r="A646" t="str">
            <v>부직 3</v>
          </cell>
          <cell r="B646" t="str">
            <v>부직포</v>
          </cell>
          <cell r="C646" t="str">
            <v xml:space="preserve"> 300g/㎡</v>
          </cell>
          <cell r="D646" t="str">
            <v>㎡</v>
          </cell>
          <cell r="E646">
            <v>927</v>
          </cell>
          <cell r="H646">
            <v>227</v>
          </cell>
          <cell r="I646">
            <v>1100</v>
          </cell>
          <cell r="J646">
            <v>128</v>
          </cell>
          <cell r="K646">
            <v>927</v>
          </cell>
        </row>
        <row r="647">
          <cell r="A647" t="str">
            <v>부직휠매</v>
          </cell>
          <cell r="B647" t="str">
            <v>부직포</v>
          </cell>
          <cell r="C647" t="str">
            <v>휠타매트,300g/㎡</v>
          </cell>
          <cell r="D647" t="str">
            <v>㎡</v>
          </cell>
          <cell r="E647">
            <v>927</v>
          </cell>
          <cell r="H647">
            <v>227</v>
          </cell>
          <cell r="I647">
            <v>1100</v>
          </cell>
          <cell r="J647">
            <v>128</v>
          </cell>
          <cell r="K647">
            <v>927</v>
          </cell>
        </row>
        <row r="648">
          <cell r="A648" t="str">
            <v>H시2m</v>
          </cell>
          <cell r="B648" t="str">
            <v>폴리에틸렌 차수막</v>
          </cell>
          <cell r="C648" t="str">
            <v>HDPE 시트,2mm</v>
          </cell>
          <cell r="D648" t="str">
            <v>㎡</v>
          </cell>
          <cell r="E648">
            <v>8800</v>
          </cell>
          <cell r="H648">
            <v>324</v>
          </cell>
          <cell r="I648">
            <v>9000</v>
          </cell>
          <cell r="J648">
            <v>259</v>
          </cell>
          <cell r="K648">
            <v>8800</v>
          </cell>
        </row>
        <row r="649">
          <cell r="A649" t="str">
            <v>H시2m부</v>
          </cell>
          <cell r="B649" t="str">
            <v>폴리에틸렌 차수막</v>
          </cell>
          <cell r="C649" t="str">
            <v>HDPE 시트,2mm(VAT포함)</v>
          </cell>
          <cell r="D649" t="str">
            <v>㎡</v>
          </cell>
          <cell r="E649">
            <v>9680</v>
          </cell>
          <cell r="H649">
            <v>324</v>
          </cell>
          <cell r="I649">
            <v>9900</v>
          </cell>
          <cell r="J649">
            <v>259</v>
          </cell>
          <cell r="K649">
            <v>9680</v>
          </cell>
        </row>
        <row r="650">
          <cell r="A650" t="str">
            <v>고화..</v>
          </cell>
          <cell r="B650" t="str">
            <v>고화제</v>
          </cell>
          <cell r="C650" t="str">
            <v>팽창성 그라우트제(C*1%)</v>
          </cell>
          <cell r="D650" t="str">
            <v>kg</v>
          </cell>
          <cell r="E650">
            <v>5000</v>
          </cell>
          <cell r="J650">
            <v>103</v>
          </cell>
          <cell r="K650">
            <v>5000</v>
          </cell>
          <cell r="O650" t="str">
            <v>거래가격</v>
          </cell>
        </row>
        <row r="651">
          <cell r="A651" t="str">
            <v>GN..</v>
          </cell>
          <cell r="B651" t="str">
            <v>Geo-Net</v>
          </cell>
          <cell r="D651" t="str">
            <v>㎡</v>
          </cell>
          <cell r="E651">
            <v>1860</v>
          </cell>
          <cell r="H651">
            <v>225</v>
          </cell>
          <cell r="I651">
            <v>1860</v>
          </cell>
        </row>
        <row r="652">
          <cell r="A652" t="str">
            <v>NL86</v>
          </cell>
          <cell r="B652" t="str">
            <v>NetLon</v>
          </cell>
          <cell r="C652" t="str">
            <v>망크기(8*6mm),플라스틱</v>
          </cell>
          <cell r="D652" t="str">
            <v>㎡</v>
          </cell>
          <cell r="E652">
            <v>1860</v>
          </cell>
          <cell r="H652">
            <v>225</v>
          </cell>
          <cell r="I652">
            <v>1860</v>
          </cell>
        </row>
        <row r="653">
          <cell r="A653" t="str">
            <v>맨뚜64</v>
          </cell>
          <cell r="B653" t="str">
            <v>맨홀뚜껑</v>
          </cell>
          <cell r="C653" t="str">
            <v>Φ648,주철재</v>
          </cell>
          <cell r="D653" t="str">
            <v>개</v>
          </cell>
          <cell r="E653">
            <v>120000</v>
          </cell>
          <cell r="H653">
            <v>176</v>
          </cell>
          <cell r="I653">
            <v>140000</v>
          </cell>
          <cell r="J653">
            <v>166</v>
          </cell>
          <cell r="K653">
            <v>120000</v>
          </cell>
        </row>
        <row r="654">
          <cell r="A654" t="str">
            <v>SEEDSPRA</v>
          </cell>
          <cell r="B654" t="str">
            <v>SEED SPRAY</v>
          </cell>
          <cell r="C654" t="str">
            <v>향토초목류</v>
          </cell>
          <cell r="D654" t="str">
            <v>㎡</v>
          </cell>
          <cell r="E654">
            <v>1660</v>
          </cell>
          <cell r="H654">
            <v>253</v>
          </cell>
          <cell r="I654">
            <v>1660</v>
          </cell>
          <cell r="J654">
            <v>200</v>
          </cell>
          <cell r="K654">
            <v>1660</v>
          </cell>
        </row>
        <row r="655">
          <cell r="A655" t="str">
            <v>황메09</v>
          </cell>
          <cell r="B655" t="str">
            <v>COIR NET</v>
          </cell>
          <cell r="C655" t="str">
            <v>20mm*20mm</v>
          </cell>
          <cell r="D655" t="str">
            <v>㎡</v>
          </cell>
          <cell r="E655">
            <v>1300</v>
          </cell>
          <cell r="H655">
            <v>246</v>
          </cell>
          <cell r="I655">
            <v>2400</v>
          </cell>
          <cell r="J655">
            <v>197</v>
          </cell>
          <cell r="K655">
            <v>1300</v>
          </cell>
        </row>
        <row r="656">
          <cell r="A656" t="str">
            <v>고정핀.</v>
          </cell>
          <cell r="B656" t="str">
            <v>고정핀</v>
          </cell>
          <cell r="C656" t="str">
            <v>Φ10,200~350mm</v>
          </cell>
          <cell r="D656" t="str">
            <v>개</v>
          </cell>
          <cell r="E656">
            <v>300</v>
          </cell>
          <cell r="H656">
            <v>246</v>
          </cell>
          <cell r="I656">
            <v>300</v>
          </cell>
        </row>
        <row r="657">
          <cell r="A657" t="str">
            <v>주주55</v>
          </cell>
          <cell r="B657" t="str">
            <v>휀스</v>
          </cell>
          <cell r="C657" t="str">
            <v>H1.8m * W2.0m</v>
          </cell>
          <cell r="D657" t="str">
            <v>경간</v>
          </cell>
          <cell r="E657">
            <v>43502</v>
          </cell>
          <cell r="L657">
            <v>43502</v>
          </cell>
          <cell r="M657">
            <v>53750</v>
          </cell>
          <cell r="O657" t="str">
            <v>아도기업</v>
          </cell>
          <cell r="P657" t="str">
            <v>대일휀스</v>
          </cell>
        </row>
        <row r="658">
          <cell r="A658" t="str">
            <v>캡55.</v>
          </cell>
          <cell r="B658" t="str">
            <v>캡</v>
          </cell>
          <cell r="C658" t="str">
            <v>55*50*2t,ABS</v>
          </cell>
          <cell r="D658" t="str">
            <v>개</v>
          </cell>
          <cell r="E658">
            <v>1000</v>
          </cell>
          <cell r="K658">
            <v>1000</v>
          </cell>
        </row>
        <row r="659">
          <cell r="A659" t="str">
            <v>보지55</v>
          </cell>
          <cell r="B659" t="str">
            <v>보조지주</v>
          </cell>
          <cell r="C659" t="str">
            <v>55*50*3t*2t,알미늄</v>
          </cell>
          <cell r="D659" t="str">
            <v>m</v>
          </cell>
          <cell r="E659">
            <v>11000</v>
          </cell>
          <cell r="K659">
            <v>11000</v>
          </cell>
        </row>
        <row r="660">
          <cell r="A660" t="str">
            <v>보밴11</v>
          </cell>
          <cell r="B660" t="str">
            <v>보조밴드</v>
          </cell>
          <cell r="C660" t="str">
            <v>110*50*3t,알미늄</v>
          </cell>
          <cell r="D660" t="str">
            <v>개</v>
          </cell>
          <cell r="E660">
            <v>2000</v>
          </cell>
          <cell r="K660">
            <v>2000</v>
          </cell>
        </row>
        <row r="661">
          <cell r="A661" t="str">
            <v>후레45</v>
          </cell>
          <cell r="B661" t="str">
            <v>후레임</v>
          </cell>
          <cell r="C661" t="str">
            <v>45*37*20*2t,알미늄</v>
          </cell>
          <cell r="D661" t="str">
            <v>m</v>
          </cell>
          <cell r="E661">
            <v>9500</v>
          </cell>
          <cell r="K661">
            <v>9500</v>
          </cell>
        </row>
        <row r="662">
          <cell r="A662" t="str">
            <v>연결42</v>
          </cell>
          <cell r="B662" t="str">
            <v>연결판</v>
          </cell>
          <cell r="C662" t="str">
            <v>42*32*180,알미늄</v>
          </cell>
          <cell r="D662" t="str">
            <v>개</v>
          </cell>
          <cell r="E662">
            <v>1800</v>
          </cell>
          <cell r="K662">
            <v>1800</v>
          </cell>
        </row>
        <row r="663">
          <cell r="A663" t="str">
            <v>A고70</v>
          </cell>
          <cell r="B663" t="str">
            <v>A-형 고정판</v>
          </cell>
          <cell r="C663" t="str">
            <v>70*35*3t,알미늄</v>
          </cell>
          <cell r="D663" t="str">
            <v>개</v>
          </cell>
          <cell r="E663">
            <v>1500</v>
          </cell>
          <cell r="K663">
            <v>1500</v>
          </cell>
        </row>
        <row r="664">
          <cell r="A664" t="str">
            <v>B고40</v>
          </cell>
          <cell r="B664" t="str">
            <v>B-형 고정판</v>
          </cell>
          <cell r="C664" t="str">
            <v>40*35*3t,알미늄</v>
          </cell>
          <cell r="D664" t="str">
            <v>개</v>
          </cell>
          <cell r="E664">
            <v>1200</v>
          </cell>
          <cell r="K664">
            <v>1200</v>
          </cell>
        </row>
        <row r="665">
          <cell r="A665" t="str">
            <v>C고30</v>
          </cell>
          <cell r="B665" t="str">
            <v>C-형 고정판</v>
          </cell>
          <cell r="C665" t="str">
            <v>30*35*3t,알미늄</v>
          </cell>
          <cell r="D665" t="str">
            <v>개</v>
          </cell>
          <cell r="E665">
            <v>900</v>
          </cell>
          <cell r="K665">
            <v>900</v>
          </cell>
        </row>
        <row r="666">
          <cell r="A666" t="str">
            <v>P능32</v>
          </cell>
          <cell r="B666" t="str">
            <v>PVC 능형망</v>
          </cell>
          <cell r="C666" t="str">
            <v>32-23:56*56,KSD7018</v>
          </cell>
          <cell r="D666" t="str">
            <v>㎡</v>
          </cell>
          <cell r="E666">
            <v>2970</v>
          </cell>
          <cell r="K666">
            <v>2970</v>
          </cell>
        </row>
        <row r="667">
          <cell r="A667" t="str">
            <v>P횡40</v>
          </cell>
          <cell r="B667" t="str">
            <v>PVC 횡선</v>
          </cell>
          <cell r="C667" t="str">
            <v>40-32,KSD7036</v>
          </cell>
          <cell r="D667" t="str">
            <v>m</v>
          </cell>
          <cell r="E667">
            <v>140</v>
          </cell>
          <cell r="K667">
            <v>140</v>
          </cell>
        </row>
        <row r="668">
          <cell r="A668" t="str">
            <v>망고27</v>
          </cell>
          <cell r="B668" t="str">
            <v>망 고정핀</v>
          </cell>
          <cell r="C668" t="str">
            <v>27*1t,SUS</v>
          </cell>
          <cell r="D668" t="str">
            <v>개</v>
          </cell>
          <cell r="E668">
            <v>150</v>
          </cell>
          <cell r="K668">
            <v>150</v>
          </cell>
        </row>
        <row r="669">
          <cell r="A669" t="str">
            <v>IBN7</v>
          </cell>
          <cell r="B669" t="str">
            <v>I-형 B/N</v>
          </cell>
          <cell r="C669" t="str">
            <v>Φ7*20,SUS</v>
          </cell>
          <cell r="D669" t="str">
            <v>개</v>
          </cell>
          <cell r="E669">
            <v>500</v>
          </cell>
          <cell r="K669">
            <v>500</v>
          </cell>
        </row>
        <row r="670">
          <cell r="A670" t="str">
            <v>잣2512</v>
          </cell>
          <cell r="B670" t="str">
            <v>잣나무</v>
          </cell>
          <cell r="C670" t="str">
            <v>H2.5*W1.2</v>
          </cell>
          <cell r="D670" t="str">
            <v>주</v>
          </cell>
          <cell r="E670">
            <v>13900</v>
          </cell>
          <cell r="F670">
            <v>466</v>
          </cell>
          <cell r="G670">
            <v>13900</v>
          </cell>
        </row>
        <row r="671">
          <cell r="A671" t="str">
            <v>느티308</v>
          </cell>
          <cell r="B671" t="str">
            <v>느티나무</v>
          </cell>
          <cell r="C671" t="str">
            <v>H3.5*R 8</v>
          </cell>
          <cell r="D671" t="str">
            <v>주</v>
          </cell>
          <cell r="E671">
            <v>61600</v>
          </cell>
          <cell r="F671">
            <v>460</v>
          </cell>
          <cell r="G671">
            <v>61600</v>
          </cell>
        </row>
        <row r="672">
          <cell r="A672" t="str">
            <v>소나258</v>
          </cell>
          <cell r="B672" t="str">
            <v>소나무</v>
          </cell>
          <cell r="C672" t="str">
            <v>H2.5*W1.0*R 8</v>
          </cell>
          <cell r="D672" t="str">
            <v>주</v>
          </cell>
          <cell r="E672">
            <v>119000</v>
          </cell>
          <cell r="F672">
            <v>464</v>
          </cell>
          <cell r="G672">
            <v>119000</v>
          </cell>
        </row>
        <row r="673">
          <cell r="A673" t="str">
            <v>소나3010</v>
          </cell>
          <cell r="B673" t="str">
            <v>소나무</v>
          </cell>
          <cell r="C673" t="str">
            <v>H3.0*W1.5*R10</v>
          </cell>
          <cell r="D673" t="str">
            <v>주</v>
          </cell>
          <cell r="E673">
            <v>192000</v>
          </cell>
          <cell r="F673">
            <v>464</v>
          </cell>
          <cell r="G673">
            <v>192000</v>
          </cell>
        </row>
        <row r="674">
          <cell r="A674" t="str">
            <v>소나4015</v>
          </cell>
          <cell r="B674" t="str">
            <v>소나무</v>
          </cell>
          <cell r="C674" t="str">
            <v>H4.0*W2.0*R15</v>
          </cell>
          <cell r="D674" t="str">
            <v>주</v>
          </cell>
          <cell r="E674">
            <v>312000</v>
          </cell>
          <cell r="F674">
            <v>464</v>
          </cell>
          <cell r="G674">
            <v>312000</v>
          </cell>
        </row>
        <row r="675">
          <cell r="A675" t="str">
            <v>조릿045</v>
          </cell>
          <cell r="B675" t="str">
            <v>조릿대</v>
          </cell>
          <cell r="C675" t="str">
            <v>H0.4*5지</v>
          </cell>
          <cell r="D675">
            <v>1</v>
          </cell>
          <cell r="E675">
            <v>2800</v>
          </cell>
          <cell r="J675">
            <v>183</v>
          </cell>
          <cell r="K675">
            <v>2800</v>
          </cell>
        </row>
        <row r="676">
          <cell r="A676" t="str">
            <v>핸미..</v>
          </cell>
          <cell r="B676" t="str">
            <v>핸드미싱</v>
          </cell>
          <cell r="C676" t="str">
            <v>NP-7A</v>
          </cell>
          <cell r="D676" t="str">
            <v>hr</v>
          </cell>
          <cell r="E676">
            <v>123</v>
          </cell>
          <cell r="L676">
            <v>123</v>
          </cell>
          <cell r="O676" t="str">
            <v>기계손료</v>
          </cell>
        </row>
        <row r="677">
          <cell r="A677" t="str">
            <v>쇄석40</v>
          </cell>
          <cell r="B677" t="str">
            <v>쇄석</v>
          </cell>
          <cell r="C677" t="str">
            <v>40mm,#467</v>
          </cell>
          <cell r="D677" t="str">
            <v>㎥</v>
          </cell>
          <cell r="E677">
            <v>7000</v>
          </cell>
          <cell r="G677">
            <v>7000</v>
          </cell>
          <cell r="O677" t="str">
            <v>99.10월 기존공사
 설계변경시 조사가</v>
          </cell>
        </row>
        <row r="678">
          <cell r="A678" t="str">
            <v>강자25</v>
          </cell>
          <cell r="B678" t="str">
            <v>강자갈</v>
          </cell>
          <cell r="C678" t="str">
            <v>25mm</v>
          </cell>
          <cell r="D678" t="str">
            <v>㎥</v>
          </cell>
          <cell r="E678">
            <v>5200</v>
          </cell>
          <cell r="G678">
            <v>5200</v>
          </cell>
          <cell r="O678" t="str">
            <v>99.10월 기존공사
 설계변경시 조사가</v>
          </cell>
        </row>
        <row r="679">
          <cell r="A679" t="str">
            <v>철근고재</v>
          </cell>
          <cell r="B679" t="str">
            <v>철근고재</v>
          </cell>
          <cell r="D679" t="str">
            <v>ton</v>
          </cell>
          <cell r="E679">
            <v>-80000</v>
          </cell>
          <cell r="H679">
            <v>1175</v>
          </cell>
          <cell r="I679">
            <v>-80000</v>
          </cell>
          <cell r="J679">
            <v>1126</v>
          </cell>
          <cell r="K679">
            <v>-70000</v>
          </cell>
        </row>
        <row r="680">
          <cell r="A680" t="str">
            <v>PP마대47</v>
          </cell>
          <cell r="B680" t="str">
            <v>P.P헌마대</v>
          </cell>
          <cell r="C680" t="str">
            <v>27 x 50cm</v>
          </cell>
          <cell r="D680" t="str">
            <v>장</v>
          </cell>
          <cell r="E680">
            <v>80</v>
          </cell>
          <cell r="H680">
            <v>1176</v>
          </cell>
          <cell r="I680">
            <v>80</v>
          </cell>
          <cell r="J680">
            <v>1126</v>
          </cell>
          <cell r="K680">
            <v>100</v>
          </cell>
        </row>
        <row r="681">
          <cell r="A681" t="str">
            <v>수지B연</v>
          </cell>
          <cell r="B681" t="str">
            <v>수팽창고무 지수판</v>
          </cell>
          <cell r="C681" t="str">
            <v>BOX 연결부</v>
          </cell>
          <cell r="D681" t="str">
            <v>m</v>
          </cell>
          <cell r="E681">
            <v>2300</v>
          </cell>
          <cell r="H681">
            <v>235</v>
          </cell>
          <cell r="I681">
            <v>2300</v>
          </cell>
          <cell r="J681">
            <v>135</v>
          </cell>
          <cell r="K681">
            <v>2300</v>
          </cell>
        </row>
        <row r="682">
          <cell r="A682" t="str">
            <v>P플15</v>
          </cell>
          <cell r="B682" t="str">
            <v>PE 플랜지</v>
          </cell>
          <cell r="C682" t="str">
            <v>150A,조임식</v>
          </cell>
          <cell r="D682" t="str">
            <v>개</v>
          </cell>
          <cell r="E682">
            <v>37380</v>
          </cell>
          <cell r="H682">
            <v>553</v>
          </cell>
          <cell r="I682">
            <v>37380</v>
          </cell>
          <cell r="J682">
            <v>478</v>
          </cell>
          <cell r="K682">
            <v>37380</v>
          </cell>
        </row>
        <row r="683">
          <cell r="A683" t="str">
            <v>스환19</v>
          </cell>
          <cell r="B683" t="str">
            <v>스텐레스환봉</v>
          </cell>
          <cell r="C683" t="str">
            <v>STS304,Φ19mm</v>
          </cell>
          <cell r="D683" t="str">
            <v>kg</v>
          </cell>
          <cell r="E683">
            <v>3020</v>
          </cell>
          <cell r="H683">
            <v>75</v>
          </cell>
          <cell r="I683">
            <v>3030</v>
          </cell>
          <cell r="J683">
            <v>67</v>
          </cell>
          <cell r="K683">
            <v>3020</v>
          </cell>
        </row>
        <row r="684">
          <cell r="A684" t="str">
            <v>P이경티15050</v>
          </cell>
          <cell r="B684" t="str">
            <v>PE 이경티</v>
          </cell>
          <cell r="C684" t="str">
            <v>150*50</v>
          </cell>
          <cell r="D684" t="str">
            <v>개</v>
          </cell>
          <cell r="E684">
            <v>30200</v>
          </cell>
          <cell r="H684">
            <v>553</v>
          </cell>
          <cell r="I684">
            <v>30200</v>
          </cell>
          <cell r="J684">
            <v>478</v>
          </cell>
          <cell r="K684">
            <v>30200</v>
          </cell>
        </row>
        <row r="685">
          <cell r="A685" t="str">
            <v>볼밸50</v>
          </cell>
          <cell r="B685" t="str">
            <v>볼밸브</v>
          </cell>
          <cell r="C685" t="str">
            <v>50mm,황동</v>
          </cell>
          <cell r="D685" t="str">
            <v>개</v>
          </cell>
          <cell r="E685">
            <v>13870</v>
          </cell>
          <cell r="H685">
            <v>575</v>
          </cell>
          <cell r="I685">
            <v>17120</v>
          </cell>
          <cell r="J685">
            <v>502</v>
          </cell>
          <cell r="K685">
            <v>13870</v>
          </cell>
        </row>
        <row r="686">
          <cell r="A686" t="str">
            <v>수시실300</v>
          </cell>
          <cell r="B686" t="str">
            <v>수밀시험기</v>
          </cell>
          <cell r="C686" t="str">
            <v>Air Release Type,300mm</v>
          </cell>
          <cell r="D686" t="str">
            <v>개</v>
          </cell>
          <cell r="E686">
            <v>174000</v>
          </cell>
          <cell r="J686">
            <v>183</v>
          </cell>
          <cell r="K686">
            <v>174000</v>
          </cell>
        </row>
        <row r="687">
          <cell r="A687" t="str">
            <v>수시실450</v>
          </cell>
          <cell r="B687" t="str">
            <v>수밀시험기</v>
          </cell>
          <cell r="C687" t="str">
            <v>Air Release Type,450mm</v>
          </cell>
          <cell r="D687" t="str">
            <v>개</v>
          </cell>
          <cell r="E687">
            <v>462000</v>
          </cell>
          <cell r="J687">
            <v>183</v>
          </cell>
          <cell r="K687">
            <v>462000</v>
          </cell>
        </row>
        <row r="688">
          <cell r="A688" t="str">
            <v>수시실600</v>
          </cell>
          <cell r="B688" t="str">
            <v>수밀시험기</v>
          </cell>
          <cell r="C688" t="str">
            <v>Air Release Type,600mm</v>
          </cell>
          <cell r="D688" t="str">
            <v>개</v>
          </cell>
          <cell r="E688">
            <v>720000</v>
          </cell>
          <cell r="J688">
            <v>183</v>
          </cell>
          <cell r="K688">
            <v>720000</v>
          </cell>
        </row>
        <row r="689">
          <cell r="A689" t="str">
            <v>수시실900</v>
          </cell>
          <cell r="B689" t="str">
            <v>수밀시험기</v>
          </cell>
          <cell r="C689" t="str">
            <v>Air Release Type,900mm</v>
          </cell>
          <cell r="D689" t="str">
            <v>개</v>
          </cell>
          <cell r="E689">
            <v>1100000</v>
          </cell>
          <cell r="J689">
            <v>183</v>
          </cell>
          <cell r="K689">
            <v>1100000</v>
          </cell>
        </row>
        <row r="690">
          <cell r="A690" t="str">
            <v>고호38</v>
          </cell>
          <cell r="B690" t="str">
            <v>고무호스</v>
          </cell>
          <cell r="C690" t="str">
            <v>Φ38mm,일반송수용</v>
          </cell>
          <cell r="D690" t="str">
            <v>m</v>
          </cell>
          <cell r="E690">
            <v>3712</v>
          </cell>
          <cell r="H690">
            <v>1120</v>
          </cell>
          <cell r="I690">
            <v>3712</v>
          </cell>
        </row>
        <row r="691">
          <cell r="A691" t="str">
            <v>고호12</v>
          </cell>
          <cell r="B691" t="str">
            <v>고무호스</v>
          </cell>
          <cell r="C691" t="str">
            <v>Φ12mm,일반송수용</v>
          </cell>
          <cell r="D691" t="str">
            <v>m</v>
          </cell>
          <cell r="E691">
            <v>2655</v>
          </cell>
          <cell r="H691">
            <v>1120</v>
          </cell>
          <cell r="I691">
            <v>2781</v>
          </cell>
          <cell r="J691">
            <v>1035</v>
          </cell>
          <cell r="K691">
            <v>2655</v>
          </cell>
        </row>
        <row r="692">
          <cell r="A692" t="str">
            <v>전근12</v>
          </cell>
          <cell r="B692" t="str">
            <v>전주용 근가</v>
          </cell>
          <cell r="C692" t="str">
            <v>1.2m</v>
          </cell>
          <cell r="D692" t="str">
            <v>개</v>
          </cell>
          <cell r="E692">
            <v>4630</v>
          </cell>
          <cell r="I692">
            <v>4630</v>
          </cell>
          <cell r="J692">
            <v>968</v>
          </cell>
          <cell r="K692">
            <v>4914</v>
          </cell>
        </row>
        <row r="693">
          <cell r="A693" t="str">
            <v>지근07</v>
          </cell>
          <cell r="B693" t="str">
            <v>지선용 근가</v>
          </cell>
          <cell r="C693" t="str">
            <v>0.7m</v>
          </cell>
          <cell r="D693" t="str">
            <v>개</v>
          </cell>
          <cell r="E693">
            <v>2840</v>
          </cell>
          <cell r="I693">
            <v>2840</v>
          </cell>
          <cell r="J693">
            <v>968</v>
          </cell>
          <cell r="K693">
            <v>2972</v>
          </cell>
        </row>
        <row r="694">
          <cell r="A694" t="str">
            <v>근볼35</v>
          </cell>
          <cell r="B694" t="str">
            <v>근가용 U볼트</v>
          </cell>
          <cell r="C694" t="str">
            <v>360*590</v>
          </cell>
          <cell r="D694" t="str">
            <v>개</v>
          </cell>
          <cell r="E694">
            <v>4600</v>
          </cell>
          <cell r="H694">
            <v>926</v>
          </cell>
          <cell r="I694">
            <v>4600</v>
          </cell>
          <cell r="J694">
            <v>971</v>
          </cell>
          <cell r="K694">
            <v>4600</v>
          </cell>
        </row>
        <row r="695">
          <cell r="A695" t="str">
            <v>경밴22</v>
          </cell>
          <cell r="B695" t="str">
            <v>경완금 밴드</v>
          </cell>
          <cell r="C695" t="str">
            <v>2방 2호</v>
          </cell>
          <cell r="D695" t="str">
            <v>개</v>
          </cell>
          <cell r="E695">
            <v>16500</v>
          </cell>
          <cell r="H695">
            <v>925</v>
          </cell>
          <cell r="I695">
            <v>16500</v>
          </cell>
          <cell r="J695">
            <v>971</v>
          </cell>
          <cell r="K695">
            <v>16500</v>
          </cell>
        </row>
        <row r="696">
          <cell r="A696" t="str">
            <v>6볼1625</v>
          </cell>
          <cell r="B696" t="str">
            <v>6각 볼트</v>
          </cell>
          <cell r="C696" t="str">
            <v>M16*250</v>
          </cell>
          <cell r="D696" t="str">
            <v>개</v>
          </cell>
          <cell r="E696">
            <v>780</v>
          </cell>
          <cell r="H696">
            <v>924</v>
          </cell>
          <cell r="I696">
            <v>780</v>
          </cell>
        </row>
        <row r="697">
          <cell r="A697" t="str">
            <v>지롯1623</v>
          </cell>
          <cell r="B697" t="str">
            <v>지선 롯트</v>
          </cell>
          <cell r="C697" t="str">
            <v>16*2300</v>
          </cell>
          <cell r="D697" t="str">
            <v>개</v>
          </cell>
          <cell r="E697">
            <v>5900</v>
          </cell>
          <cell r="H697">
            <v>925</v>
          </cell>
          <cell r="I697">
            <v>5900</v>
          </cell>
          <cell r="J697">
            <v>971</v>
          </cell>
          <cell r="K697">
            <v>5900</v>
          </cell>
        </row>
        <row r="698">
          <cell r="A698" t="str">
            <v>볼쇄18</v>
          </cell>
          <cell r="B698" t="str">
            <v>볼 쇄 클</v>
          </cell>
          <cell r="C698" t="str">
            <v>148*86mm</v>
          </cell>
          <cell r="D698" t="str">
            <v>개</v>
          </cell>
          <cell r="E698">
            <v>2750</v>
          </cell>
          <cell r="J698">
            <v>971</v>
          </cell>
          <cell r="K698">
            <v>2750</v>
          </cell>
        </row>
        <row r="699">
          <cell r="A699" t="str">
            <v>볼아SC12</v>
          </cell>
          <cell r="B699" t="str">
            <v>볼 아 이</v>
          </cell>
          <cell r="C699" t="str">
            <v>SC-12</v>
          </cell>
          <cell r="D699" t="str">
            <v>개</v>
          </cell>
          <cell r="E699">
            <v>2300</v>
          </cell>
          <cell r="H699">
            <v>926</v>
          </cell>
          <cell r="I699">
            <v>2300</v>
          </cell>
          <cell r="J699">
            <v>970</v>
          </cell>
          <cell r="K699">
            <v>2300</v>
          </cell>
        </row>
        <row r="700">
          <cell r="A700" t="str">
            <v>인클3258</v>
          </cell>
          <cell r="B700" t="str">
            <v>인장 클램프</v>
          </cell>
          <cell r="C700" t="str">
            <v>32-58sq</v>
          </cell>
          <cell r="D700" t="str">
            <v>개</v>
          </cell>
          <cell r="E700">
            <v>3450</v>
          </cell>
          <cell r="H700">
            <v>926</v>
          </cell>
          <cell r="I700">
            <v>3450</v>
          </cell>
          <cell r="J700">
            <v>971</v>
          </cell>
          <cell r="K700">
            <v>3450</v>
          </cell>
        </row>
        <row r="701">
          <cell r="A701" t="str">
            <v>콘주14</v>
          </cell>
          <cell r="B701" t="str">
            <v>콘크리트 주</v>
          </cell>
          <cell r="C701" t="str">
            <v>14m</v>
          </cell>
          <cell r="D701" t="str">
            <v>본</v>
          </cell>
          <cell r="E701">
            <v>186700</v>
          </cell>
          <cell r="H701">
            <v>927</v>
          </cell>
          <cell r="I701">
            <v>186700</v>
          </cell>
          <cell r="J701">
            <v>968</v>
          </cell>
          <cell r="K701">
            <v>186700</v>
          </cell>
        </row>
        <row r="702">
          <cell r="A702" t="str">
            <v>콘주10</v>
          </cell>
          <cell r="B702" t="str">
            <v>콘크리트 주</v>
          </cell>
          <cell r="C702" t="str">
            <v>10m</v>
          </cell>
          <cell r="D702" t="str">
            <v>본</v>
          </cell>
          <cell r="E702">
            <v>100680</v>
          </cell>
          <cell r="H702">
            <v>927</v>
          </cell>
          <cell r="I702">
            <v>100680</v>
          </cell>
          <cell r="J702">
            <v>968</v>
          </cell>
          <cell r="K702">
            <v>100680</v>
          </cell>
        </row>
        <row r="703">
          <cell r="A703" t="str">
            <v>경완772</v>
          </cell>
          <cell r="B703" t="str">
            <v>경완금</v>
          </cell>
          <cell r="C703" t="str">
            <v>75x75x2400</v>
          </cell>
          <cell r="D703" t="str">
            <v>본</v>
          </cell>
          <cell r="E703">
            <v>19500</v>
          </cell>
          <cell r="H703">
            <v>925</v>
          </cell>
          <cell r="I703">
            <v>19500</v>
          </cell>
          <cell r="J703">
            <v>971</v>
          </cell>
          <cell r="K703">
            <v>19500</v>
          </cell>
        </row>
        <row r="704">
          <cell r="A704" t="str">
            <v>랙크1선</v>
          </cell>
          <cell r="B704" t="str">
            <v>랙크</v>
          </cell>
          <cell r="C704" t="str">
            <v>1선용</v>
          </cell>
          <cell r="D704" t="str">
            <v>개</v>
          </cell>
          <cell r="E704">
            <v>1150</v>
          </cell>
          <cell r="J704">
            <v>971</v>
          </cell>
          <cell r="K704">
            <v>1150</v>
          </cell>
        </row>
        <row r="705">
          <cell r="A705" t="str">
            <v>랙크4선</v>
          </cell>
          <cell r="B705" t="str">
            <v>랙크</v>
          </cell>
          <cell r="C705" t="str">
            <v>4선용</v>
          </cell>
          <cell r="D705" t="str">
            <v>개</v>
          </cell>
          <cell r="E705">
            <v>6250</v>
          </cell>
          <cell r="J705">
            <v>971</v>
          </cell>
          <cell r="K705">
            <v>6250</v>
          </cell>
        </row>
        <row r="706">
          <cell r="A706" t="str">
            <v>아철726</v>
          </cell>
          <cell r="B706" t="str">
            <v>아연도철선</v>
          </cell>
          <cell r="C706" t="str">
            <v>7/2.6mm</v>
          </cell>
          <cell r="D706" t="str">
            <v>m</v>
          </cell>
          <cell r="E706">
            <v>670</v>
          </cell>
          <cell r="H706">
            <v>66</v>
          </cell>
          <cell r="I706">
            <v>670</v>
          </cell>
          <cell r="J706">
            <v>70</v>
          </cell>
          <cell r="K706">
            <v>760</v>
          </cell>
        </row>
        <row r="707">
          <cell r="A707" t="str">
            <v>지애1010</v>
          </cell>
          <cell r="B707" t="str">
            <v>지선용애자</v>
          </cell>
          <cell r="C707" t="str">
            <v>100x100</v>
          </cell>
          <cell r="D707" t="str">
            <v>개</v>
          </cell>
          <cell r="E707">
            <v>1600</v>
          </cell>
          <cell r="J707">
            <v>969</v>
          </cell>
          <cell r="K707">
            <v>1600</v>
          </cell>
        </row>
        <row r="708">
          <cell r="A708" t="str">
            <v>현애191</v>
          </cell>
          <cell r="B708" t="str">
            <v>현수애자</v>
          </cell>
          <cell r="C708" t="str">
            <v>191mm</v>
          </cell>
          <cell r="D708" t="str">
            <v>개</v>
          </cell>
          <cell r="E708">
            <v>20100</v>
          </cell>
          <cell r="H708">
            <v>934</v>
          </cell>
          <cell r="I708">
            <v>20100</v>
          </cell>
          <cell r="J708">
            <v>969</v>
          </cell>
          <cell r="K708">
            <v>20140</v>
          </cell>
        </row>
        <row r="709">
          <cell r="A709" t="str">
            <v>저애11095</v>
          </cell>
          <cell r="B709" t="str">
            <v>저압인류애자</v>
          </cell>
          <cell r="C709" t="str">
            <v>110x95G</v>
          </cell>
          <cell r="D709" t="str">
            <v>개</v>
          </cell>
          <cell r="E709">
            <v>1320</v>
          </cell>
          <cell r="H709">
            <v>934</v>
          </cell>
          <cell r="I709">
            <v>1320</v>
          </cell>
          <cell r="J709">
            <v>969</v>
          </cell>
          <cell r="K709">
            <v>1320</v>
          </cell>
        </row>
        <row r="710">
          <cell r="A710" t="str">
            <v>라애23</v>
          </cell>
          <cell r="B710" t="str">
            <v>라인포스트애자</v>
          </cell>
          <cell r="C710" t="str">
            <v>23KV 152x304</v>
          </cell>
          <cell r="D710" t="str">
            <v>개</v>
          </cell>
          <cell r="E710">
            <v>17600</v>
          </cell>
          <cell r="H710">
            <v>934</v>
          </cell>
          <cell r="I710">
            <v>17600</v>
          </cell>
          <cell r="J710">
            <v>969</v>
          </cell>
          <cell r="K710">
            <v>17650</v>
          </cell>
        </row>
        <row r="711">
          <cell r="A711" t="str">
            <v>가지내장</v>
          </cell>
          <cell r="B711" t="str">
            <v>가공지선지지대</v>
          </cell>
          <cell r="C711" t="str">
            <v>내장주용</v>
          </cell>
          <cell r="D711" t="str">
            <v>개</v>
          </cell>
          <cell r="E711">
            <v>31000</v>
          </cell>
          <cell r="J711">
            <v>971</v>
          </cell>
          <cell r="K711">
            <v>31000</v>
          </cell>
        </row>
        <row r="712">
          <cell r="A712" t="str">
            <v>GV38</v>
          </cell>
          <cell r="B712" t="str">
            <v>GV전선</v>
          </cell>
          <cell r="C712" t="str">
            <v>38sq</v>
          </cell>
          <cell r="D712" t="str">
            <v>m</v>
          </cell>
          <cell r="E712">
            <v>1843</v>
          </cell>
          <cell r="H712">
            <v>811</v>
          </cell>
          <cell r="I712">
            <v>1978</v>
          </cell>
          <cell r="J712">
            <v>858</v>
          </cell>
          <cell r="K712">
            <v>1843</v>
          </cell>
        </row>
        <row r="713">
          <cell r="B713" t="str">
            <v>케 이 블</v>
          </cell>
          <cell r="C713" t="str">
            <v>ACSR-OC 58sq/1C</v>
          </cell>
          <cell r="D713" t="str">
            <v>m</v>
          </cell>
          <cell r="E713">
            <v>829</v>
          </cell>
          <cell r="H713">
            <v>818</v>
          </cell>
          <cell r="I713">
            <v>1056</v>
          </cell>
          <cell r="J713">
            <v>867</v>
          </cell>
          <cell r="K713">
            <v>829</v>
          </cell>
        </row>
        <row r="714">
          <cell r="B714" t="str">
            <v>케 이 블</v>
          </cell>
          <cell r="C714" t="str">
            <v>ACSR 58sq/1C</v>
          </cell>
          <cell r="D714" t="str">
            <v>m</v>
          </cell>
          <cell r="E714">
            <v>650</v>
          </cell>
          <cell r="H714">
            <v>818</v>
          </cell>
          <cell r="I714">
            <v>809</v>
          </cell>
          <cell r="J714">
            <v>867</v>
          </cell>
          <cell r="K714">
            <v>650</v>
          </cell>
        </row>
        <row r="715">
          <cell r="B715" t="str">
            <v>케 이 블</v>
          </cell>
          <cell r="C715" t="str">
            <v>ACSR 32sq/1C</v>
          </cell>
          <cell r="D715" t="str">
            <v>m</v>
          </cell>
          <cell r="E715">
            <v>400</v>
          </cell>
          <cell r="H715">
            <v>818</v>
          </cell>
          <cell r="I715">
            <v>507</v>
          </cell>
          <cell r="J715">
            <v>867</v>
          </cell>
          <cell r="K715">
            <v>400</v>
          </cell>
        </row>
        <row r="716">
          <cell r="B716" t="str">
            <v>케 이 블</v>
          </cell>
          <cell r="C716" t="str">
            <v>FR-8  150sq/1C</v>
          </cell>
          <cell r="D716" t="str">
            <v>m</v>
          </cell>
          <cell r="E716">
            <v>7896</v>
          </cell>
          <cell r="H716">
            <v>814</v>
          </cell>
          <cell r="I716">
            <v>9754</v>
          </cell>
          <cell r="J716">
            <v>864</v>
          </cell>
          <cell r="K716">
            <v>7896</v>
          </cell>
        </row>
        <row r="717">
          <cell r="B717" t="str">
            <v>케 이 블</v>
          </cell>
          <cell r="C717" t="str">
            <v>OW 14sq/1C</v>
          </cell>
          <cell r="D717" t="str">
            <v>m</v>
          </cell>
          <cell r="E717">
            <v>608</v>
          </cell>
          <cell r="H717">
            <v>811</v>
          </cell>
          <cell r="I717">
            <v>652</v>
          </cell>
          <cell r="J717">
            <v>858</v>
          </cell>
          <cell r="K717">
            <v>608</v>
          </cell>
        </row>
        <row r="718">
          <cell r="B718" t="str">
            <v>케 이 블</v>
          </cell>
          <cell r="C718" t="str">
            <v>CPEV 0.65mm/50P</v>
          </cell>
          <cell r="D718" t="str">
            <v>m</v>
          </cell>
          <cell r="E718">
            <v>2347</v>
          </cell>
          <cell r="H718">
            <v>824</v>
          </cell>
          <cell r="I718">
            <v>2397</v>
          </cell>
          <cell r="J718">
            <v>868</v>
          </cell>
          <cell r="K718">
            <v>2347</v>
          </cell>
        </row>
        <row r="719">
          <cell r="B719" t="str">
            <v>케 이 블</v>
          </cell>
          <cell r="C719" t="str">
            <v>F/S-J/F-SS, 0.65mm/50P</v>
          </cell>
          <cell r="D719" t="str">
            <v>m</v>
          </cell>
          <cell r="E719">
            <v>2510</v>
          </cell>
          <cell r="L719">
            <v>2510</v>
          </cell>
          <cell r="M719">
            <v>6000</v>
          </cell>
        </row>
        <row r="720">
          <cell r="B720" t="str">
            <v>피 뢰 기</v>
          </cell>
          <cell r="C720" t="str">
            <v>3P 380V 100KA</v>
          </cell>
          <cell r="D720" t="str">
            <v>조</v>
          </cell>
          <cell r="E720">
            <v>400000</v>
          </cell>
          <cell r="H720">
            <v>904</v>
          </cell>
          <cell r="I720">
            <v>400000</v>
          </cell>
        </row>
        <row r="721">
          <cell r="B721" t="str">
            <v>피 뢰 기</v>
          </cell>
          <cell r="C721" t="str">
            <v>1P 220V 100KA</v>
          </cell>
          <cell r="D721" t="str">
            <v>조</v>
          </cell>
          <cell r="E721">
            <v>250000</v>
          </cell>
          <cell r="H721">
            <v>904</v>
          </cell>
          <cell r="I721">
            <v>250000</v>
          </cell>
        </row>
        <row r="722">
          <cell r="B722" t="str">
            <v>피 뢰 기</v>
          </cell>
          <cell r="C722" t="str">
            <v>통신용 10KA</v>
          </cell>
          <cell r="D722" t="str">
            <v>조</v>
          </cell>
          <cell r="E722">
            <v>250000</v>
          </cell>
          <cell r="H722">
            <v>904</v>
          </cell>
          <cell r="I722">
            <v>250000</v>
          </cell>
        </row>
        <row r="723">
          <cell r="B723" t="str">
            <v>케이블 동처리비</v>
          </cell>
          <cell r="D723" t="str">
            <v>kg</v>
          </cell>
          <cell r="E723">
            <v>-1750</v>
          </cell>
          <cell r="H723">
            <v>1175</v>
          </cell>
          <cell r="I723">
            <v>-1600</v>
          </cell>
          <cell r="J723">
            <v>1126</v>
          </cell>
          <cell r="K723">
            <v>-1750</v>
          </cell>
        </row>
        <row r="725">
          <cell r="D725" t="str">
            <v>단</v>
          </cell>
          <cell r="F725" t="str">
            <v>99. 5월 조사노임
대한건설협회
1999. 9월 발표</v>
          </cell>
          <cell r="J725" t="str">
            <v>월당 단가</v>
          </cell>
          <cell r="L725" t="str">
            <v>비  고</v>
          </cell>
        </row>
        <row r="726">
          <cell r="B726" t="str">
            <v>공    종</v>
          </cell>
          <cell r="C726" t="str">
            <v>규  격</v>
          </cell>
          <cell r="E726" t="str">
            <v>적용단가</v>
          </cell>
        </row>
        <row r="727">
          <cell r="D727" t="str">
            <v>위</v>
          </cell>
        </row>
        <row r="728">
          <cell r="A728" t="str">
            <v>갱부</v>
          </cell>
          <cell r="B728" t="str">
            <v>갱부</v>
          </cell>
          <cell r="D728" t="str">
            <v>인</v>
          </cell>
          <cell r="E728">
            <v>48318</v>
          </cell>
          <cell r="G728">
            <v>48318</v>
          </cell>
          <cell r="I728">
            <v>1</v>
          </cell>
          <cell r="K728">
            <v>1288480</v>
          </cell>
        </row>
        <row r="729">
          <cell r="A729" t="str">
            <v>건목</v>
          </cell>
          <cell r="B729" t="str">
            <v>건축목공</v>
          </cell>
          <cell r="D729" t="str">
            <v>인</v>
          </cell>
          <cell r="E729">
            <v>63888</v>
          </cell>
          <cell r="G729">
            <v>63888</v>
          </cell>
          <cell r="I729">
            <v>2</v>
          </cell>
        </row>
        <row r="730">
          <cell r="A730" t="str">
            <v>형목</v>
          </cell>
          <cell r="B730" t="str">
            <v>형틀목공</v>
          </cell>
          <cell r="D730" t="str">
            <v>인</v>
          </cell>
          <cell r="E730">
            <v>62381</v>
          </cell>
          <cell r="G730">
            <v>62381</v>
          </cell>
          <cell r="I730">
            <v>3</v>
          </cell>
        </row>
        <row r="731">
          <cell r="A731" t="str">
            <v>창목</v>
          </cell>
          <cell r="B731" t="str">
            <v>창호목공</v>
          </cell>
          <cell r="D731" t="str">
            <v>인</v>
          </cell>
          <cell r="E731">
            <v>55718</v>
          </cell>
          <cell r="G731">
            <v>55718</v>
          </cell>
          <cell r="I731">
            <v>4</v>
          </cell>
        </row>
        <row r="732">
          <cell r="A732" t="str">
            <v>철골</v>
          </cell>
          <cell r="B732" t="str">
            <v>철골공</v>
          </cell>
          <cell r="D732" t="str">
            <v>인</v>
          </cell>
          <cell r="E732">
            <v>60700</v>
          </cell>
          <cell r="G732">
            <v>60700</v>
          </cell>
          <cell r="I732">
            <v>5</v>
          </cell>
        </row>
        <row r="733">
          <cell r="A733" t="str">
            <v>리벳</v>
          </cell>
          <cell r="B733" t="str">
            <v>철골공</v>
          </cell>
          <cell r="D733" t="str">
            <v>인</v>
          </cell>
          <cell r="E733">
            <v>60700</v>
          </cell>
          <cell r="G733">
            <v>60700</v>
          </cell>
          <cell r="I733">
            <v>5</v>
          </cell>
          <cell r="L733" t="str">
            <v>리벳공+철골공=철골공</v>
          </cell>
        </row>
        <row r="734">
          <cell r="A734" t="str">
            <v>철공</v>
          </cell>
          <cell r="B734" t="str">
            <v>철공</v>
          </cell>
          <cell r="D734" t="str">
            <v>인</v>
          </cell>
          <cell r="E734">
            <v>60682</v>
          </cell>
          <cell r="G734">
            <v>60682</v>
          </cell>
          <cell r="I734">
            <v>6</v>
          </cell>
        </row>
        <row r="735">
          <cell r="A735" t="str">
            <v>철근</v>
          </cell>
          <cell r="B735" t="str">
            <v>철근공</v>
          </cell>
          <cell r="D735" t="str">
            <v>인</v>
          </cell>
          <cell r="E735">
            <v>64665</v>
          </cell>
          <cell r="G735">
            <v>64665</v>
          </cell>
          <cell r="I735">
            <v>7</v>
          </cell>
        </row>
        <row r="736">
          <cell r="A736" t="str">
            <v>철판</v>
          </cell>
          <cell r="B736" t="str">
            <v>철판공</v>
          </cell>
          <cell r="D736" t="str">
            <v>인</v>
          </cell>
          <cell r="E736">
            <v>61447</v>
          </cell>
          <cell r="G736">
            <v>61447</v>
          </cell>
          <cell r="I736">
            <v>8</v>
          </cell>
        </row>
        <row r="737">
          <cell r="A737" t="str">
            <v>샷시</v>
          </cell>
          <cell r="B737" t="str">
            <v>샷시공</v>
          </cell>
          <cell r="D737" t="str">
            <v>인</v>
          </cell>
          <cell r="E737">
            <v>55655</v>
          </cell>
          <cell r="G737">
            <v>55655</v>
          </cell>
          <cell r="I737">
            <v>9</v>
          </cell>
        </row>
        <row r="738">
          <cell r="A738" t="str">
            <v>셧터</v>
          </cell>
          <cell r="B738" t="str">
            <v>샷시공</v>
          </cell>
          <cell r="D738" t="str">
            <v>인</v>
          </cell>
          <cell r="E738">
            <v>55655</v>
          </cell>
          <cell r="G738">
            <v>55655</v>
          </cell>
          <cell r="I738">
            <v>9</v>
          </cell>
          <cell r="L738" t="str">
            <v>샷시공+셧터공=샷시공</v>
          </cell>
        </row>
        <row r="739">
          <cell r="A739" t="str">
            <v>절단</v>
          </cell>
          <cell r="B739" t="str">
            <v>절단공</v>
          </cell>
          <cell r="D739" t="str">
            <v>인</v>
          </cell>
          <cell r="E739">
            <v>58164</v>
          </cell>
          <cell r="G739">
            <v>58164</v>
          </cell>
          <cell r="I739">
            <v>10</v>
          </cell>
        </row>
        <row r="740">
          <cell r="A740" t="str">
            <v>석공</v>
          </cell>
          <cell r="B740" t="str">
            <v>석공</v>
          </cell>
          <cell r="D740" t="str">
            <v>인</v>
          </cell>
          <cell r="E740">
            <v>66104</v>
          </cell>
          <cell r="G740">
            <v>66104</v>
          </cell>
          <cell r="I740">
            <v>11</v>
          </cell>
        </row>
        <row r="741">
          <cell r="A741" t="str">
            <v>특비</v>
          </cell>
          <cell r="B741" t="str">
            <v>특수비계공</v>
          </cell>
          <cell r="D741" t="str">
            <v>인</v>
          </cell>
          <cell r="E741">
            <v>69820</v>
          </cell>
          <cell r="G741">
            <v>69820</v>
          </cell>
          <cell r="I741">
            <v>12</v>
          </cell>
        </row>
        <row r="742">
          <cell r="A742" t="str">
            <v>비계</v>
          </cell>
          <cell r="B742" t="str">
            <v>비계공</v>
          </cell>
          <cell r="D742" t="str">
            <v>인</v>
          </cell>
          <cell r="E742">
            <v>66225</v>
          </cell>
          <cell r="G742">
            <v>66225</v>
          </cell>
          <cell r="I742">
            <v>13</v>
          </cell>
        </row>
        <row r="743">
          <cell r="A743" t="str">
            <v>동터</v>
          </cell>
          <cell r="B743" t="str">
            <v>동발공( 터널 )</v>
          </cell>
          <cell r="D743" t="str">
            <v>인</v>
          </cell>
          <cell r="E743">
            <v>59084</v>
          </cell>
          <cell r="G743">
            <v>59084</v>
          </cell>
          <cell r="I743">
            <v>14</v>
          </cell>
        </row>
        <row r="744">
          <cell r="A744" t="str">
            <v>조적</v>
          </cell>
          <cell r="B744" t="str">
            <v>조적공</v>
          </cell>
          <cell r="D744" t="str">
            <v>인</v>
          </cell>
          <cell r="E744">
            <v>56120</v>
          </cell>
          <cell r="G744">
            <v>56120</v>
          </cell>
          <cell r="I744">
            <v>15</v>
          </cell>
        </row>
        <row r="745">
          <cell r="A745" t="str">
            <v>연돌</v>
          </cell>
          <cell r="B745" t="str">
            <v>조적공</v>
          </cell>
          <cell r="D745" t="str">
            <v>인</v>
          </cell>
          <cell r="E745">
            <v>56120</v>
          </cell>
          <cell r="G745">
            <v>56120</v>
          </cell>
          <cell r="I745">
            <v>15</v>
          </cell>
          <cell r="L745" t="str">
            <v>연돌공+조적공=조적공</v>
          </cell>
        </row>
        <row r="746">
          <cell r="A746" t="str">
            <v>치벽</v>
          </cell>
          <cell r="B746" t="str">
            <v>치장벽돌공</v>
          </cell>
          <cell r="D746" t="str">
            <v>인</v>
          </cell>
          <cell r="E746">
            <v>60632</v>
          </cell>
          <cell r="G746">
            <v>60632</v>
          </cell>
          <cell r="I746">
            <v>16</v>
          </cell>
        </row>
        <row r="747">
          <cell r="A747" t="str">
            <v>벽제</v>
          </cell>
          <cell r="B747" t="str">
            <v>벽돌(블록) 제작공</v>
          </cell>
          <cell r="D747" t="str">
            <v>인</v>
          </cell>
          <cell r="E747">
            <v>55205</v>
          </cell>
          <cell r="G747">
            <v>55205</v>
          </cell>
          <cell r="I747">
            <v>17</v>
          </cell>
        </row>
        <row r="748">
          <cell r="A748" t="str">
            <v>미장</v>
          </cell>
          <cell r="B748" t="str">
            <v>미장공</v>
          </cell>
          <cell r="D748" t="str">
            <v>인</v>
          </cell>
          <cell r="E748">
            <v>58995</v>
          </cell>
          <cell r="G748">
            <v>58995</v>
          </cell>
          <cell r="I748">
            <v>18</v>
          </cell>
        </row>
        <row r="749">
          <cell r="A749" t="str">
            <v>온돌</v>
          </cell>
          <cell r="B749" t="str">
            <v>미장공</v>
          </cell>
          <cell r="D749" t="str">
            <v>인</v>
          </cell>
          <cell r="E749">
            <v>58995</v>
          </cell>
          <cell r="G749">
            <v>58995</v>
          </cell>
          <cell r="I749">
            <v>18</v>
          </cell>
          <cell r="L749" t="str">
            <v>온돌공+미장공=미장공</v>
          </cell>
        </row>
        <row r="750">
          <cell r="A750" t="str">
            <v>방수</v>
          </cell>
          <cell r="B750" t="str">
            <v>방수공</v>
          </cell>
          <cell r="D750" t="str">
            <v>인</v>
          </cell>
          <cell r="E750">
            <v>49182</v>
          </cell>
          <cell r="G750">
            <v>49182</v>
          </cell>
          <cell r="I750">
            <v>19</v>
          </cell>
        </row>
        <row r="751">
          <cell r="A751" t="str">
            <v>루핑</v>
          </cell>
          <cell r="B751" t="str">
            <v>방수공</v>
          </cell>
          <cell r="D751" t="str">
            <v>인</v>
          </cell>
          <cell r="E751">
            <v>49182</v>
          </cell>
          <cell r="G751">
            <v>49182</v>
          </cell>
          <cell r="I751">
            <v>19</v>
          </cell>
          <cell r="L751" t="str">
            <v>루핑공+방수공=방수공</v>
          </cell>
        </row>
        <row r="752">
          <cell r="A752" t="str">
            <v>타일</v>
          </cell>
          <cell r="B752" t="str">
            <v>타일공</v>
          </cell>
          <cell r="D752" t="str">
            <v>인</v>
          </cell>
          <cell r="E752">
            <v>59268</v>
          </cell>
          <cell r="G752">
            <v>59268</v>
          </cell>
          <cell r="I752">
            <v>20</v>
          </cell>
        </row>
        <row r="753">
          <cell r="A753" t="str">
            <v>아타</v>
          </cell>
          <cell r="B753" t="str">
            <v>타일공</v>
          </cell>
          <cell r="D753" t="str">
            <v>인</v>
          </cell>
          <cell r="E753">
            <v>59268</v>
          </cell>
          <cell r="G753">
            <v>59268</v>
          </cell>
          <cell r="I753">
            <v>20</v>
          </cell>
          <cell r="L753" t="str">
            <v>아스타일공+타일공=타일공</v>
          </cell>
        </row>
        <row r="754">
          <cell r="A754" t="str">
            <v>줄눈</v>
          </cell>
          <cell r="B754" t="str">
            <v>줄눈공</v>
          </cell>
          <cell r="D754" t="str">
            <v>인</v>
          </cell>
          <cell r="E754">
            <v>57286</v>
          </cell>
          <cell r="G754">
            <v>57286</v>
          </cell>
          <cell r="I754">
            <v>21</v>
          </cell>
        </row>
        <row r="755">
          <cell r="A755" t="str">
            <v>연마</v>
          </cell>
          <cell r="B755" t="str">
            <v>연마공</v>
          </cell>
          <cell r="D755" t="str">
            <v>인</v>
          </cell>
          <cell r="E755">
            <v>61143</v>
          </cell>
          <cell r="G755">
            <v>61143</v>
          </cell>
          <cell r="I755">
            <v>22</v>
          </cell>
        </row>
        <row r="756">
          <cell r="A756" t="str">
            <v>콘리</v>
          </cell>
          <cell r="B756" t="str">
            <v>콘크리트공</v>
          </cell>
          <cell r="D756" t="str">
            <v>인</v>
          </cell>
          <cell r="E756">
            <v>61529</v>
          </cell>
          <cell r="G756">
            <v>61529</v>
          </cell>
          <cell r="I756">
            <v>23</v>
          </cell>
        </row>
        <row r="757">
          <cell r="A757" t="str">
            <v>바브</v>
          </cell>
          <cell r="B757" t="str">
            <v>콘크리트공</v>
          </cell>
          <cell r="D757" t="str">
            <v>인</v>
          </cell>
          <cell r="E757">
            <v>61529</v>
          </cell>
          <cell r="G757">
            <v>61529</v>
          </cell>
          <cell r="I757">
            <v>23</v>
          </cell>
          <cell r="L757" t="str">
            <v>바이브레타공+콘크리트공=콘크리트공</v>
          </cell>
        </row>
        <row r="758">
          <cell r="A758" t="str">
            <v>보러</v>
          </cell>
          <cell r="B758" t="str">
            <v>보일러공</v>
          </cell>
          <cell r="D758" t="str">
            <v>인</v>
          </cell>
          <cell r="E758">
            <v>48055</v>
          </cell>
          <cell r="G758">
            <v>48055</v>
          </cell>
          <cell r="I758">
            <v>24</v>
          </cell>
        </row>
        <row r="759">
          <cell r="A759" t="str">
            <v>배관</v>
          </cell>
          <cell r="B759" t="str">
            <v>배관공</v>
          </cell>
          <cell r="D759" t="str">
            <v>인</v>
          </cell>
          <cell r="E759">
            <v>47788</v>
          </cell>
          <cell r="G759">
            <v>47788</v>
          </cell>
          <cell r="I759">
            <v>25</v>
          </cell>
        </row>
        <row r="760">
          <cell r="A760" t="str">
            <v>위생</v>
          </cell>
          <cell r="B760" t="str">
            <v>위생공</v>
          </cell>
          <cell r="D760" t="str">
            <v>인</v>
          </cell>
          <cell r="E760">
            <v>47747</v>
          </cell>
          <cell r="G760">
            <v>47747</v>
          </cell>
          <cell r="I760">
            <v>26</v>
          </cell>
        </row>
        <row r="761">
          <cell r="A761" t="str">
            <v>보온</v>
          </cell>
          <cell r="B761" t="str">
            <v>보온공</v>
          </cell>
          <cell r="D761" t="str">
            <v>인</v>
          </cell>
          <cell r="E761">
            <v>49300</v>
          </cell>
          <cell r="G761">
            <v>49300</v>
          </cell>
          <cell r="I761">
            <v>27</v>
          </cell>
        </row>
        <row r="762">
          <cell r="A762" t="str">
            <v>도장</v>
          </cell>
          <cell r="B762" t="str">
            <v>도장공</v>
          </cell>
          <cell r="D762" t="str">
            <v>인</v>
          </cell>
          <cell r="E762">
            <v>53130</v>
          </cell>
          <cell r="G762">
            <v>53130</v>
          </cell>
          <cell r="I762">
            <v>28</v>
          </cell>
        </row>
        <row r="763">
          <cell r="A763" t="str">
            <v>계령</v>
          </cell>
          <cell r="B763" t="str">
            <v>도장공</v>
          </cell>
          <cell r="D763" t="str">
            <v>인</v>
          </cell>
          <cell r="E763">
            <v>53130</v>
          </cell>
          <cell r="G763">
            <v>53130</v>
          </cell>
          <cell r="I763">
            <v>28</v>
          </cell>
          <cell r="L763" t="str">
            <v>계령공+모래분사공+도장공=도장공</v>
          </cell>
        </row>
        <row r="764">
          <cell r="A764" t="str">
            <v>모분</v>
          </cell>
          <cell r="B764" t="str">
            <v>도장공</v>
          </cell>
          <cell r="D764" t="str">
            <v>인</v>
          </cell>
          <cell r="E764">
            <v>53130</v>
          </cell>
          <cell r="G764">
            <v>53130</v>
          </cell>
          <cell r="I764">
            <v>28</v>
          </cell>
          <cell r="L764" t="str">
            <v>계령공+모래분사공+도장공=도장공</v>
          </cell>
        </row>
        <row r="765">
          <cell r="A765" t="str">
            <v>내장</v>
          </cell>
          <cell r="B765" t="str">
            <v>내장공</v>
          </cell>
          <cell r="D765" t="str">
            <v>인</v>
          </cell>
          <cell r="E765">
            <v>56336</v>
          </cell>
          <cell r="G765">
            <v>56336</v>
          </cell>
          <cell r="I765">
            <v>29</v>
          </cell>
        </row>
        <row r="766">
          <cell r="A766" t="str">
            <v>도배</v>
          </cell>
          <cell r="B766" t="str">
            <v>도배공</v>
          </cell>
          <cell r="D766" t="str">
            <v>인</v>
          </cell>
          <cell r="E766">
            <v>55621</v>
          </cell>
          <cell r="G766">
            <v>55621</v>
          </cell>
          <cell r="I766">
            <v>30</v>
          </cell>
        </row>
        <row r="767">
          <cell r="A767" t="str">
            <v>지잇</v>
          </cell>
          <cell r="B767" t="str">
            <v>지붕잇기공</v>
          </cell>
          <cell r="D767" t="str">
            <v>인</v>
          </cell>
          <cell r="E767">
            <v>67773</v>
          </cell>
          <cell r="G767">
            <v>67773</v>
          </cell>
          <cell r="I767">
            <v>31</v>
          </cell>
        </row>
        <row r="768">
          <cell r="A768" t="str">
            <v>기와</v>
          </cell>
          <cell r="B768" t="str">
            <v>지붕잇기공</v>
          </cell>
          <cell r="D768" t="str">
            <v>인</v>
          </cell>
          <cell r="E768">
            <v>67773</v>
          </cell>
          <cell r="G768">
            <v>67773</v>
          </cell>
          <cell r="I768">
            <v>31</v>
          </cell>
          <cell r="L768" t="str">
            <v>기와공+스레이트공=지붕잇기공</v>
          </cell>
        </row>
        <row r="769">
          <cell r="A769" t="str">
            <v>스이</v>
          </cell>
          <cell r="B769" t="str">
            <v>지붕잇기공</v>
          </cell>
          <cell r="D769" t="str">
            <v>인</v>
          </cell>
          <cell r="E769">
            <v>67773</v>
          </cell>
          <cell r="G769">
            <v>67773</v>
          </cell>
          <cell r="I769">
            <v>31</v>
          </cell>
          <cell r="L769" t="str">
            <v>기와공+스레이트공=지붕잇기공</v>
          </cell>
        </row>
        <row r="770">
          <cell r="A770" t="str">
            <v>견출</v>
          </cell>
          <cell r="B770" t="str">
            <v>견출공</v>
          </cell>
          <cell r="D770" t="str">
            <v>인</v>
          </cell>
          <cell r="E770">
            <v>58060</v>
          </cell>
          <cell r="G770">
            <v>58060</v>
          </cell>
          <cell r="I770">
            <v>32</v>
          </cell>
        </row>
        <row r="771">
          <cell r="A771" t="str">
            <v>판조</v>
          </cell>
          <cell r="B771" t="str">
            <v>판넬조립공</v>
          </cell>
          <cell r="D771" t="str">
            <v>인</v>
          </cell>
          <cell r="E771">
            <v>59171</v>
          </cell>
          <cell r="G771">
            <v>59171</v>
          </cell>
          <cell r="I771">
            <v>33</v>
          </cell>
        </row>
        <row r="772">
          <cell r="A772" t="str">
            <v>화취</v>
          </cell>
          <cell r="B772" t="str">
            <v>화약취급공</v>
          </cell>
          <cell r="D772" t="str">
            <v>인</v>
          </cell>
          <cell r="E772">
            <v>70722</v>
          </cell>
          <cell r="G772">
            <v>70722</v>
          </cell>
          <cell r="I772">
            <v>34</v>
          </cell>
        </row>
        <row r="773">
          <cell r="A773" t="str">
            <v>착암</v>
          </cell>
          <cell r="B773" t="str">
            <v>착암공</v>
          </cell>
          <cell r="D773" t="str">
            <v>인</v>
          </cell>
          <cell r="E773">
            <v>49906</v>
          </cell>
          <cell r="G773">
            <v>49906</v>
          </cell>
          <cell r="I773">
            <v>35</v>
          </cell>
        </row>
        <row r="774">
          <cell r="A774" t="str">
            <v>보안</v>
          </cell>
          <cell r="B774" t="str">
            <v>보안공</v>
          </cell>
          <cell r="D774" t="str">
            <v>인</v>
          </cell>
          <cell r="E774">
            <v>40511</v>
          </cell>
          <cell r="G774">
            <v>40511</v>
          </cell>
          <cell r="I774">
            <v>36</v>
          </cell>
        </row>
        <row r="775">
          <cell r="A775" t="str">
            <v>포장</v>
          </cell>
          <cell r="B775" t="str">
            <v>포장공</v>
          </cell>
          <cell r="D775" t="str">
            <v>인</v>
          </cell>
          <cell r="E775">
            <v>61600</v>
          </cell>
          <cell r="G775">
            <v>61600</v>
          </cell>
          <cell r="I775">
            <v>37</v>
          </cell>
        </row>
        <row r="776">
          <cell r="A776" t="str">
            <v>포설</v>
          </cell>
          <cell r="B776" t="str">
            <v>포설공</v>
          </cell>
          <cell r="D776" t="str">
            <v>인</v>
          </cell>
          <cell r="E776">
            <v>53542</v>
          </cell>
          <cell r="G776">
            <v>53542</v>
          </cell>
          <cell r="I776">
            <v>38</v>
          </cell>
        </row>
        <row r="777">
          <cell r="A777" t="str">
            <v>궤도</v>
          </cell>
          <cell r="B777" t="str">
            <v>궤도공</v>
          </cell>
          <cell r="D777" t="str">
            <v>인</v>
          </cell>
          <cell r="E777">
            <v>53982</v>
          </cell>
          <cell r="G777">
            <v>53982</v>
          </cell>
          <cell r="I777">
            <v>39</v>
          </cell>
        </row>
        <row r="778">
          <cell r="A778" t="str">
            <v>철궤</v>
          </cell>
          <cell r="B778" t="str">
            <v>궤도공</v>
          </cell>
          <cell r="D778" t="str">
            <v>인</v>
          </cell>
          <cell r="E778">
            <v>53982</v>
          </cell>
          <cell r="G778">
            <v>53982</v>
          </cell>
          <cell r="I778">
            <v>39</v>
          </cell>
          <cell r="L778" t="str">
            <v>철도궤도공+궤도공=궤도공</v>
          </cell>
        </row>
        <row r="779">
          <cell r="A779" t="str">
            <v>용철</v>
          </cell>
          <cell r="B779" t="str">
            <v>용접공( 철도 )</v>
          </cell>
          <cell r="D779" t="str">
            <v>인</v>
          </cell>
          <cell r="E779">
            <v>61831</v>
          </cell>
          <cell r="G779">
            <v>61831</v>
          </cell>
          <cell r="I779">
            <v>40</v>
          </cell>
        </row>
        <row r="780">
          <cell r="A780" t="str">
            <v>잠수</v>
          </cell>
          <cell r="B780" t="str">
            <v>잠수부</v>
          </cell>
          <cell r="D780" t="str">
            <v>인</v>
          </cell>
          <cell r="E780">
            <v>90328</v>
          </cell>
          <cell r="G780">
            <v>90328</v>
          </cell>
          <cell r="I780">
            <v>41</v>
          </cell>
        </row>
        <row r="781">
          <cell r="A781" t="str">
            <v>보지</v>
          </cell>
          <cell r="B781" t="str">
            <v>보링공( 지질조사 )</v>
          </cell>
          <cell r="D781" t="str">
            <v>인</v>
          </cell>
          <cell r="E781">
            <v>50970</v>
          </cell>
          <cell r="G781">
            <v>50970</v>
          </cell>
          <cell r="I781">
            <v>42</v>
          </cell>
        </row>
        <row r="782">
          <cell r="A782" t="str">
            <v>우물</v>
          </cell>
          <cell r="B782" t="str">
            <v>보링공( 지질조사 )</v>
          </cell>
          <cell r="D782" t="str">
            <v>인</v>
          </cell>
          <cell r="E782">
            <v>50970</v>
          </cell>
          <cell r="G782">
            <v>50970</v>
          </cell>
          <cell r="I782">
            <v>42</v>
          </cell>
          <cell r="L782" t="str">
            <v>우물공+보링공=보링공</v>
          </cell>
        </row>
        <row r="783">
          <cell r="A783" t="str">
            <v>조경</v>
          </cell>
          <cell r="B783" t="str">
            <v>조경공</v>
          </cell>
          <cell r="D783" t="str">
            <v>인</v>
          </cell>
          <cell r="E783">
            <v>53931</v>
          </cell>
          <cell r="G783">
            <v>53931</v>
          </cell>
          <cell r="I783">
            <v>43</v>
          </cell>
        </row>
        <row r="784">
          <cell r="A784" t="str">
            <v>벌목</v>
          </cell>
          <cell r="B784" t="str">
            <v>벌목부</v>
          </cell>
          <cell r="D784" t="str">
            <v>인</v>
          </cell>
          <cell r="E784">
            <v>59480</v>
          </cell>
          <cell r="G784">
            <v>59480</v>
          </cell>
          <cell r="I784">
            <v>44</v>
          </cell>
        </row>
        <row r="785">
          <cell r="A785" t="str">
            <v>조인</v>
          </cell>
          <cell r="B785" t="str">
            <v>조림인부</v>
          </cell>
          <cell r="D785" t="str">
            <v>인</v>
          </cell>
          <cell r="E785">
            <v>43582</v>
          </cell>
          <cell r="G785">
            <v>43582</v>
          </cell>
          <cell r="I785">
            <v>45</v>
          </cell>
        </row>
        <row r="786">
          <cell r="A786" t="str">
            <v>플기</v>
          </cell>
          <cell r="B786" t="str">
            <v>플랜트 기계설치공</v>
          </cell>
          <cell r="D786" t="str">
            <v>인</v>
          </cell>
          <cell r="E786">
            <v>61529</v>
          </cell>
          <cell r="G786">
            <v>61529</v>
          </cell>
          <cell r="I786">
            <v>46</v>
          </cell>
        </row>
        <row r="787">
          <cell r="A787" t="str">
            <v>플특</v>
          </cell>
          <cell r="B787" t="str">
            <v>플랜트 특수용접공</v>
          </cell>
          <cell r="D787" t="str">
            <v>인</v>
          </cell>
          <cell r="E787">
            <v>91094</v>
          </cell>
          <cell r="G787">
            <v>91094</v>
          </cell>
          <cell r="I787">
            <v>47</v>
          </cell>
        </row>
        <row r="788">
          <cell r="A788" t="str">
            <v>플용</v>
          </cell>
          <cell r="B788" t="str">
            <v>플랜트 용접공</v>
          </cell>
          <cell r="D788" t="str">
            <v>인</v>
          </cell>
          <cell r="E788">
            <v>61564</v>
          </cell>
          <cell r="G788">
            <v>61564</v>
          </cell>
          <cell r="I788">
            <v>48</v>
          </cell>
        </row>
        <row r="789">
          <cell r="A789" t="str">
            <v>플배</v>
          </cell>
          <cell r="B789" t="str">
            <v>플랜트 배관공</v>
          </cell>
          <cell r="D789" t="str">
            <v>인</v>
          </cell>
          <cell r="E789">
            <v>65803</v>
          </cell>
          <cell r="G789">
            <v>65803</v>
          </cell>
          <cell r="I789">
            <v>49</v>
          </cell>
        </row>
        <row r="790">
          <cell r="A790" t="str">
            <v>플제</v>
          </cell>
          <cell r="B790" t="str">
            <v>플랜트 제관공</v>
          </cell>
          <cell r="D790" t="str">
            <v>인</v>
          </cell>
          <cell r="E790">
            <v>56205</v>
          </cell>
          <cell r="G790">
            <v>56205</v>
          </cell>
          <cell r="I790">
            <v>50</v>
          </cell>
        </row>
        <row r="791">
          <cell r="A791" t="str">
            <v>시측</v>
          </cell>
          <cell r="B791" t="str">
            <v>시공측량사</v>
          </cell>
          <cell r="D791" t="str">
            <v>인</v>
          </cell>
          <cell r="E791">
            <v>50942</v>
          </cell>
          <cell r="G791">
            <v>50942</v>
          </cell>
          <cell r="I791">
            <v>51</v>
          </cell>
        </row>
        <row r="792">
          <cell r="A792" t="str">
            <v>시조</v>
          </cell>
          <cell r="B792" t="str">
            <v>시공측량사 조수</v>
          </cell>
          <cell r="D792" t="str">
            <v>인</v>
          </cell>
          <cell r="E792">
            <v>36017</v>
          </cell>
          <cell r="G792">
            <v>36017</v>
          </cell>
          <cell r="I792">
            <v>52</v>
          </cell>
        </row>
        <row r="793">
          <cell r="A793" t="str">
            <v>측부</v>
          </cell>
          <cell r="B793" t="str">
            <v>측부</v>
          </cell>
          <cell r="D793" t="str">
            <v>인</v>
          </cell>
          <cell r="E793">
            <v>29586</v>
          </cell>
          <cell r="G793">
            <v>29586</v>
          </cell>
          <cell r="I793">
            <v>53</v>
          </cell>
        </row>
        <row r="794">
          <cell r="A794" t="str">
            <v>송전</v>
          </cell>
          <cell r="B794" t="str">
            <v>송전전공</v>
          </cell>
          <cell r="D794" t="str">
            <v>인</v>
          </cell>
          <cell r="E794">
            <v>205591</v>
          </cell>
          <cell r="G794">
            <v>205591</v>
          </cell>
          <cell r="I794">
            <v>54</v>
          </cell>
        </row>
        <row r="795">
          <cell r="A795" t="str">
            <v>송활</v>
          </cell>
          <cell r="B795" t="str">
            <v>송전활선전공</v>
          </cell>
          <cell r="D795" t="str">
            <v>인</v>
          </cell>
          <cell r="E795">
            <v>238947</v>
          </cell>
          <cell r="G795">
            <v>238947</v>
          </cell>
          <cell r="I795">
            <v>55</v>
          </cell>
        </row>
        <row r="796">
          <cell r="A796" t="str">
            <v>배전</v>
          </cell>
          <cell r="B796" t="str">
            <v>배전전공</v>
          </cell>
          <cell r="D796" t="str">
            <v>인</v>
          </cell>
          <cell r="E796">
            <v>183689</v>
          </cell>
          <cell r="G796">
            <v>183689</v>
          </cell>
          <cell r="I796">
            <v>56</v>
          </cell>
        </row>
        <row r="797">
          <cell r="A797" t="str">
            <v>배활</v>
          </cell>
          <cell r="B797" t="str">
            <v>배전활선전공</v>
          </cell>
          <cell r="D797" t="str">
            <v>인</v>
          </cell>
          <cell r="E797">
            <v>189317</v>
          </cell>
          <cell r="G797">
            <v>189317</v>
          </cell>
          <cell r="I797">
            <v>57</v>
          </cell>
        </row>
        <row r="798">
          <cell r="A798" t="str">
            <v>플전</v>
          </cell>
          <cell r="B798" t="str">
            <v>플랜트 전공</v>
          </cell>
          <cell r="D798" t="str">
            <v>인</v>
          </cell>
          <cell r="E798">
            <v>53300</v>
          </cell>
          <cell r="G798">
            <v>53300</v>
          </cell>
          <cell r="I798">
            <v>58</v>
          </cell>
        </row>
        <row r="799">
          <cell r="A799" t="str">
            <v>내전</v>
          </cell>
          <cell r="B799" t="str">
            <v>내선전공</v>
          </cell>
          <cell r="D799" t="str">
            <v>인</v>
          </cell>
          <cell r="E799">
            <v>48079</v>
          </cell>
          <cell r="G799">
            <v>48079</v>
          </cell>
          <cell r="I799">
            <v>59</v>
          </cell>
        </row>
        <row r="800">
          <cell r="A800" t="str">
            <v>특케</v>
          </cell>
          <cell r="B800" t="str">
            <v>특고압 케이블전공</v>
          </cell>
          <cell r="D800" t="str">
            <v>인</v>
          </cell>
          <cell r="E800">
            <v>103937</v>
          </cell>
          <cell r="G800">
            <v>103937</v>
          </cell>
          <cell r="I800">
            <v>60</v>
          </cell>
        </row>
        <row r="801">
          <cell r="A801" t="str">
            <v>고케</v>
          </cell>
          <cell r="B801" t="str">
            <v>고압케이블전공</v>
          </cell>
          <cell r="D801" t="str">
            <v>인</v>
          </cell>
          <cell r="E801">
            <v>67955</v>
          </cell>
          <cell r="G801">
            <v>67955</v>
          </cell>
          <cell r="I801">
            <v>61</v>
          </cell>
        </row>
        <row r="802">
          <cell r="A802" t="str">
            <v>저케</v>
          </cell>
          <cell r="B802" t="str">
            <v>저압케이블전공</v>
          </cell>
          <cell r="D802" t="str">
            <v>인</v>
          </cell>
          <cell r="E802">
            <v>60999</v>
          </cell>
          <cell r="G802">
            <v>60999</v>
          </cell>
          <cell r="I802">
            <v>62</v>
          </cell>
        </row>
        <row r="803">
          <cell r="A803" t="str">
            <v>철신</v>
          </cell>
          <cell r="B803" t="str">
            <v>철도신호공</v>
          </cell>
          <cell r="D803" t="str">
            <v>인</v>
          </cell>
          <cell r="E803">
            <v>81310</v>
          </cell>
          <cell r="G803">
            <v>81310</v>
          </cell>
          <cell r="I803">
            <v>63</v>
          </cell>
        </row>
        <row r="804">
          <cell r="A804" t="str">
            <v>계장</v>
          </cell>
          <cell r="B804" t="str">
            <v>계장공</v>
          </cell>
          <cell r="D804" t="str">
            <v>인</v>
          </cell>
          <cell r="E804">
            <v>57774</v>
          </cell>
          <cell r="G804">
            <v>57774</v>
          </cell>
          <cell r="I804">
            <v>64</v>
          </cell>
        </row>
        <row r="805">
          <cell r="A805" t="str">
            <v>통외</v>
          </cell>
          <cell r="B805" t="str">
            <v>통신외선공</v>
          </cell>
          <cell r="D805" t="str">
            <v>인</v>
          </cell>
          <cell r="E805">
            <v>78603</v>
          </cell>
          <cell r="G805">
            <v>78603</v>
          </cell>
          <cell r="I805">
            <v>65</v>
          </cell>
        </row>
        <row r="806">
          <cell r="A806" t="str">
            <v>통설</v>
          </cell>
          <cell r="B806" t="str">
            <v>통신설비공</v>
          </cell>
          <cell r="D806" t="str">
            <v>인</v>
          </cell>
          <cell r="E806">
            <v>67740</v>
          </cell>
          <cell r="G806">
            <v>67740</v>
          </cell>
          <cell r="I806">
            <v>66</v>
          </cell>
        </row>
        <row r="807">
          <cell r="A807" t="str">
            <v>통내</v>
          </cell>
          <cell r="B807" t="str">
            <v>통신내선공</v>
          </cell>
          <cell r="D807" t="str">
            <v>인</v>
          </cell>
          <cell r="E807">
            <v>61107</v>
          </cell>
          <cell r="G807">
            <v>61107</v>
          </cell>
          <cell r="I807">
            <v>67</v>
          </cell>
        </row>
        <row r="808">
          <cell r="A808" t="str">
            <v>통케</v>
          </cell>
          <cell r="B808" t="str">
            <v>통신케이블공</v>
          </cell>
          <cell r="D808" t="str">
            <v>인</v>
          </cell>
          <cell r="E808">
            <v>81640</v>
          </cell>
          <cell r="G808">
            <v>81640</v>
          </cell>
          <cell r="I808">
            <v>68</v>
          </cell>
        </row>
        <row r="809">
          <cell r="A809" t="str">
            <v>무안</v>
          </cell>
          <cell r="B809" t="str">
            <v>무선안테나공</v>
          </cell>
          <cell r="D809" t="str">
            <v>인</v>
          </cell>
          <cell r="E809">
            <v>94904</v>
          </cell>
          <cell r="G809">
            <v>94904</v>
          </cell>
          <cell r="I809">
            <v>69</v>
          </cell>
        </row>
        <row r="810">
          <cell r="A810" t="str">
            <v>작반</v>
          </cell>
          <cell r="B810" t="str">
            <v>작업반장</v>
          </cell>
          <cell r="D810" t="str">
            <v>인</v>
          </cell>
          <cell r="E810">
            <v>55210</v>
          </cell>
          <cell r="G810">
            <v>55210</v>
          </cell>
          <cell r="I810">
            <v>70</v>
          </cell>
        </row>
        <row r="811">
          <cell r="A811" t="str">
            <v>수작반</v>
          </cell>
          <cell r="B811" t="str">
            <v>작업반장</v>
          </cell>
          <cell r="D811" t="str">
            <v>인</v>
          </cell>
          <cell r="E811">
            <v>55210</v>
          </cell>
          <cell r="G811">
            <v>55210</v>
          </cell>
          <cell r="I811">
            <v>70</v>
          </cell>
          <cell r="L811" t="str">
            <v>수작업반장+작업반장=작업반장</v>
          </cell>
        </row>
        <row r="812">
          <cell r="A812" t="str">
            <v>목도</v>
          </cell>
          <cell r="B812" t="str">
            <v>목도</v>
          </cell>
          <cell r="D812" t="str">
            <v>인</v>
          </cell>
          <cell r="E812">
            <v>61735</v>
          </cell>
          <cell r="G812">
            <v>61735</v>
          </cell>
          <cell r="I812">
            <v>71</v>
          </cell>
        </row>
        <row r="813">
          <cell r="A813" t="str">
            <v>조력</v>
          </cell>
          <cell r="B813" t="str">
            <v>조력공</v>
          </cell>
          <cell r="D813" t="str">
            <v>인</v>
          </cell>
          <cell r="E813">
            <v>39745</v>
          </cell>
          <cell r="G813">
            <v>39745</v>
          </cell>
          <cell r="I813">
            <v>72</v>
          </cell>
        </row>
        <row r="814">
          <cell r="A814" t="str">
            <v>특인</v>
          </cell>
          <cell r="B814" t="str">
            <v>특별인부</v>
          </cell>
          <cell r="D814" t="str">
            <v>인</v>
          </cell>
          <cell r="E814">
            <v>48996</v>
          </cell>
          <cell r="G814">
            <v>48996</v>
          </cell>
          <cell r="I814">
            <v>73</v>
          </cell>
        </row>
        <row r="815">
          <cell r="A815" t="str">
            <v>보인</v>
          </cell>
          <cell r="B815" t="str">
            <v>보통인부</v>
          </cell>
          <cell r="D815" t="str">
            <v>인</v>
          </cell>
          <cell r="E815">
            <v>33323</v>
          </cell>
          <cell r="G815">
            <v>33323</v>
          </cell>
          <cell r="I815">
            <v>74</v>
          </cell>
        </row>
        <row r="816">
          <cell r="A816" t="str">
            <v>검조</v>
          </cell>
          <cell r="B816" t="str">
            <v>보통인부</v>
          </cell>
          <cell r="D816" t="str">
            <v>인</v>
          </cell>
          <cell r="E816">
            <v>33323</v>
          </cell>
          <cell r="G816">
            <v>33323</v>
          </cell>
          <cell r="I816">
            <v>74</v>
          </cell>
          <cell r="L816" t="str">
            <v>검조부+양생공+보통인부=보통인부</v>
          </cell>
        </row>
        <row r="817">
          <cell r="A817" t="str">
            <v>양생</v>
          </cell>
          <cell r="B817" t="str">
            <v>보통인부</v>
          </cell>
          <cell r="D817" t="str">
            <v>인</v>
          </cell>
          <cell r="E817">
            <v>33323</v>
          </cell>
          <cell r="G817">
            <v>33323</v>
          </cell>
          <cell r="I817">
            <v>74</v>
          </cell>
          <cell r="L817" t="str">
            <v>검조부+양생공+보통인부=보통인부</v>
          </cell>
        </row>
        <row r="818">
          <cell r="A818" t="str">
            <v>건기운</v>
          </cell>
          <cell r="B818" t="str">
            <v>건설기계운전사(기사)</v>
          </cell>
          <cell r="D818" t="str">
            <v>인</v>
          </cell>
          <cell r="E818">
            <v>55024</v>
          </cell>
          <cell r="G818">
            <v>55024</v>
          </cell>
          <cell r="I818">
            <v>75</v>
          </cell>
        </row>
        <row r="819">
          <cell r="A819" t="str">
            <v>건기장</v>
          </cell>
          <cell r="B819" t="str">
            <v>건설기계조장</v>
          </cell>
          <cell r="D819" t="str">
            <v>인</v>
          </cell>
          <cell r="E819">
            <v>61773</v>
          </cell>
          <cell r="G819">
            <v>61773</v>
          </cell>
          <cell r="I819">
            <v>76</v>
          </cell>
        </row>
        <row r="820">
          <cell r="A820" t="str">
            <v>운운</v>
          </cell>
          <cell r="B820" t="str">
            <v>운전사( 운반차 )</v>
          </cell>
          <cell r="D820" t="str">
            <v>인</v>
          </cell>
          <cell r="E820">
            <v>51326</v>
          </cell>
          <cell r="G820">
            <v>51326</v>
          </cell>
          <cell r="I820">
            <v>77</v>
          </cell>
        </row>
        <row r="821">
          <cell r="A821" t="str">
            <v>운기</v>
          </cell>
          <cell r="B821" t="str">
            <v>운전사( 기계 )</v>
          </cell>
          <cell r="D821" t="str">
            <v>인</v>
          </cell>
          <cell r="E821">
            <v>47548</v>
          </cell>
          <cell r="G821">
            <v>47548</v>
          </cell>
          <cell r="I821">
            <v>78</v>
          </cell>
        </row>
        <row r="822">
          <cell r="A822" t="str">
            <v>건기조</v>
          </cell>
          <cell r="B822" t="str">
            <v>건설기계운전조수</v>
          </cell>
          <cell r="D822" t="str">
            <v>인</v>
          </cell>
          <cell r="E822">
            <v>40627</v>
          </cell>
          <cell r="G822">
            <v>40627</v>
          </cell>
          <cell r="I822">
            <v>79</v>
          </cell>
        </row>
        <row r="823">
          <cell r="A823" t="str">
            <v>고선</v>
          </cell>
          <cell r="B823" t="str">
            <v>고급선원</v>
          </cell>
          <cell r="D823" t="str">
            <v>인</v>
          </cell>
          <cell r="E823">
            <v>67061</v>
          </cell>
          <cell r="G823">
            <v>67061</v>
          </cell>
          <cell r="I823">
            <v>80</v>
          </cell>
        </row>
        <row r="824">
          <cell r="A824" t="str">
            <v>보선</v>
          </cell>
          <cell r="B824" t="str">
            <v>보통선원</v>
          </cell>
          <cell r="D824" t="str">
            <v>인</v>
          </cell>
          <cell r="E824">
            <v>52777</v>
          </cell>
          <cell r="G824">
            <v>52777</v>
          </cell>
          <cell r="I824">
            <v>81</v>
          </cell>
        </row>
        <row r="825">
          <cell r="A825" t="str">
            <v>선부</v>
          </cell>
          <cell r="B825" t="str">
            <v>선부</v>
          </cell>
          <cell r="D825" t="str">
            <v>인</v>
          </cell>
          <cell r="E825">
            <v>41914</v>
          </cell>
          <cell r="G825">
            <v>41914</v>
          </cell>
          <cell r="I825">
            <v>82</v>
          </cell>
        </row>
        <row r="826">
          <cell r="A826" t="str">
            <v>준선</v>
          </cell>
          <cell r="B826" t="str">
            <v>준설선 선장</v>
          </cell>
          <cell r="D826" t="str">
            <v>인</v>
          </cell>
          <cell r="E826">
            <v>83294</v>
          </cell>
          <cell r="G826">
            <v>83294</v>
          </cell>
          <cell r="I826">
            <v>83</v>
          </cell>
        </row>
        <row r="827">
          <cell r="A827" t="str">
            <v>준장</v>
          </cell>
          <cell r="B827" t="str">
            <v>준설선기관 장</v>
          </cell>
          <cell r="D827" t="str">
            <v>인</v>
          </cell>
          <cell r="E827">
            <v>72765</v>
          </cell>
          <cell r="G827">
            <v>72765</v>
          </cell>
          <cell r="I827">
            <v>84</v>
          </cell>
        </row>
        <row r="828">
          <cell r="A828" t="str">
            <v>준기</v>
          </cell>
          <cell r="B828" t="str">
            <v>준설선 기관사</v>
          </cell>
          <cell r="D828" t="str">
            <v>인</v>
          </cell>
          <cell r="E828">
            <v>62094</v>
          </cell>
          <cell r="G828">
            <v>62094</v>
          </cell>
          <cell r="I828">
            <v>85</v>
          </cell>
        </row>
        <row r="829">
          <cell r="A829" t="str">
            <v>준운</v>
          </cell>
          <cell r="B829" t="str">
            <v>준설선 운전사</v>
          </cell>
          <cell r="D829" t="str">
            <v>인</v>
          </cell>
          <cell r="E829">
            <v>63045</v>
          </cell>
          <cell r="G829">
            <v>63045</v>
          </cell>
          <cell r="I829">
            <v>86</v>
          </cell>
        </row>
        <row r="830">
          <cell r="A830" t="str">
            <v>준전</v>
          </cell>
          <cell r="B830" t="str">
            <v>준설선 전기사</v>
          </cell>
          <cell r="D830" t="str">
            <v>인</v>
          </cell>
          <cell r="E830">
            <v>62792</v>
          </cell>
          <cell r="G830">
            <v>62792</v>
          </cell>
          <cell r="I830">
            <v>87</v>
          </cell>
        </row>
        <row r="831">
          <cell r="A831" t="str">
            <v>기설</v>
          </cell>
          <cell r="B831" t="str">
            <v>기계설치공</v>
          </cell>
          <cell r="D831" t="str">
            <v>인</v>
          </cell>
          <cell r="E831">
            <v>52976</v>
          </cell>
          <cell r="G831">
            <v>52976</v>
          </cell>
          <cell r="I831">
            <v>88</v>
          </cell>
        </row>
        <row r="832">
          <cell r="A832" t="str">
            <v>기계</v>
          </cell>
          <cell r="B832" t="str">
            <v>기계공</v>
          </cell>
          <cell r="D832" t="str">
            <v>인</v>
          </cell>
          <cell r="E832">
            <v>51297</v>
          </cell>
          <cell r="G832">
            <v>51297</v>
          </cell>
          <cell r="I832">
            <v>89</v>
          </cell>
        </row>
        <row r="833">
          <cell r="A833" t="str">
            <v>현사</v>
          </cell>
          <cell r="B833" t="str">
            <v>현도사-</v>
          </cell>
          <cell r="D833" t="str">
            <v>인</v>
          </cell>
          <cell r="E833">
            <v>60150</v>
          </cell>
          <cell r="G833">
            <v>60150</v>
          </cell>
          <cell r="I833">
            <v>90</v>
          </cell>
        </row>
        <row r="834">
          <cell r="A834" t="str">
            <v>제도</v>
          </cell>
          <cell r="B834" t="str">
            <v>제도사</v>
          </cell>
          <cell r="D834" t="str">
            <v>인</v>
          </cell>
          <cell r="E834">
            <v>45300</v>
          </cell>
          <cell r="G834">
            <v>45300</v>
          </cell>
          <cell r="I834">
            <v>91</v>
          </cell>
        </row>
        <row r="835">
          <cell r="A835" t="str">
            <v>시1</v>
          </cell>
          <cell r="B835" t="str">
            <v>시험사 1급</v>
          </cell>
          <cell r="D835" t="str">
            <v>인</v>
          </cell>
          <cell r="E835">
            <v>50020</v>
          </cell>
          <cell r="G835">
            <v>50020</v>
          </cell>
          <cell r="I835">
            <v>92</v>
          </cell>
        </row>
        <row r="836">
          <cell r="A836" t="str">
            <v>시2</v>
          </cell>
          <cell r="B836" t="str">
            <v>시험사 2급</v>
          </cell>
          <cell r="D836" t="str">
            <v>인</v>
          </cell>
          <cell r="E836">
            <v>43974</v>
          </cell>
          <cell r="G836">
            <v>43974</v>
          </cell>
          <cell r="I836">
            <v>93</v>
          </cell>
        </row>
        <row r="837">
          <cell r="A837" t="str">
            <v>시보</v>
          </cell>
          <cell r="B837" t="str">
            <v>시험보조수</v>
          </cell>
          <cell r="D837" t="str">
            <v>인</v>
          </cell>
          <cell r="E837">
            <v>29340</v>
          </cell>
          <cell r="G837">
            <v>29340</v>
          </cell>
          <cell r="I837">
            <v>94</v>
          </cell>
        </row>
        <row r="838">
          <cell r="A838" t="str">
            <v>유리</v>
          </cell>
          <cell r="B838" t="str">
            <v>유리공</v>
          </cell>
          <cell r="D838" t="str">
            <v>인</v>
          </cell>
          <cell r="E838">
            <v>57521</v>
          </cell>
          <cell r="G838">
            <v>57521</v>
          </cell>
          <cell r="I838">
            <v>95</v>
          </cell>
        </row>
        <row r="839">
          <cell r="A839" t="str">
            <v>함석</v>
          </cell>
          <cell r="B839" t="str">
            <v>함석공</v>
          </cell>
          <cell r="D839" t="str">
            <v>인</v>
          </cell>
          <cell r="E839">
            <v>58194</v>
          </cell>
          <cell r="G839">
            <v>58194</v>
          </cell>
          <cell r="I839">
            <v>96</v>
          </cell>
        </row>
        <row r="840">
          <cell r="A840" t="str">
            <v>용일</v>
          </cell>
          <cell r="B840" t="str">
            <v>용접공( 일반 )</v>
          </cell>
          <cell r="D840" t="str">
            <v>인</v>
          </cell>
          <cell r="E840">
            <v>59532</v>
          </cell>
          <cell r="G840">
            <v>59532</v>
          </cell>
          <cell r="I840">
            <v>97</v>
          </cell>
        </row>
        <row r="841">
          <cell r="A841" t="str">
            <v>닥트</v>
          </cell>
          <cell r="B841" t="str">
            <v>닥트공</v>
          </cell>
          <cell r="D841" t="str">
            <v>인</v>
          </cell>
          <cell r="E841">
            <v>48376</v>
          </cell>
          <cell r="G841">
            <v>48376</v>
          </cell>
          <cell r="I841">
            <v>98</v>
          </cell>
        </row>
        <row r="842">
          <cell r="A842" t="str">
            <v>할석</v>
          </cell>
          <cell r="B842" t="str">
            <v>할석공</v>
          </cell>
          <cell r="D842" t="str">
            <v>인</v>
          </cell>
          <cell r="E842">
            <v>61149</v>
          </cell>
          <cell r="G842">
            <v>61149</v>
          </cell>
          <cell r="I842">
            <v>99</v>
          </cell>
        </row>
        <row r="843">
          <cell r="A843" t="str">
            <v>제축</v>
          </cell>
          <cell r="B843" t="str">
            <v>제철축로공</v>
          </cell>
          <cell r="D843" t="str">
            <v>인</v>
          </cell>
          <cell r="E843">
            <v>91162</v>
          </cell>
          <cell r="G843">
            <v>91162</v>
          </cell>
          <cell r="I843">
            <v>100</v>
          </cell>
        </row>
        <row r="844">
          <cell r="A844" t="str">
            <v>지기1</v>
          </cell>
          <cell r="B844" t="str">
            <v>지적기사1급</v>
          </cell>
          <cell r="D844" t="str">
            <v>인</v>
          </cell>
          <cell r="E844">
            <v>88602</v>
          </cell>
          <cell r="G844">
            <v>88602</v>
          </cell>
          <cell r="I844">
            <v>101</v>
          </cell>
        </row>
        <row r="845">
          <cell r="A845" t="str">
            <v>지기2</v>
          </cell>
          <cell r="B845" t="str">
            <v>지적기사2급</v>
          </cell>
          <cell r="D845" t="str">
            <v>인</v>
          </cell>
          <cell r="E845">
            <v>72461</v>
          </cell>
          <cell r="G845">
            <v>72461</v>
          </cell>
          <cell r="I845">
            <v>102</v>
          </cell>
        </row>
        <row r="846">
          <cell r="A846" t="str">
            <v>지기능1</v>
          </cell>
          <cell r="B846" t="str">
            <v>지적기능사1급</v>
          </cell>
          <cell r="D846" t="str">
            <v>인</v>
          </cell>
          <cell r="E846">
            <v>49865</v>
          </cell>
          <cell r="G846">
            <v>49865</v>
          </cell>
          <cell r="I846">
            <v>103</v>
          </cell>
        </row>
        <row r="847">
          <cell r="A847" t="str">
            <v>지기능2</v>
          </cell>
          <cell r="B847" t="str">
            <v>지적기능사2급</v>
          </cell>
          <cell r="D847" t="str">
            <v>인</v>
          </cell>
          <cell r="E847">
            <v>33860</v>
          </cell>
          <cell r="G847">
            <v>33860</v>
          </cell>
          <cell r="I847">
            <v>104</v>
          </cell>
        </row>
        <row r="848">
          <cell r="A848" t="str">
            <v>광전</v>
          </cell>
          <cell r="B848" t="str">
            <v>광·전자통신부문</v>
          </cell>
          <cell r="D848" t="str">
            <v>인</v>
          </cell>
          <cell r="E848">
            <v>0</v>
          </cell>
          <cell r="I848">
            <v>104</v>
          </cell>
        </row>
        <row r="849">
          <cell r="A849" t="str">
            <v>H설</v>
          </cell>
          <cell r="B849" t="str">
            <v>H/W 설치기사</v>
          </cell>
          <cell r="D849" t="str">
            <v>인</v>
          </cell>
          <cell r="E849">
            <v>83505</v>
          </cell>
          <cell r="G849">
            <v>83505</v>
          </cell>
          <cell r="I849">
            <v>105</v>
          </cell>
        </row>
        <row r="850">
          <cell r="A850" t="str">
            <v>H시</v>
          </cell>
          <cell r="B850" t="str">
            <v>H/W 시험기사</v>
          </cell>
          <cell r="D850" t="str">
            <v>인</v>
          </cell>
          <cell r="E850">
            <v>85559</v>
          </cell>
          <cell r="G850">
            <v>85559</v>
          </cell>
          <cell r="I850">
            <v>106</v>
          </cell>
        </row>
        <row r="851">
          <cell r="A851" t="str">
            <v>S시</v>
          </cell>
          <cell r="B851" t="str">
            <v>S/W 시험기사</v>
          </cell>
          <cell r="D851" t="str">
            <v>인</v>
          </cell>
          <cell r="E851">
            <v>86920</v>
          </cell>
          <cell r="G851">
            <v>86920</v>
          </cell>
          <cell r="I851">
            <v>107</v>
          </cell>
        </row>
        <row r="852">
          <cell r="A852" t="str">
            <v>CU</v>
          </cell>
          <cell r="B852" t="str">
            <v>CPU시험기사</v>
          </cell>
          <cell r="D852" t="str">
            <v>인</v>
          </cell>
          <cell r="E852">
            <v>81914</v>
          </cell>
          <cell r="G852">
            <v>81914</v>
          </cell>
          <cell r="I852">
            <v>108</v>
          </cell>
        </row>
        <row r="853">
          <cell r="A853" t="str">
            <v>광신</v>
          </cell>
          <cell r="B853" t="str">
            <v>광통신기사</v>
          </cell>
          <cell r="D853" t="str">
            <v>인</v>
          </cell>
          <cell r="E853">
            <v>109748</v>
          </cell>
          <cell r="G853">
            <v>109748</v>
          </cell>
          <cell r="I853">
            <v>109</v>
          </cell>
        </row>
        <row r="854">
          <cell r="A854" t="str">
            <v>광이</v>
          </cell>
          <cell r="B854" t="str">
            <v>광케이블기사</v>
          </cell>
          <cell r="D854" t="str">
            <v>인</v>
          </cell>
          <cell r="E854">
            <v>94054</v>
          </cell>
          <cell r="G854">
            <v>94054</v>
          </cell>
          <cell r="I854">
            <v>110</v>
          </cell>
        </row>
        <row r="855">
          <cell r="A855" t="str">
            <v>문재</v>
          </cell>
          <cell r="B855" t="str">
            <v>문화재직종</v>
          </cell>
          <cell r="D855" t="str">
            <v>인</v>
          </cell>
          <cell r="E855">
            <v>0</v>
          </cell>
          <cell r="I855">
            <v>110</v>
          </cell>
        </row>
        <row r="856">
          <cell r="A856" t="str">
            <v>도편</v>
          </cell>
          <cell r="B856" t="str">
            <v>도편수</v>
          </cell>
          <cell r="D856" t="str">
            <v>인</v>
          </cell>
          <cell r="E856">
            <v>128797</v>
          </cell>
          <cell r="G856">
            <v>128797</v>
          </cell>
          <cell r="I856">
            <v>111</v>
          </cell>
        </row>
        <row r="857">
          <cell r="A857" t="str">
            <v>목각</v>
          </cell>
          <cell r="B857" t="str">
            <v>목조각공</v>
          </cell>
          <cell r="D857" t="str">
            <v>인</v>
          </cell>
          <cell r="E857">
            <v>109000</v>
          </cell>
          <cell r="G857">
            <v>109000</v>
          </cell>
          <cell r="I857">
            <v>112</v>
          </cell>
        </row>
        <row r="858">
          <cell r="A858" t="str">
            <v>한목</v>
          </cell>
          <cell r="B858" t="str">
            <v>한식목공</v>
          </cell>
          <cell r="D858" t="str">
            <v>인</v>
          </cell>
          <cell r="E858">
            <v>91741</v>
          </cell>
          <cell r="G858">
            <v>91741</v>
          </cell>
          <cell r="I858">
            <v>113</v>
          </cell>
        </row>
        <row r="859">
          <cell r="A859" t="str">
            <v>한목조</v>
          </cell>
          <cell r="B859" t="str">
            <v>한식목공조공</v>
          </cell>
          <cell r="D859" t="str">
            <v>인</v>
          </cell>
          <cell r="E859">
            <v>66383</v>
          </cell>
          <cell r="G859">
            <v>66383</v>
          </cell>
          <cell r="I859">
            <v>114</v>
          </cell>
        </row>
        <row r="860">
          <cell r="A860" t="str">
            <v>드이</v>
          </cell>
          <cell r="B860" t="str">
            <v>드잡이공</v>
          </cell>
          <cell r="D860" t="str">
            <v>인</v>
          </cell>
          <cell r="E860">
            <v>100093</v>
          </cell>
          <cell r="G860">
            <v>100093</v>
          </cell>
          <cell r="I860">
            <v>115</v>
          </cell>
        </row>
        <row r="861">
          <cell r="A861" t="str">
            <v>한와</v>
          </cell>
          <cell r="B861" t="str">
            <v>한식와공</v>
          </cell>
          <cell r="D861" t="str">
            <v>인</v>
          </cell>
          <cell r="E861">
            <v>134380</v>
          </cell>
          <cell r="G861">
            <v>134380</v>
          </cell>
          <cell r="I861">
            <v>116</v>
          </cell>
        </row>
        <row r="862">
          <cell r="A862" t="str">
            <v>한와조</v>
          </cell>
          <cell r="B862" t="str">
            <v>한식와공조공</v>
          </cell>
          <cell r="D862" t="str">
            <v>인</v>
          </cell>
          <cell r="E862">
            <v>90152</v>
          </cell>
          <cell r="G862">
            <v>90152</v>
          </cell>
          <cell r="I862">
            <v>117</v>
          </cell>
        </row>
        <row r="863">
          <cell r="A863" t="str">
            <v>석각</v>
          </cell>
          <cell r="B863" t="str">
            <v>석조각공</v>
          </cell>
          <cell r="D863" t="str">
            <v>인</v>
          </cell>
          <cell r="E863">
            <v>102500</v>
          </cell>
          <cell r="G863">
            <v>102500</v>
          </cell>
          <cell r="I863">
            <v>118</v>
          </cell>
        </row>
        <row r="864">
          <cell r="A864" t="str">
            <v>특화</v>
          </cell>
          <cell r="B864" t="str">
            <v>특수화공</v>
          </cell>
          <cell r="D864" t="str">
            <v>인</v>
          </cell>
          <cell r="E864">
            <v>125780</v>
          </cell>
          <cell r="G864">
            <v>125780</v>
          </cell>
          <cell r="I864">
            <v>119</v>
          </cell>
        </row>
        <row r="865">
          <cell r="A865" t="str">
            <v>화공</v>
          </cell>
          <cell r="B865" t="str">
            <v>화공</v>
          </cell>
          <cell r="D865" t="str">
            <v>인</v>
          </cell>
          <cell r="E865">
            <v>91429</v>
          </cell>
          <cell r="G865">
            <v>91429</v>
          </cell>
          <cell r="I865">
            <v>120</v>
          </cell>
        </row>
        <row r="866">
          <cell r="A866" t="str">
            <v>한미</v>
          </cell>
          <cell r="B866" t="str">
            <v>한식미장공</v>
          </cell>
          <cell r="C866">
            <v>155</v>
          </cell>
          <cell r="D866" t="str">
            <v>인</v>
          </cell>
          <cell r="E866">
            <v>87343</v>
          </cell>
          <cell r="G866">
            <v>87343</v>
          </cell>
          <cell r="I866">
            <v>121</v>
          </cell>
        </row>
        <row r="867">
          <cell r="B867" t="str">
            <v>원자력부문</v>
          </cell>
          <cell r="I867">
            <v>121</v>
          </cell>
        </row>
        <row r="868">
          <cell r="A868" t="str">
            <v>원배</v>
          </cell>
          <cell r="B868" t="str">
            <v>원자력 배관공</v>
          </cell>
          <cell r="D868" t="str">
            <v>인</v>
          </cell>
          <cell r="E868">
            <v>93015</v>
          </cell>
          <cell r="G868">
            <v>93015</v>
          </cell>
          <cell r="I868">
            <v>122</v>
          </cell>
        </row>
        <row r="869">
          <cell r="A869" t="str">
            <v>원용</v>
          </cell>
          <cell r="B869" t="str">
            <v>원자력 용접공</v>
          </cell>
          <cell r="D869" t="str">
            <v>인</v>
          </cell>
          <cell r="E869">
            <v>94229</v>
          </cell>
          <cell r="G869">
            <v>94229</v>
          </cell>
          <cell r="I869">
            <v>123</v>
          </cell>
        </row>
        <row r="870">
          <cell r="A870" t="str">
            <v>원설</v>
          </cell>
          <cell r="B870" t="str">
            <v>원자력기계 설치공</v>
          </cell>
          <cell r="D870" t="str">
            <v>인</v>
          </cell>
          <cell r="E870">
            <v>83837</v>
          </cell>
          <cell r="G870">
            <v>83837</v>
          </cell>
          <cell r="I870">
            <v>124</v>
          </cell>
        </row>
        <row r="871">
          <cell r="A871" t="str">
            <v>원덕</v>
          </cell>
          <cell r="B871" t="str">
            <v>원자력 덕트공</v>
          </cell>
          <cell r="D871" t="str">
            <v>인</v>
          </cell>
          <cell r="E871">
            <v>84402</v>
          </cell>
          <cell r="G871">
            <v>84402</v>
          </cell>
          <cell r="I871">
            <v>125</v>
          </cell>
        </row>
        <row r="872">
          <cell r="A872" t="str">
            <v>원제</v>
          </cell>
          <cell r="B872" t="str">
            <v>원자력 제관공</v>
          </cell>
          <cell r="D872" t="str">
            <v>인</v>
          </cell>
          <cell r="E872">
            <v>80957</v>
          </cell>
          <cell r="G872">
            <v>80957</v>
          </cell>
          <cell r="I872">
            <v>126</v>
          </cell>
        </row>
        <row r="873">
          <cell r="A873" t="str">
            <v>원케</v>
          </cell>
          <cell r="B873" t="str">
            <v>원자력 케이블전공</v>
          </cell>
          <cell r="D873" t="str">
            <v>인</v>
          </cell>
          <cell r="E873">
            <v>68504</v>
          </cell>
          <cell r="G873">
            <v>68504</v>
          </cell>
          <cell r="I873">
            <v>127</v>
          </cell>
        </row>
        <row r="874">
          <cell r="A874" t="str">
            <v>원계</v>
          </cell>
          <cell r="B874" t="str">
            <v>원자력 계장공</v>
          </cell>
          <cell r="D874" t="str">
            <v>인</v>
          </cell>
          <cell r="E874">
            <v>68430</v>
          </cell>
          <cell r="G874">
            <v>68430</v>
          </cell>
          <cell r="I874">
            <v>128</v>
          </cell>
        </row>
        <row r="875">
          <cell r="A875" t="str">
            <v>원기</v>
          </cell>
          <cell r="B875" t="str">
            <v>원자력 기술자</v>
          </cell>
          <cell r="D875" t="str">
            <v>인</v>
          </cell>
          <cell r="E875">
            <v>69637</v>
          </cell>
          <cell r="G875">
            <v>69637</v>
          </cell>
          <cell r="I875">
            <v>129</v>
          </cell>
        </row>
        <row r="876">
          <cell r="A876" t="str">
            <v>중원</v>
          </cell>
          <cell r="B876" t="str">
            <v>중급원자력기술자</v>
          </cell>
          <cell r="D876" t="str">
            <v>인</v>
          </cell>
          <cell r="E876">
            <v>85859</v>
          </cell>
          <cell r="G876">
            <v>85859</v>
          </cell>
          <cell r="I876">
            <v>130</v>
          </cell>
        </row>
        <row r="877">
          <cell r="A877" t="str">
            <v>상원</v>
          </cell>
          <cell r="B877" t="str">
            <v>상급원자력기술자</v>
          </cell>
          <cell r="D877" t="str">
            <v>인</v>
          </cell>
          <cell r="E877">
            <v>98319</v>
          </cell>
          <cell r="G877">
            <v>98319</v>
          </cell>
          <cell r="I877">
            <v>131</v>
          </cell>
        </row>
        <row r="878">
          <cell r="A878" t="str">
            <v>원품</v>
          </cell>
          <cell r="B878" t="str">
            <v>원자력 품질관리사</v>
          </cell>
          <cell r="D878" t="str">
            <v>인</v>
          </cell>
          <cell r="E878">
            <v>92704</v>
          </cell>
          <cell r="G878">
            <v>92704</v>
          </cell>
          <cell r="I878">
            <v>132</v>
          </cell>
        </row>
        <row r="879">
          <cell r="A879" t="str">
            <v>원특</v>
          </cell>
          <cell r="B879" t="str">
            <v>원자력 특별인부</v>
          </cell>
          <cell r="D879" t="str">
            <v>인</v>
          </cell>
          <cell r="E879">
            <v>68648</v>
          </cell>
          <cell r="G879">
            <v>68648</v>
          </cell>
          <cell r="I879">
            <v>133</v>
          </cell>
        </row>
        <row r="880">
          <cell r="A880" t="str">
            <v>원보</v>
          </cell>
          <cell r="B880" t="str">
            <v>원자력 보온공</v>
          </cell>
          <cell r="E880">
            <v>86717</v>
          </cell>
          <cell r="G880">
            <v>86717</v>
          </cell>
          <cell r="I880">
            <v>134</v>
          </cell>
        </row>
        <row r="881">
          <cell r="A881" t="str">
            <v>원플</v>
          </cell>
          <cell r="B881" t="str">
            <v>원자력 플랜트공</v>
          </cell>
          <cell r="D881" t="str">
            <v>인</v>
          </cell>
          <cell r="E881">
            <v>79123</v>
          </cell>
          <cell r="G881">
            <v>79123</v>
          </cell>
          <cell r="I881">
            <v>135</v>
          </cell>
        </row>
        <row r="882">
          <cell r="A882" t="str">
            <v>고원</v>
          </cell>
          <cell r="B882" t="str">
            <v>고급원자력비파괴시험공</v>
          </cell>
          <cell r="D882" t="str">
            <v>인</v>
          </cell>
          <cell r="E882">
            <v>82281</v>
          </cell>
          <cell r="G882">
            <v>82281</v>
          </cell>
          <cell r="I882">
            <v>136</v>
          </cell>
        </row>
        <row r="883">
          <cell r="A883" t="str">
            <v>특원</v>
          </cell>
          <cell r="B883" t="str">
            <v>특급원자력비파괴시험공</v>
          </cell>
          <cell r="D883" t="str">
            <v>인</v>
          </cell>
          <cell r="E883">
            <v>97673</v>
          </cell>
          <cell r="G883">
            <v>97673</v>
          </cell>
          <cell r="I883">
            <v>137</v>
          </cell>
        </row>
        <row r="884">
          <cell r="B884" t="str">
            <v>기타부문</v>
          </cell>
          <cell r="I884">
            <v>137</v>
          </cell>
        </row>
        <row r="885">
          <cell r="A885" t="str">
            <v>통기1</v>
          </cell>
          <cell r="B885" t="str">
            <v>통신기사1급</v>
          </cell>
          <cell r="D885" t="str">
            <v>인</v>
          </cell>
          <cell r="E885">
            <v>84743</v>
          </cell>
          <cell r="G885">
            <v>84743</v>
          </cell>
          <cell r="I885">
            <v>138</v>
          </cell>
        </row>
        <row r="886">
          <cell r="A886" t="str">
            <v>통기2</v>
          </cell>
          <cell r="B886" t="str">
            <v>통신기사2급</v>
          </cell>
          <cell r="D886" t="str">
            <v>인</v>
          </cell>
          <cell r="E886">
            <v>81480</v>
          </cell>
          <cell r="G886">
            <v>81480</v>
          </cell>
          <cell r="I886">
            <v>139</v>
          </cell>
        </row>
        <row r="887">
          <cell r="A887" t="str">
            <v>통기능</v>
          </cell>
          <cell r="B887" t="str">
            <v>통신기능사</v>
          </cell>
          <cell r="D887" t="str">
            <v>인</v>
          </cell>
          <cell r="E887">
            <v>69609</v>
          </cell>
          <cell r="G887">
            <v>69609</v>
          </cell>
          <cell r="I887">
            <v>140</v>
          </cell>
        </row>
        <row r="888">
          <cell r="A888" t="str">
            <v>이침</v>
          </cell>
          <cell r="B888" t="str">
            <v>이본침공</v>
          </cell>
          <cell r="D888" t="str">
            <v>인</v>
          </cell>
          <cell r="E888">
            <v>23638</v>
          </cell>
          <cell r="G888">
            <v>23638</v>
          </cell>
        </row>
        <row r="889">
          <cell r="A889" t="str">
            <v>노즐</v>
          </cell>
          <cell r="B889" t="str">
            <v>노즐공</v>
          </cell>
          <cell r="D889" t="str">
            <v>인</v>
          </cell>
          <cell r="E889">
            <v>67930</v>
          </cell>
          <cell r="G889">
            <v>67930</v>
          </cell>
          <cell r="I889">
            <v>141</v>
          </cell>
        </row>
        <row r="890">
          <cell r="A890" t="str">
            <v>코킹</v>
          </cell>
          <cell r="B890" t="str">
            <v>코킹공</v>
          </cell>
          <cell r="E890">
            <v>57844</v>
          </cell>
          <cell r="G890">
            <v>57844</v>
          </cell>
          <cell r="I890">
            <v>142</v>
          </cell>
        </row>
        <row r="891">
          <cell r="A891" t="str">
            <v>전1</v>
          </cell>
          <cell r="B891" t="str">
            <v>전기공사기사 1급</v>
          </cell>
          <cell r="D891" t="str">
            <v>인</v>
          </cell>
          <cell r="E891">
            <v>63126</v>
          </cell>
          <cell r="G891">
            <v>63126</v>
          </cell>
          <cell r="I891">
            <v>142</v>
          </cell>
        </row>
        <row r="892">
          <cell r="A892" t="str">
            <v>전2</v>
          </cell>
          <cell r="B892" t="str">
            <v>전기공사기사 2급</v>
          </cell>
          <cell r="D892" t="str">
            <v>인</v>
          </cell>
          <cell r="E892">
            <v>57307</v>
          </cell>
          <cell r="G892">
            <v>57307</v>
          </cell>
          <cell r="I892">
            <v>142</v>
          </cell>
        </row>
        <row r="893">
          <cell r="A893" t="str">
            <v>변전</v>
          </cell>
          <cell r="B893" t="str">
            <v>변전 전공</v>
          </cell>
          <cell r="D893" t="str">
            <v>인</v>
          </cell>
          <cell r="E893">
            <v>82306</v>
          </cell>
          <cell r="G893">
            <v>82306</v>
          </cell>
          <cell r="I893">
            <v>142</v>
          </cell>
        </row>
        <row r="894">
          <cell r="B894" t="str">
            <v>엔지니어링 기술자</v>
          </cell>
        </row>
        <row r="895">
          <cell r="A895" t="str">
            <v>건술사</v>
          </cell>
          <cell r="B895" t="str">
            <v>기술사</v>
          </cell>
          <cell r="C895" t="str">
            <v>건설,기타엔지니어링</v>
          </cell>
          <cell r="D895" t="str">
            <v>인</v>
          </cell>
          <cell r="E895">
            <v>173852</v>
          </cell>
          <cell r="G895">
            <v>173852</v>
          </cell>
        </row>
        <row r="896">
          <cell r="A896" t="str">
            <v>건특술</v>
          </cell>
          <cell r="B896" t="str">
            <v>특급기술자</v>
          </cell>
          <cell r="C896" t="str">
            <v>건설,기타엔지니어링</v>
          </cell>
          <cell r="D896" t="str">
            <v>인</v>
          </cell>
          <cell r="E896">
            <v>132166</v>
          </cell>
          <cell r="G896">
            <v>132166</v>
          </cell>
        </row>
        <row r="897">
          <cell r="A897" t="str">
            <v>건고술</v>
          </cell>
          <cell r="B897" t="str">
            <v>고급기술자</v>
          </cell>
          <cell r="C897" t="str">
            <v>건설,기타엔지니어링</v>
          </cell>
          <cell r="D897" t="str">
            <v>인</v>
          </cell>
          <cell r="E897">
            <v>109695</v>
          </cell>
          <cell r="G897">
            <v>109695</v>
          </cell>
        </row>
        <row r="898">
          <cell r="A898" t="str">
            <v>건중술</v>
          </cell>
          <cell r="B898" t="str">
            <v>중급기술자</v>
          </cell>
          <cell r="C898" t="str">
            <v>건설,기타엔지니어링</v>
          </cell>
          <cell r="D898" t="str">
            <v>인</v>
          </cell>
          <cell r="E898">
            <v>91968</v>
          </cell>
          <cell r="G898">
            <v>91968</v>
          </cell>
        </row>
        <row r="899">
          <cell r="A899" t="str">
            <v>건초술</v>
          </cell>
          <cell r="B899" t="str">
            <v>초급기술자</v>
          </cell>
          <cell r="C899" t="str">
            <v>건설,기타엔지니어링</v>
          </cell>
          <cell r="D899" t="str">
            <v>인</v>
          </cell>
          <cell r="E899">
            <v>65947</v>
          </cell>
          <cell r="G899">
            <v>65947</v>
          </cell>
        </row>
        <row r="900">
          <cell r="A900" t="str">
            <v>건고능</v>
          </cell>
          <cell r="B900" t="str">
            <v>고급기능자</v>
          </cell>
          <cell r="C900" t="str">
            <v>건설,기타엔지니어링</v>
          </cell>
          <cell r="D900" t="str">
            <v>인</v>
          </cell>
          <cell r="E900">
            <v>67006</v>
          </cell>
          <cell r="G900">
            <v>67006</v>
          </cell>
        </row>
        <row r="901">
          <cell r="A901" t="str">
            <v>건중능</v>
          </cell>
          <cell r="B901" t="str">
            <v>중급기능자</v>
          </cell>
          <cell r="C901" t="str">
            <v>건설,기타엔지니어링</v>
          </cell>
          <cell r="D901" t="str">
            <v>인</v>
          </cell>
          <cell r="E901">
            <v>55830</v>
          </cell>
          <cell r="G901">
            <v>55830</v>
          </cell>
        </row>
        <row r="902">
          <cell r="A902" t="str">
            <v>건초능</v>
          </cell>
          <cell r="B902" t="str">
            <v>초급기능자</v>
          </cell>
          <cell r="C902" t="str">
            <v>건설,기타엔지니어링</v>
          </cell>
          <cell r="D902" t="str">
            <v>인</v>
          </cell>
          <cell r="E902">
            <v>46933</v>
          </cell>
          <cell r="G902">
            <v>46933</v>
          </cell>
        </row>
        <row r="903">
          <cell r="A903" t="str">
            <v>감특술</v>
          </cell>
          <cell r="B903" t="str">
            <v>특급기술자</v>
          </cell>
          <cell r="C903" t="str">
            <v>감리원</v>
          </cell>
          <cell r="D903" t="str">
            <v>인</v>
          </cell>
          <cell r="E903">
            <v>155637</v>
          </cell>
          <cell r="G903">
            <v>155637</v>
          </cell>
        </row>
        <row r="904">
          <cell r="A904" t="str">
            <v>감고술</v>
          </cell>
          <cell r="B904" t="str">
            <v>고급기술자</v>
          </cell>
          <cell r="C904" t="str">
            <v>감리원</v>
          </cell>
          <cell r="D904" t="str">
            <v>인</v>
          </cell>
          <cell r="E904">
            <v>124025</v>
          </cell>
          <cell r="G904">
            <v>124025</v>
          </cell>
        </row>
        <row r="905">
          <cell r="A905" t="str">
            <v>감중술</v>
          </cell>
          <cell r="B905" t="str">
            <v>중급기술자</v>
          </cell>
          <cell r="C905" t="str">
            <v>감리원</v>
          </cell>
          <cell r="D905" t="str">
            <v>인</v>
          </cell>
          <cell r="E905">
            <v>103036</v>
          </cell>
          <cell r="G905">
            <v>103036</v>
          </cell>
        </row>
        <row r="906">
          <cell r="A906" t="str">
            <v>감초술</v>
          </cell>
          <cell r="B906" t="str">
            <v>초급기술자</v>
          </cell>
          <cell r="C906" t="str">
            <v>감리원</v>
          </cell>
          <cell r="D906" t="str">
            <v>인</v>
          </cell>
          <cell r="E906">
            <v>83228</v>
          </cell>
          <cell r="G906">
            <v>83228</v>
          </cell>
        </row>
        <row r="907">
          <cell r="A907" t="str">
            <v>산술사</v>
          </cell>
          <cell r="B907" t="str">
            <v>기술사</v>
          </cell>
          <cell r="C907" t="str">
            <v>산업공장,종합엔지니어링</v>
          </cell>
          <cell r="D907" t="str">
            <v>인</v>
          </cell>
          <cell r="E907">
            <v>165538</v>
          </cell>
          <cell r="G907">
            <v>165538</v>
          </cell>
        </row>
        <row r="908">
          <cell r="A908" t="str">
            <v>산특술</v>
          </cell>
          <cell r="B908" t="str">
            <v>특급기술자</v>
          </cell>
          <cell r="C908" t="str">
            <v>산업공장,종합엔지니어링</v>
          </cell>
          <cell r="D908" t="str">
            <v>인</v>
          </cell>
          <cell r="E908">
            <v>139809</v>
          </cell>
          <cell r="G908">
            <v>139809</v>
          </cell>
        </row>
        <row r="909">
          <cell r="A909" t="str">
            <v>산고술</v>
          </cell>
          <cell r="B909" t="str">
            <v>고급기술자</v>
          </cell>
          <cell r="C909" t="str">
            <v>산업공장,종합엔지니어링</v>
          </cell>
          <cell r="D909" t="str">
            <v>인</v>
          </cell>
          <cell r="E909">
            <v>116744</v>
          </cell>
          <cell r="G909">
            <v>116744</v>
          </cell>
        </row>
        <row r="910">
          <cell r="A910" t="str">
            <v>산중술</v>
          </cell>
          <cell r="B910" t="str">
            <v>중급기술자</v>
          </cell>
          <cell r="C910" t="str">
            <v>산업공장,종합엔지니어링</v>
          </cell>
          <cell r="D910" t="str">
            <v>인</v>
          </cell>
          <cell r="E910">
            <v>97632</v>
          </cell>
          <cell r="G910">
            <v>97632</v>
          </cell>
        </row>
        <row r="911">
          <cell r="A911" t="str">
            <v>산초술</v>
          </cell>
          <cell r="B911" t="str">
            <v>초급기술자</v>
          </cell>
          <cell r="C911" t="str">
            <v>산업공장,종합엔지니어링</v>
          </cell>
          <cell r="D911" t="str">
            <v>인</v>
          </cell>
          <cell r="E911">
            <v>72384</v>
          </cell>
          <cell r="G911">
            <v>72384</v>
          </cell>
        </row>
        <row r="912">
          <cell r="A912" t="str">
            <v>산고능</v>
          </cell>
          <cell r="B912" t="str">
            <v>고급기능자</v>
          </cell>
          <cell r="C912" t="str">
            <v>산업공장,종합엔지니어링</v>
          </cell>
          <cell r="D912" t="str">
            <v>인</v>
          </cell>
          <cell r="E912">
            <v>63362</v>
          </cell>
          <cell r="G912">
            <v>63362</v>
          </cell>
        </row>
        <row r="913">
          <cell r="A913" t="str">
            <v>산중능</v>
          </cell>
          <cell r="B913" t="str">
            <v>중급기능자</v>
          </cell>
          <cell r="C913" t="str">
            <v>산업공장,종합엔지니어링</v>
          </cell>
          <cell r="D913" t="str">
            <v>인</v>
          </cell>
          <cell r="E913">
            <v>55627</v>
          </cell>
          <cell r="G913">
            <v>55627</v>
          </cell>
        </row>
        <row r="914">
          <cell r="A914" t="str">
            <v>산초능</v>
          </cell>
          <cell r="B914" t="str">
            <v>초급기능자</v>
          </cell>
          <cell r="C914" t="str">
            <v>산업공장,종합엔지니어링</v>
          </cell>
          <cell r="D914" t="str">
            <v>인</v>
          </cell>
          <cell r="E914">
            <v>48228</v>
          </cell>
          <cell r="G914">
            <v>48228</v>
          </cell>
        </row>
        <row r="916">
          <cell r="B916" t="str">
            <v>기  계  명</v>
          </cell>
          <cell r="C916" t="str">
            <v>규  격</v>
          </cell>
          <cell r="D916" t="str">
            <v>단위</v>
          </cell>
          <cell r="E916" t="str">
            <v>기계가</v>
          </cell>
          <cell r="F916" t="str">
            <v>잡품
비율</v>
          </cell>
          <cell r="G916" t="str">
            <v>주연료 수량</v>
          </cell>
          <cell r="H916" t="str">
            <v>조
종
원</v>
          </cell>
          <cell r="I916" t="str">
            <v>중기
조수</v>
          </cell>
          <cell r="J916" t="str">
            <v>중기
조장</v>
          </cell>
          <cell r="K916" t="str">
            <v>시간당 계수
(10-7)</v>
          </cell>
          <cell r="L916" t="str">
            <v>내용시간</v>
          </cell>
          <cell r="M916" t="str">
            <v>연간
표준
가동시간</v>
          </cell>
          <cell r="N916" t="str">
            <v>상각
비율</v>
          </cell>
          <cell r="O916" t="str">
            <v>정비
비율</v>
          </cell>
          <cell r="P916" t="str">
            <v>연간
관리
비율</v>
          </cell>
          <cell r="Q916" t="str">
            <v>기계
분류
번호</v>
          </cell>
        </row>
        <row r="919">
          <cell r="A919" t="str">
            <v>백유10</v>
          </cell>
          <cell r="B919" t="str">
            <v>백호우</v>
          </cell>
          <cell r="C919" t="str">
            <v>유압식 1.00㎥</v>
          </cell>
          <cell r="D919" t="str">
            <v>대</v>
          </cell>
          <cell r="E919">
            <v>95000000</v>
          </cell>
          <cell r="F919">
            <v>25</v>
          </cell>
          <cell r="G919">
            <v>17.7</v>
          </cell>
          <cell r="H919">
            <v>1</v>
          </cell>
          <cell r="I919">
            <v>0.5</v>
          </cell>
          <cell r="J919">
            <v>0.2</v>
          </cell>
          <cell r="K919">
            <v>2148</v>
          </cell>
          <cell r="L919">
            <v>10000</v>
          </cell>
          <cell r="M919">
            <v>2000</v>
          </cell>
          <cell r="N919">
            <v>0.9</v>
          </cell>
          <cell r="O919">
            <v>0.8</v>
          </cell>
          <cell r="P919">
            <v>0.14000000000000001</v>
          </cell>
        </row>
        <row r="920">
          <cell r="A920" t="str">
            <v>백유07</v>
          </cell>
          <cell r="B920" t="str">
            <v>백호우</v>
          </cell>
          <cell r="C920" t="str">
            <v>유압식 0.70㎥</v>
          </cell>
          <cell r="D920" t="str">
            <v>대</v>
          </cell>
          <cell r="E920">
            <v>77535000</v>
          </cell>
          <cell r="F920">
            <v>25</v>
          </cell>
          <cell r="G920">
            <v>10.5</v>
          </cell>
          <cell r="H920">
            <v>1</v>
          </cell>
          <cell r="I920">
            <v>0.5</v>
          </cell>
          <cell r="J920">
            <v>0.2</v>
          </cell>
          <cell r="K920">
            <v>2148</v>
          </cell>
          <cell r="L920">
            <v>10000</v>
          </cell>
          <cell r="M920">
            <v>2000</v>
          </cell>
          <cell r="N920">
            <v>0.9</v>
          </cell>
          <cell r="O920">
            <v>0.8</v>
          </cell>
          <cell r="P920">
            <v>0.14000000000000001</v>
          </cell>
        </row>
        <row r="921">
          <cell r="A921" t="str">
            <v>백유04</v>
          </cell>
          <cell r="B921" t="str">
            <v>백호우</v>
          </cell>
          <cell r="C921" t="str">
            <v>유압식 0.40㎥</v>
          </cell>
          <cell r="D921" t="str">
            <v>대</v>
          </cell>
          <cell r="E921">
            <v>50922000</v>
          </cell>
          <cell r="F921">
            <v>25</v>
          </cell>
          <cell r="G921">
            <v>9</v>
          </cell>
          <cell r="H921">
            <v>1</v>
          </cell>
          <cell r="I921">
            <v>0.5</v>
          </cell>
          <cell r="J921">
            <v>0.2</v>
          </cell>
          <cell r="K921">
            <v>2148</v>
          </cell>
          <cell r="L921">
            <v>10000</v>
          </cell>
          <cell r="M921">
            <v>2000</v>
          </cell>
          <cell r="N921">
            <v>0.9</v>
          </cell>
          <cell r="O921">
            <v>0.8</v>
          </cell>
          <cell r="P921">
            <v>0.14000000000000001</v>
          </cell>
        </row>
        <row r="922">
          <cell r="A922" t="str">
            <v>대브07</v>
          </cell>
          <cell r="B922" t="str">
            <v>대형브레이커</v>
          </cell>
          <cell r="C922" t="str">
            <v>0.70㎥용</v>
          </cell>
          <cell r="D922" t="str">
            <v>대</v>
          </cell>
          <cell r="E922">
            <v>12500000</v>
          </cell>
          <cell r="K922">
            <v>7313</v>
          </cell>
          <cell r="L922">
            <v>3000</v>
          </cell>
          <cell r="M922">
            <v>1000</v>
          </cell>
          <cell r="N922">
            <v>0.9</v>
          </cell>
          <cell r="O922">
            <v>1</v>
          </cell>
          <cell r="P922">
            <v>0.14000000000000001</v>
          </cell>
        </row>
        <row r="923">
          <cell r="A923" t="str">
            <v>콘커..</v>
          </cell>
          <cell r="B923" t="str">
            <v>콘크리트 커터</v>
          </cell>
          <cell r="C923" t="str">
            <v>320~400mm</v>
          </cell>
          <cell r="D923" t="str">
            <v>대</v>
          </cell>
          <cell r="E923">
            <v>1850000</v>
          </cell>
          <cell r="F923">
            <v>20</v>
          </cell>
          <cell r="G923">
            <v>5.6</v>
          </cell>
          <cell r="H923">
            <v>1</v>
          </cell>
          <cell r="I923">
            <v>0</v>
          </cell>
          <cell r="J923">
            <v>0</v>
          </cell>
          <cell r="K923">
            <v>6639</v>
          </cell>
          <cell r="L923">
            <v>2250</v>
          </cell>
          <cell r="M923">
            <v>750</v>
          </cell>
          <cell r="N923">
            <v>0.9</v>
          </cell>
          <cell r="O923">
            <v>0.3</v>
          </cell>
          <cell r="P923">
            <v>0.14000000000000001</v>
          </cell>
        </row>
        <row r="924">
          <cell r="A924" t="str">
            <v>국도32</v>
          </cell>
          <cell r="B924" t="str">
            <v>무한궤도 불도저</v>
          </cell>
          <cell r="C924" t="str">
            <v>32ton(국산)</v>
          </cell>
          <cell r="D924" t="str">
            <v>대</v>
          </cell>
          <cell r="E924">
            <v>144000000</v>
          </cell>
          <cell r="F924">
            <v>27</v>
          </cell>
          <cell r="G924">
            <v>39.6</v>
          </cell>
          <cell r="H924">
            <v>1</v>
          </cell>
          <cell r="I924">
            <v>0.5</v>
          </cell>
          <cell r="J924">
            <v>0.2</v>
          </cell>
          <cell r="K924">
            <v>2148</v>
          </cell>
          <cell r="L924">
            <v>10000</v>
          </cell>
          <cell r="M924">
            <v>2000</v>
          </cell>
          <cell r="N924">
            <v>0.9</v>
          </cell>
          <cell r="O924">
            <v>0.8</v>
          </cell>
          <cell r="P924">
            <v>0.14000000000000001</v>
          </cell>
        </row>
        <row r="925">
          <cell r="A925" t="str">
            <v>유리32</v>
          </cell>
          <cell r="B925" t="str">
            <v>유압식 리퍼</v>
          </cell>
          <cell r="C925" t="str">
            <v>32ton용</v>
          </cell>
          <cell r="D925" t="str">
            <v>대</v>
          </cell>
          <cell r="E925" t="str">
            <v>$16076</v>
          </cell>
          <cell r="K925">
            <v>883</v>
          </cell>
          <cell r="L925">
            <v>12000</v>
          </cell>
        </row>
        <row r="926">
          <cell r="A926" t="str">
            <v>모그일반</v>
          </cell>
          <cell r="B926" t="str">
            <v>모터 그레이더</v>
          </cell>
          <cell r="C926" t="str">
            <v>일반용,3.6m</v>
          </cell>
          <cell r="D926" t="str">
            <v>대</v>
          </cell>
          <cell r="E926">
            <v>112000000</v>
          </cell>
          <cell r="F926">
            <v>66</v>
          </cell>
          <cell r="G926">
            <v>15.4</v>
          </cell>
          <cell r="H926">
            <v>1</v>
          </cell>
          <cell r="I926">
            <v>0.5</v>
          </cell>
          <cell r="J926">
            <v>0.2</v>
          </cell>
          <cell r="K926">
            <v>1730</v>
          </cell>
          <cell r="L926">
            <v>12000</v>
          </cell>
          <cell r="M926">
            <v>2000</v>
          </cell>
          <cell r="N926">
            <v>0.9</v>
          </cell>
          <cell r="O926">
            <v>0.65</v>
          </cell>
          <cell r="P926">
            <v>0.14000000000000001</v>
          </cell>
        </row>
        <row r="927">
          <cell r="A927" t="str">
            <v>진롤10</v>
          </cell>
          <cell r="B927" t="str">
            <v>진동롤러(자주식)</v>
          </cell>
          <cell r="C927" t="str">
            <v>10ton</v>
          </cell>
          <cell r="D927" t="str">
            <v>대</v>
          </cell>
          <cell r="E927" t="str">
            <v>$53900</v>
          </cell>
          <cell r="F927">
            <v>45</v>
          </cell>
          <cell r="G927">
            <v>11.7</v>
          </cell>
          <cell r="H927">
            <v>1</v>
          </cell>
          <cell r="I927">
            <v>0</v>
          </cell>
          <cell r="J927">
            <v>0.2</v>
          </cell>
          <cell r="K927">
            <v>3708</v>
          </cell>
          <cell r="L927">
            <v>6000</v>
          </cell>
          <cell r="M927">
            <v>1000</v>
          </cell>
          <cell r="N927">
            <v>0.9</v>
          </cell>
          <cell r="O927">
            <v>0.8</v>
          </cell>
          <cell r="P927">
            <v>0.14000000000000001</v>
          </cell>
        </row>
        <row r="928">
          <cell r="A928" t="str">
            <v>타롤15</v>
          </cell>
          <cell r="B928" t="str">
            <v>타이어롤러(자주식)</v>
          </cell>
          <cell r="C928" t="str">
            <v>8~15ton</v>
          </cell>
          <cell r="D928" t="str">
            <v>대</v>
          </cell>
          <cell r="E928" t="str">
            <v>$49893</v>
          </cell>
          <cell r="F928">
            <v>20</v>
          </cell>
          <cell r="G928">
            <v>11.7</v>
          </cell>
          <cell r="H928">
            <v>1</v>
          </cell>
          <cell r="I928">
            <v>0</v>
          </cell>
          <cell r="J928">
            <v>0.2</v>
          </cell>
          <cell r="K928">
            <v>2111</v>
          </cell>
          <cell r="L928">
            <v>12000</v>
          </cell>
          <cell r="M928">
            <v>1200</v>
          </cell>
          <cell r="N928">
            <v>0.9</v>
          </cell>
          <cell r="O928">
            <v>0.8</v>
          </cell>
          <cell r="P928">
            <v>0.14000000000000001</v>
          </cell>
        </row>
        <row r="929">
          <cell r="A929" t="str">
            <v>공압03</v>
          </cell>
          <cell r="B929" t="str">
            <v>공기압축기(이동식)</v>
          </cell>
          <cell r="C929" t="str">
            <v>3.5㎥/min(125cfm)</v>
          </cell>
          <cell r="D929" t="str">
            <v>대</v>
          </cell>
          <cell r="E929">
            <v>10500000</v>
          </cell>
          <cell r="F929">
            <v>20</v>
          </cell>
          <cell r="G929">
            <v>6.1</v>
          </cell>
          <cell r="H929">
            <v>1</v>
          </cell>
          <cell r="K929">
            <v>2027</v>
          </cell>
          <cell r="L929">
            <v>12000</v>
          </cell>
          <cell r="M929">
            <v>1200</v>
          </cell>
          <cell r="N929">
            <v>0.9</v>
          </cell>
          <cell r="O929">
            <v>0.7</v>
          </cell>
          <cell r="P929">
            <v>0.14000000000000001</v>
          </cell>
        </row>
        <row r="930">
          <cell r="A930" t="str">
            <v>페브15</v>
          </cell>
          <cell r="B930" t="str">
            <v>페이브먼트 브레이커</v>
          </cell>
          <cell r="C930" t="str">
            <v>15.9kg(1.0㎥/min,35#)</v>
          </cell>
          <cell r="D930" t="str">
            <v>대</v>
          </cell>
          <cell r="E930" t="str">
            <v>$1145</v>
          </cell>
          <cell r="K930">
            <v>2778</v>
          </cell>
          <cell r="L930">
            <v>3600</v>
          </cell>
        </row>
        <row r="931">
          <cell r="A931" t="str">
            <v>로타09</v>
          </cell>
          <cell r="B931" t="str">
            <v>로더(타이어)</v>
          </cell>
          <cell r="C931" t="str">
            <v>0.95㎥</v>
          </cell>
          <cell r="D931" t="str">
            <v>대</v>
          </cell>
          <cell r="E931">
            <v>37243000</v>
          </cell>
          <cell r="F931">
            <v>73</v>
          </cell>
          <cell r="G931">
            <v>7.6</v>
          </cell>
          <cell r="H931">
            <v>1</v>
          </cell>
          <cell r="I931">
            <v>0.5</v>
          </cell>
          <cell r="J931">
            <v>0.2</v>
          </cell>
          <cell r="K931">
            <v>1898</v>
          </cell>
          <cell r="L931">
            <v>10000</v>
          </cell>
          <cell r="M931">
            <v>2000</v>
          </cell>
          <cell r="N931">
            <v>0.9</v>
          </cell>
          <cell r="O931">
            <v>0.55000000000000004</v>
          </cell>
          <cell r="P931">
            <v>0.14000000000000001</v>
          </cell>
        </row>
        <row r="932">
          <cell r="A932" t="str">
            <v>로타17</v>
          </cell>
          <cell r="B932" t="str">
            <v>로더(타이어)</v>
          </cell>
          <cell r="C932" t="str">
            <v>1.72㎥</v>
          </cell>
          <cell r="D932" t="str">
            <v>대</v>
          </cell>
          <cell r="E932">
            <v>81063000</v>
          </cell>
          <cell r="F932">
            <v>73</v>
          </cell>
          <cell r="G932">
            <v>12.1</v>
          </cell>
          <cell r="H932">
            <v>1</v>
          </cell>
          <cell r="I932">
            <v>0.5</v>
          </cell>
          <cell r="J932">
            <v>0.2</v>
          </cell>
          <cell r="K932">
            <v>1898</v>
          </cell>
          <cell r="L932">
            <v>10000</v>
          </cell>
          <cell r="M932">
            <v>2000</v>
          </cell>
          <cell r="N932">
            <v>0.9</v>
          </cell>
          <cell r="O932">
            <v>0.55000000000000004</v>
          </cell>
          <cell r="P932">
            <v>0.14000000000000001</v>
          </cell>
        </row>
        <row r="933">
          <cell r="A933" t="str">
            <v>로타22</v>
          </cell>
          <cell r="B933" t="str">
            <v>로더(타이어)</v>
          </cell>
          <cell r="C933" t="str">
            <v>2.29㎥</v>
          </cell>
          <cell r="D933" t="str">
            <v>대</v>
          </cell>
          <cell r="E933">
            <v>89150000</v>
          </cell>
          <cell r="F933">
            <v>73</v>
          </cell>
          <cell r="G933">
            <v>16.3</v>
          </cell>
          <cell r="H933">
            <v>1</v>
          </cell>
          <cell r="I933">
            <v>0.5</v>
          </cell>
          <cell r="J933">
            <v>0.2</v>
          </cell>
          <cell r="K933">
            <v>1898</v>
          </cell>
          <cell r="L933">
            <v>10000</v>
          </cell>
          <cell r="M933">
            <v>2000</v>
          </cell>
          <cell r="N933">
            <v>0.9</v>
          </cell>
          <cell r="O933">
            <v>0.55000000000000004</v>
          </cell>
          <cell r="P933">
            <v>0.14000000000000001</v>
          </cell>
        </row>
        <row r="934">
          <cell r="A934" t="str">
            <v>버스07</v>
          </cell>
          <cell r="B934" t="str">
            <v>버킷 스태빌라이저</v>
          </cell>
          <cell r="C934" t="str">
            <v>0.70㎥</v>
          </cell>
          <cell r="D934" t="str">
            <v>대</v>
          </cell>
          <cell r="E934">
            <v>12500000</v>
          </cell>
          <cell r="K934">
            <v>7313</v>
          </cell>
          <cell r="L934">
            <v>3000</v>
          </cell>
          <cell r="M934">
            <v>1000</v>
          </cell>
          <cell r="N934">
            <v>0.9</v>
          </cell>
          <cell r="O934">
            <v>1</v>
          </cell>
          <cell r="P934">
            <v>0.14000000000000001</v>
          </cell>
        </row>
        <row r="935">
          <cell r="A935" t="str">
            <v>덤트15</v>
          </cell>
          <cell r="B935" t="str">
            <v>덤프트럭</v>
          </cell>
          <cell r="C935" t="str">
            <v>15.0TON</v>
          </cell>
          <cell r="D935" t="str">
            <v>대</v>
          </cell>
          <cell r="E935">
            <v>51583000</v>
          </cell>
          <cell r="F935">
            <v>44</v>
          </cell>
          <cell r="G935">
            <v>21.1</v>
          </cell>
          <cell r="H935">
            <v>1</v>
          </cell>
          <cell r="I935">
            <v>0</v>
          </cell>
          <cell r="J935">
            <v>0</v>
          </cell>
          <cell r="K935">
            <v>2664</v>
          </cell>
          <cell r="L935">
            <v>8000</v>
          </cell>
          <cell r="M935">
            <v>2000</v>
          </cell>
          <cell r="N935">
            <v>0.9</v>
          </cell>
          <cell r="O935">
            <v>0.86</v>
          </cell>
          <cell r="P935">
            <v>0.14000000000000001</v>
          </cell>
        </row>
        <row r="936">
          <cell r="A936" t="str">
            <v>덤트10</v>
          </cell>
          <cell r="B936" t="str">
            <v>덤프트럭</v>
          </cell>
          <cell r="C936" t="str">
            <v>10.5TON</v>
          </cell>
          <cell r="D936" t="str">
            <v>대</v>
          </cell>
          <cell r="E936">
            <v>31531000</v>
          </cell>
          <cell r="F936">
            <v>44</v>
          </cell>
          <cell r="G936">
            <v>18.8</v>
          </cell>
          <cell r="H936">
            <v>1</v>
          </cell>
          <cell r="I936">
            <v>0</v>
          </cell>
          <cell r="J936">
            <v>0</v>
          </cell>
          <cell r="K936">
            <v>2664</v>
          </cell>
          <cell r="L936">
            <v>8000</v>
          </cell>
          <cell r="M936">
            <v>2000</v>
          </cell>
          <cell r="N936">
            <v>0.9</v>
          </cell>
          <cell r="O936">
            <v>0.86</v>
          </cell>
          <cell r="P936">
            <v>0.14000000000000001</v>
          </cell>
        </row>
        <row r="937">
          <cell r="A937" t="str">
            <v>습도13</v>
          </cell>
          <cell r="B937" t="str">
            <v>무한궤도 불도저</v>
          </cell>
          <cell r="C937" t="str">
            <v>13ton(습지)</v>
          </cell>
          <cell r="D937" t="str">
            <v>대</v>
          </cell>
          <cell r="E937" t="str">
            <v>$81000</v>
          </cell>
          <cell r="F937">
            <v>38</v>
          </cell>
          <cell r="G937">
            <v>13.9</v>
          </cell>
          <cell r="H937">
            <v>1</v>
          </cell>
          <cell r="I937">
            <v>0.5</v>
          </cell>
          <cell r="J937">
            <v>0.2</v>
          </cell>
          <cell r="K937">
            <v>2148</v>
          </cell>
          <cell r="L937">
            <v>10000</v>
          </cell>
          <cell r="M937">
            <v>2000</v>
          </cell>
          <cell r="N937">
            <v>0.9</v>
          </cell>
          <cell r="O937">
            <v>0.8</v>
          </cell>
          <cell r="P937">
            <v>0.14000000000000001</v>
          </cell>
        </row>
        <row r="938">
          <cell r="A938" t="str">
            <v>스크514</v>
          </cell>
          <cell r="B938" t="str">
            <v>스크린</v>
          </cell>
          <cell r="C938" t="str">
            <v>2단식,152.4 cm*426.72cm(5'*14') 25Hp</v>
          </cell>
          <cell r="D938" t="str">
            <v>대</v>
          </cell>
          <cell r="E938" t="str">
            <v>$23630</v>
          </cell>
          <cell r="K938">
            <v>2433</v>
          </cell>
          <cell r="L938">
            <v>10000</v>
          </cell>
          <cell r="M938">
            <v>1000</v>
          </cell>
          <cell r="N938">
            <v>0.9</v>
          </cell>
          <cell r="O938">
            <v>0.7</v>
          </cell>
          <cell r="P938">
            <v>0.14000000000000001</v>
          </cell>
        </row>
        <row r="939">
          <cell r="A939" t="str">
            <v>벨콘20</v>
          </cell>
          <cell r="B939" t="str">
            <v>벨트 콘베이어</v>
          </cell>
          <cell r="C939" t="str">
            <v>91.44cm*15.24m(36"*50')20Hp</v>
          </cell>
          <cell r="D939" t="str">
            <v>대</v>
          </cell>
          <cell r="E939" t="str">
            <v>$6509</v>
          </cell>
          <cell r="K939">
            <v>2875</v>
          </cell>
          <cell r="L939">
            <v>6000</v>
          </cell>
          <cell r="M939">
            <v>1000</v>
          </cell>
          <cell r="N939">
            <v>0.9</v>
          </cell>
          <cell r="O939">
            <v>0.3</v>
          </cell>
          <cell r="P939">
            <v>0.14000000000000001</v>
          </cell>
        </row>
        <row r="940">
          <cell r="A940" t="str">
            <v>발전10</v>
          </cell>
          <cell r="B940" t="str">
            <v>발전기</v>
          </cell>
          <cell r="C940" t="str">
            <v>100kw(170Hp)</v>
          </cell>
          <cell r="D940" t="str">
            <v>대</v>
          </cell>
          <cell r="E940">
            <v>19764000</v>
          </cell>
          <cell r="F940">
            <v>20</v>
          </cell>
          <cell r="G940">
            <v>26.4</v>
          </cell>
          <cell r="H940">
            <v>1</v>
          </cell>
          <cell r="I940">
            <v>0</v>
          </cell>
          <cell r="J940">
            <v>0</v>
          </cell>
          <cell r="K940">
            <v>2860</v>
          </cell>
          <cell r="L940">
            <v>7000</v>
          </cell>
          <cell r="M940">
            <v>1000</v>
          </cell>
          <cell r="N940">
            <v>0.9</v>
          </cell>
          <cell r="O940">
            <v>0.5</v>
          </cell>
          <cell r="P940">
            <v>0.14000000000000001</v>
          </cell>
        </row>
        <row r="941">
          <cell r="A941" t="str">
            <v>발전 5</v>
          </cell>
          <cell r="B941" t="str">
            <v>발전기</v>
          </cell>
          <cell r="C941" t="str">
            <v xml:space="preserve"> 50kw(85Hp)</v>
          </cell>
          <cell r="D941" t="str">
            <v>대</v>
          </cell>
          <cell r="E941">
            <v>16360000</v>
          </cell>
          <cell r="F941">
            <v>20</v>
          </cell>
          <cell r="G941">
            <v>13.2</v>
          </cell>
          <cell r="H941">
            <v>1</v>
          </cell>
          <cell r="I941">
            <v>0</v>
          </cell>
          <cell r="J941">
            <v>0</v>
          </cell>
          <cell r="K941">
            <v>2860</v>
          </cell>
          <cell r="L941">
            <v>7000</v>
          </cell>
          <cell r="M941">
            <v>1000</v>
          </cell>
          <cell r="N941">
            <v>0.9</v>
          </cell>
          <cell r="O941">
            <v>0.5</v>
          </cell>
          <cell r="P941">
            <v>0.14000000000000001</v>
          </cell>
        </row>
        <row r="942">
          <cell r="A942" t="str">
            <v>탠롤08</v>
          </cell>
          <cell r="B942" t="str">
            <v>탠덤롤러(자주식)</v>
          </cell>
          <cell r="C942" t="str">
            <v>5~8ton</v>
          </cell>
          <cell r="D942" t="str">
            <v>대</v>
          </cell>
          <cell r="E942" t="str">
            <v>$25973</v>
          </cell>
          <cell r="F942">
            <v>20</v>
          </cell>
          <cell r="G942">
            <v>5.5</v>
          </cell>
          <cell r="H942">
            <v>1</v>
          </cell>
          <cell r="I942">
            <v>0</v>
          </cell>
          <cell r="J942">
            <v>0.2</v>
          </cell>
          <cell r="K942">
            <v>2155</v>
          </cell>
          <cell r="L942">
            <v>12000</v>
          </cell>
          <cell r="M942">
            <v>1000</v>
          </cell>
          <cell r="N942">
            <v>0.9</v>
          </cell>
          <cell r="O942">
            <v>0.7</v>
          </cell>
          <cell r="P942">
            <v>0.14000000000000001</v>
          </cell>
        </row>
        <row r="943">
          <cell r="A943" t="str">
            <v>유진69</v>
          </cell>
          <cell r="B943" t="str">
            <v>유압식 진동콤팩터</v>
          </cell>
          <cell r="C943" t="str">
            <v>굴삭기부착용,6~9TON</v>
          </cell>
          <cell r="D943" t="str">
            <v>대</v>
          </cell>
          <cell r="E943">
            <v>11459000</v>
          </cell>
          <cell r="K943">
            <v>3542</v>
          </cell>
          <cell r="L943">
            <v>6000</v>
          </cell>
          <cell r="M943">
            <v>1000</v>
          </cell>
          <cell r="N943">
            <v>0.9</v>
          </cell>
          <cell r="O943">
            <v>0.7</v>
          </cell>
          <cell r="P943">
            <v>0.14000000000000001</v>
          </cell>
        </row>
        <row r="944">
          <cell r="A944" t="str">
            <v>물탱55</v>
          </cell>
          <cell r="B944" t="str">
            <v>물탱크</v>
          </cell>
          <cell r="C944" t="str">
            <v>5500ℓ</v>
          </cell>
          <cell r="D944" t="str">
            <v>대</v>
          </cell>
          <cell r="E944" t="str">
            <v>$13097</v>
          </cell>
          <cell r="F944">
            <v>33</v>
          </cell>
          <cell r="G944">
            <v>10.199999999999999</v>
          </cell>
          <cell r="H944">
            <v>1</v>
          </cell>
          <cell r="I944">
            <v>0</v>
          </cell>
          <cell r="J944">
            <v>0</v>
          </cell>
          <cell r="K944">
            <v>2533</v>
          </cell>
          <cell r="L944">
            <v>10000</v>
          </cell>
          <cell r="M944">
            <v>1000</v>
          </cell>
          <cell r="N944">
            <v>0.9</v>
          </cell>
          <cell r="O944">
            <v>0.8</v>
          </cell>
          <cell r="P944">
            <v>0.14000000000000001</v>
          </cell>
        </row>
        <row r="945">
          <cell r="A945" t="str">
            <v>용교20</v>
          </cell>
          <cell r="B945" t="str">
            <v>용접기(교류)</v>
          </cell>
          <cell r="C945" t="str">
            <v>Amp200</v>
          </cell>
          <cell r="D945" t="str">
            <v>대</v>
          </cell>
          <cell r="E945">
            <v>250000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2860</v>
          </cell>
          <cell r="L945">
            <v>7000</v>
          </cell>
          <cell r="M945">
            <v>1000</v>
          </cell>
          <cell r="N945">
            <v>0.9</v>
          </cell>
          <cell r="O945">
            <v>0.5</v>
          </cell>
          <cell r="P945">
            <v>0.14000000000000001</v>
          </cell>
        </row>
        <row r="946">
          <cell r="A946" t="str">
            <v>크트10</v>
          </cell>
          <cell r="B946" t="str">
            <v>크레인(트럭)</v>
          </cell>
          <cell r="C946" t="str">
            <v>10ton</v>
          </cell>
          <cell r="D946" t="str">
            <v>대</v>
          </cell>
          <cell r="E946">
            <v>84000000</v>
          </cell>
          <cell r="F946">
            <v>38</v>
          </cell>
          <cell r="G946">
            <v>4.8</v>
          </cell>
          <cell r="H946">
            <v>1</v>
          </cell>
          <cell r="I946">
            <v>1</v>
          </cell>
          <cell r="J946">
            <v>0.2</v>
          </cell>
          <cell r="K946">
            <v>2525</v>
          </cell>
          <cell r="L946">
            <v>8400</v>
          </cell>
          <cell r="M946">
            <v>1400</v>
          </cell>
          <cell r="N946">
            <v>0.9</v>
          </cell>
          <cell r="O946">
            <v>0.7</v>
          </cell>
          <cell r="P946">
            <v>0.14000000000000001</v>
          </cell>
        </row>
        <row r="947">
          <cell r="A947" t="str">
            <v>크트15</v>
          </cell>
          <cell r="B947" t="str">
            <v>크레인(트럭)</v>
          </cell>
          <cell r="C947" t="str">
            <v>15ton</v>
          </cell>
          <cell r="D947" t="str">
            <v>대</v>
          </cell>
          <cell r="E947">
            <v>124000000</v>
          </cell>
          <cell r="F947">
            <v>38</v>
          </cell>
          <cell r="G947">
            <v>5.9</v>
          </cell>
          <cell r="H947">
            <v>1</v>
          </cell>
          <cell r="I947">
            <v>1</v>
          </cell>
          <cell r="J947">
            <v>0.2</v>
          </cell>
          <cell r="K947">
            <v>2525</v>
          </cell>
          <cell r="L947">
            <v>8400</v>
          </cell>
          <cell r="M947">
            <v>1400</v>
          </cell>
          <cell r="N947">
            <v>0.9</v>
          </cell>
          <cell r="O947">
            <v>0.7</v>
          </cell>
          <cell r="P947">
            <v>0.14000000000000001</v>
          </cell>
        </row>
        <row r="948">
          <cell r="A948" t="str">
            <v>크트20</v>
          </cell>
          <cell r="B948" t="str">
            <v>크레인(트럭)</v>
          </cell>
          <cell r="C948" t="str">
            <v>20ton</v>
          </cell>
          <cell r="D948" t="str">
            <v>대</v>
          </cell>
          <cell r="E948">
            <v>159000000</v>
          </cell>
          <cell r="F948">
            <v>38</v>
          </cell>
          <cell r="G948">
            <v>6.8</v>
          </cell>
          <cell r="H948">
            <v>1</v>
          </cell>
          <cell r="I948">
            <v>1</v>
          </cell>
          <cell r="J948">
            <v>0.2</v>
          </cell>
          <cell r="K948">
            <v>2525</v>
          </cell>
          <cell r="L948">
            <v>8400</v>
          </cell>
          <cell r="M948">
            <v>1400</v>
          </cell>
          <cell r="N948">
            <v>0.9</v>
          </cell>
          <cell r="O948">
            <v>0.7</v>
          </cell>
          <cell r="P948">
            <v>0.14000000000000001</v>
          </cell>
        </row>
        <row r="949">
          <cell r="A949" t="str">
            <v>크트25</v>
          </cell>
          <cell r="B949" t="str">
            <v>크레인(트럭)</v>
          </cell>
          <cell r="C949" t="str">
            <v>25ton</v>
          </cell>
          <cell r="D949" t="str">
            <v>대</v>
          </cell>
          <cell r="E949">
            <v>180000000</v>
          </cell>
          <cell r="F949">
            <v>38</v>
          </cell>
          <cell r="G949">
            <v>7.7</v>
          </cell>
          <cell r="H949">
            <v>1</v>
          </cell>
          <cell r="I949">
            <v>1</v>
          </cell>
          <cell r="J949">
            <v>0.2</v>
          </cell>
          <cell r="K949">
            <v>2246</v>
          </cell>
          <cell r="L949">
            <v>9800</v>
          </cell>
          <cell r="M949">
            <v>1400</v>
          </cell>
          <cell r="N949">
            <v>0.9</v>
          </cell>
          <cell r="O949">
            <v>0.7</v>
          </cell>
          <cell r="P949">
            <v>0.14000000000000001</v>
          </cell>
        </row>
        <row r="950">
          <cell r="A950" t="str">
            <v>크트50</v>
          </cell>
          <cell r="B950" t="str">
            <v>크레인(트럭)</v>
          </cell>
          <cell r="C950" t="str">
            <v>50ton</v>
          </cell>
          <cell r="D950" t="str">
            <v>대</v>
          </cell>
          <cell r="E950">
            <v>320000000</v>
          </cell>
          <cell r="F950">
            <v>55</v>
          </cell>
          <cell r="G950">
            <v>12.6</v>
          </cell>
          <cell r="H950">
            <v>1</v>
          </cell>
          <cell r="I950">
            <v>1</v>
          </cell>
          <cell r="J950">
            <v>0.2</v>
          </cell>
          <cell r="K950">
            <v>1870</v>
          </cell>
          <cell r="L950">
            <v>12600</v>
          </cell>
          <cell r="M950">
            <v>1400</v>
          </cell>
          <cell r="N950">
            <v>0.9</v>
          </cell>
          <cell r="O950">
            <v>0.7</v>
          </cell>
          <cell r="P950">
            <v>0.14000000000000001</v>
          </cell>
        </row>
        <row r="951">
          <cell r="A951" t="str">
            <v>크트70</v>
          </cell>
          <cell r="B951" t="str">
            <v>크레인(트럭)</v>
          </cell>
          <cell r="C951" t="str">
            <v>70ton</v>
          </cell>
          <cell r="D951" t="str">
            <v>대</v>
          </cell>
          <cell r="E951">
            <v>450000000</v>
          </cell>
          <cell r="F951">
            <v>55</v>
          </cell>
          <cell r="G951">
            <v>15.5</v>
          </cell>
          <cell r="H951">
            <v>1</v>
          </cell>
          <cell r="I951">
            <v>1</v>
          </cell>
          <cell r="J951">
            <v>0.2</v>
          </cell>
          <cell r="K951">
            <v>1738</v>
          </cell>
          <cell r="L951">
            <v>14000</v>
          </cell>
          <cell r="M951">
            <v>1400</v>
          </cell>
          <cell r="N951">
            <v>0.9</v>
          </cell>
          <cell r="O951">
            <v>0.7</v>
          </cell>
          <cell r="P951">
            <v>0.14000000000000001</v>
          </cell>
        </row>
        <row r="952">
          <cell r="A952" t="str">
            <v>크트80</v>
          </cell>
          <cell r="B952" t="str">
            <v>크레인(트럭)</v>
          </cell>
          <cell r="C952" t="str">
            <v>80ton</v>
          </cell>
          <cell r="D952" t="str">
            <v>대</v>
          </cell>
          <cell r="E952">
            <v>560000000</v>
          </cell>
          <cell r="F952">
            <v>55</v>
          </cell>
          <cell r="G952">
            <v>15.5</v>
          </cell>
          <cell r="H952">
            <v>1</v>
          </cell>
          <cell r="I952">
            <v>1</v>
          </cell>
          <cell r="J952">
            <v>0.2</v>
          </cell>
          <cell r="K952">
            <v>1738</v>
          </cell>
          <cell r="L952">
            <v>14000</v>
          </cell>
          <cell r="M952">
            <v>1400</v>
          </cell>
          <cell r="N952">
            <v>0.9</v>
          </cell>
          <cell r="O952">
            <v>0.7</v>
          </cell>
          <cell r="P952">
            <v>0.14000000000000001</v>
          </cell>
        </row>
        <row r="953">
          <cell r="A953" t="str">
            <v>융교 7</v>
          </cell>
          <cell r="B953" t="str">
            <v>융착기</v>
          </cell>
          <cell r="C953" t="str">
            <v xml:space="preserve"> 75㎜</v>
          </cell>
          <cell r="D953" t="str">
            <v>대</v>
          </cell>
          <cell r="E953">
            <v>2300000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2860</v>
          </cell>
          <cell r="L953">
            <v>7000</v>
          </cell>
          <cell r="M953">
            <v>1000</v>
          </cell>
          <cell r="N953">
            <v>0.9</v>
          </cell>
          <cell r="O953">
            <v>0.5</v>
          </cell>
          <cell r="P953">
            <v>0.14000000000000001</v>
          </cell>
        </row>
        <row r="954">
          <cell r="A954" t="str">
            <v>발전 2</v>
          </cell>
          <cell r="B954" t="str">
            <v>발전기</v>
          </cell>
          <cell r="C954" t="str">
            <v xml:space="preserve"> 25kw(42Hp)</v>
          </cell>
          <cell r="D954" t="str">
            <v>대</v>
          </cell>
          <cell r="E954">
            <v>11800000</v>
          </cell>
          <cell r="F954">
            <v>20</v>
          </cell>
          <cell r="G954">
            <v>6.5</v>
          </cell>
          <cell r="H954">
            <v>1</v>
          </cell>
          <cell r="I954">
            <v>0</v>
          </cell>
          <cell r="J954">
            <v>0</v>
          </cell>
          <cell r="K954">
            <v>2860</v>
          </cell>
          <cell r="L954">
            <v>7000</v>
          </cell>
          <cell r="M954">
            <v>1000</v>
          </cell>
          <cell r="N954">
            <v>0.9</v>
          </cell>
          <cell r="O954">
            <v>0.5</v>
          </cell>
          <cell r="P954">
            <v>0.14000000000000001</v>
          </cell>
        </row>
        <row r="955">
          <cell r="A955" t="str">
            <v>무불19</v>
          </cell>
          <cell r="B955" t="str">
            <v>무한궤도 불도저</v>
          </cell>
          <cell r="C955" t="str">
            <v>19TON</v>
          </cell>
          <cell r="D955" t="str">
            <v>대</v>
          </cell>
          <cell r="E955">
            <v>108424000</v>
          </cell>
          <cell r="F955">
            <v>27</v>
          </cell>
          <cell r="G955">
            <v>23.8</v>
          </cell>
          <cell r="H955">
            <v>1</v>
          </cell>
          <cell r="I955">
            <v>0.5</v>
          </cell>
          <cell r="J955">
            <v>0.2</v>
          </cell>
          <cell r="K955">
            <v>2148</v>
          </cell>
          <cell r="L955">
            <v>10000</v>
          </cell>
          <cell r="M955">
            <v>2000</v>
          </cell>
          <cell r="N955">
            <v>0.9</v>
          </cell>
          <cell r="O955">
            <v>0.8</v>
          </cell>
          <cell r="P955">
            <v>0.14000000000000001</v>
          </cell>
        </row>
        <row r="956">
          <cell r="A956" t="str">
            <v>무불07</v>
          </cell>
          <cell r="B956" t="str">
            <v>무한궤도 불도저</v>
          </cell>
          <cell r="C956" t="str">
            <v xml:space="preserve"> 7TON</v>
          </cell>
          <cell r="D956" t="str">
            <v>대</v>
          </cell>
          <cell r="E956" t="str">
            <v>$43855</v>
          </cell>
          <cell r="F956">
            <v>27</v>
          </cell>
          <cell r="G956">
            <v>8.6</v>
          </cell>
          <cell r="H956">
            <v>1</v>
          </cell>
          <cell r="I956">
            <v>0.5</v>
          </cell>
          <cell r="J956">
            <v>0.2</v>
          </cell>
          <cell r="K956">
            <v>2148</v>
          </cell>
          <cell r="L956">
            <v>10000</v>
          </cell>
          <cell r="M956">
            <v>2000</v>
          </cell>
          <cell r="N956">
            <v>0.9</v>
          </cell>
          <cell r="O956">
            <v>0.8</v>
          </cell>
          <cell r="P956">
            <v>0.14000000000000001</v>
          </cell>
        </row>
        <row r="957">
          <cell r="A957" t="str">
            <v>에호19</v>
          </cell>
          <cell r="B957" t="str">
            <v>에어호스</v>
          </cell>
          <cell r="C957" t="str">
            <v>19mm(¾")*3B*50m</v>
          </cell>
          <cell r="D957" t="str">
            <v>대</v>
          </cell>
          <cell r="E957">
            <v>77000</v>
          </cell>
          <cell r="K957">
            <v>6250</v>
          </cell>
          <cell r="L957">
            <v>1600</v>
          </cell>
          <cell r="M957">
            <v>160</v>
          </cell>
          <cell r="N957">
            <v>1</v>
          </cell>
          <cell r="O957">
            <v>0</v>
          </cell>
          <cell r="P957">
            <v>0</v>
          </cell>
        </row>
        <row r="958">
          <cell r="A958" t="str">
            <v>크드17</v>
          </cell>
          <cell r="B958" t="str">
            <v>크롤러드릴</v>
          </cell>
          <cell r="C958" t="str">
            <v>공기소모량17㎥/분,피스톤Φ120mm</v>
          </cell>
          <cell r="D958" t="str">
            <v>대</v>
          </cell>
          <cell r="E958">
            <v>33560000</v>
          </cell>
          <cell r="H958">
            <v>1</v>
          </cell>
          <cell r="I958">
            <v>0.5</v>
          </cell>
          <cell r="J958">
            <v>0.2</v>
          </cell>
          <cell r="K958">
            <v>2914</v>
          </cell>
          <cell r="L958">
            <v>6000</v>
          </cell>
          <cell r="M958">
            <v>1200</v>
          </cell>
          <cell r="N958">
            <v>0.9</v>
          </cell>
          <cell r="O958">
            <v>0.4</v>
          </cell>
          <cell r="P958">
            <v>0.14000000000000001</v>
          </cell>
        </row>
        <row r="959">
          <cell r="A959" t="str">
            <v>래머80</v>
          </cell>
          <cell r="B959" t="str">
            <v>래머</v>
          </cell>
          <cell r="C959" t="str">
            <v>80kg</v>
          </cell>
          <cell r="D959" t="str">
            <v>대</v>
          </cell>
          <cell r="E959">
            <v>900000</v>
          </cell>
          <cell r="F959">
            <v>10</v>
          </cell>
          <cell r="G959">
            <v>0.7</v>
          </cell>
          <cell r="H959">
            <v>1</v>
          </cell>
          <cell r="K959">
            <v>4296</v>
          </cell>
          <cell r="L959">
            <v>5000</v>
          </cell>
          <cell r="M959">
            <v>1000</v>
          </cell>
          <cell r="N959">
            <v>0.9</v>
          </cell>
          <cell r="O959">
            <v>0.8</v>
          </cell>
          <cell r="P959">
            <v>0.14000000000000001</v>
          </cell>
        </row>
        <row r="960">
          <cell r="A960" t="str">
            <v>플콤..</v>
          </cell>
          <cell r="B960" t="str">
            <v>플레이트 콤팩터</v>
          </cell>
          <cell r="C960" t="str">
            <v>1.5ton</v>
          </cell>
          <cell r="D960" t="str">
            <v>대</v>
          </cell>
          <cell r="E960" t="str">
            <v>$1046</v>
          </cell>
          <cell r="F960">
            <v>20</v>
          </cell>
          <cell r="G960">
            <v>1</v>
          </cell>
          <cell r="H960">
            <v>1</v>
          </cell>
          <cell r="K960">
            <v>4296</v>
          </cell>
          <cell r="L960">
            <v>5000</v>
          </cell>
          <cell r="M960">
            <v>1000</v>
          </cell>
          <cell r="N960">
            <v>0.9</v>
          </cell>
          <cell r="O960">
            <v>0.8</v>
          </cell>
          <cell r="P960">
            <v>0.14000000000000001</v>
          </cell>
        </row>
        <row r="961">
          <cell r="A961" t="str">
            <v>콘진45</v>
          </cell>
          <cell r="B961" t="str">
            <v>콘크리트 진동기</v>
          </cell>
          <cell r="C961" t="str">
            <v>Φ4.5,0.75kw</v>
          </cell>
          <cell r="D961" t="str">
            <v>대</v>
          </cell>
          <cell r="E961">
            <v>130000</v>
          </cell>
          <cell r="F961">
            <v>10</v>
          </cell>
          <cell r="G961">
            <v>1</v>
          </cell>
          <cell r="H961">
            <v>0</v>
          </cell>
          <cell r="I961">
            <v>0</v>
          </cell>
          <cell r="J961">
            <v>0</v>
          </cell>
          <cell r="K961">
            <v>5146</v>
          </cell>
          <cell r="L961">
            <v>3000</v>
          </cell>
          <cell r="M961">
            <v>1000</v>
          </cell>
          <cell r="N961">
            <v>0.9</v>
          </cell>
          <cell r="O961">
            <v>0.35</v>
          </cell>
          <cell r="P961">
            <v>0.14000000000000001</v>
          </cell>
        </row>
        <row r="962">
          <cell r="A962" t="str">
            <v>봉후진동</v>
          </cell>
          <cell r="B962" t="str">
            <v>바이브레이터</v>
          </cell>
          <cell r="C962" t="str">
            <v>봉상플랙시블</v>
          </cell>
          <cell r="D962" t="str">
            <v>대</v>
          </cell>
          <cell r="E962">
            <v>70000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5000</v>
          </cell>
          <cell r="L962">
            <v>2000</v>
          </cell>
          <cell r="M962">
            <v>1000</v>
          </cell>
          <cell r="N962">
            <v>0.9</v>
          </cell>
          <cell r="O962">
            <v>0.1</v>
          </cell>
          <cell r="P962">
            <v>0</v>
          </cell>
        </row>
        <row r="963">
          <cell r="A963" t="str">
            <v>아페3.</v>
          </cell>
          <cell r="B963" t="str">
            <v>아스팔트페이버</v>
          </cell>
          <cell r="C963" t="str">
            <v>3m</v>
          </cell>
          <cell r="D963" t="str">
            <v>대</v>
          </cell>
          <cell r="E963" t="str">
            <v>$63102</v>
          </cell>
          <cell r="F963">
            <v>20</v>
          </cell>
          <cell r="G963">
            <v>8</v>
          </cell>
          <cell r="H963">
            <v>1</v>
          </cell>
          <cell r="I963">
            <v>0.5</v>
          </cell>
          <cell r="J963">
            <v>0.2</v>
          </cell>
          <cell r="K963">
            <v>3146</v>
          </cell>
          <cell r="L963">
            <v>7000</v>
          </cell>
          <cell r="M963">
            <v>1000</v>
          </cell>
          <cell r="N963">
            <v>0.9</v>
          </cell>
          <cell r="O963">
            <v>0.7</v>
          </cell>
          <cell r="P963">
            <v>0.14000000000000001</v>
          </cell>
        </row>
        <row r="964">
          <cell r="A964" t="str">
            <v>아디38</v>
          </cell>
          <cell r="B964" t="str">
            <v>아스팔트디스트리뷰터</v>
          </cell>
          <cell r="C964" t="str">
            <v>3800ℓ</v>
          </cell>
          <cell r="D964" t="str">
            <v>대</v>
          </cell>
          <cell r="E964" t="str">
            <v>$29025</v>
          </cell>
          <cell r="F964">
            <v>28</v>
          </cell>
          <cell r="G964">
            <v>12</v>
          </cell>
          <cell r="H964">
            <v>1</v>
          </cell>
          <cell r="I964">
            <v>0</v>
          </cell>
          <cell r="J964">
            <v>0</v>
          </cell>
          <cell r="K964">
            <v>2860</v>
          </cell>
          <cell r="L964">
            <v>7000</v>
          </cell>
          <cell r="M964">
            <v>1000</v>
          </cell>
          <cell r="N964">
            <v>0.9</v>
          </cell>
          <cell r="O964">
            <v>0.5</v>
          </cell>
          <cell r="P964">
            <v>0.14000000000000001</v>
          </cell>
        </row>
        <row r="965">
          <cell r="A965" t="str">
            <v>아스30</v>
          </cell>
          <cell r="B965" t="str">
            <v>아스팔트스프레이어</v>
          </cell>
          <cell r="C965" t="str">
            <v>300ℓ</v>
          </cell>
          <cell r="D965" t="str">
            <v>대</v>
          </cell>
          <cell r="E965" t="str">
            <v>$1400</v>
          </cell>
          <cell r="F965">
            <v>6</v>
          </cell>
          <cell r="G965">
            <v>0.8</v>
          </cell>
          <cell r="H965">
            <v>1</v>
          </cell>
          <cell r="I965">
            <v>0</v>
          </cell>
          <cell r="J965">
            <v>0</v>
          </cell>
          <cell r="K965">
            <v>3289</v>
          </cell>
          <cell r="L965">
            <v>7000</v>
          </cell>
          <cell r="M965">
            <v>1000</v>
          </cell>
          <cell r="N965">
            <v>0.9</v>
          </cell>
          <cell r="O965">
            <v>0.8</v>
          </cell>
          <cell r="P965">
            <v>0.14000000000000001</v>
          </cell>
        </row>
        <row r="966">
          <cell r="A966" t="str">
            <v>라마10</v>
          </cell>
          <cell r="B966" t="str">
            <v>라인마커</v>
          </cell>
          <cell r="C966" t="str">
            <v>10km/hr</v>
          </cell>
          <cell r="D966" t="str">
            <v>대</v>
          </cell>
          <cell r="E966" t="str">
            <v>$14362</v>
          </cell>
          <cell r="F966">
            <v>5</v>
          </cell>
          <cell r="G966">
            <v>22.8</v>
          </cell>
          <cell r="H966">
            <v>1</v>
          </cell>
          <cell r="I966">
            <v>0</v>
          </cell>
          <cell r="J966">
            <v>0</v>
          </cell>
          <cell r="K966">
            <v>2860</v>
          </cell>
          <cell r="L966">
            <v>7000</v>
          </cell>
          <cell r="M966">
            <v>1000</v>
          </cell>
          <cell r="N966">
            <v>0.9</v>
          </cell>
          <cell r="O966">
            <v>0.5</v>
          </cell>
          <cell r="P966">
            <v>0.14000000000000001</v>
          </cell>
        </row>
        <row r="967">
          <cell r="A967" t="str">
            <v>카트25</v>
          </cell>
          <cell r="B967" t="str">
            <v>카고트럭</v>
          </cell>
          <cell r="C967" t="str">
            <v>2.5TON</v>
          </cell>
          <cell r="D967" t="str">
            <v>대</v>
          </cell>
          <cell r="E967">
            <v>9530000</v>
          </cell>
          <cell r="F967">
            <v>35</v>
          </cell>
          <cell r="G967">
            <v>5</v>
          </cell>
          <cell r="H967">
            <v>1</v>
          </cell>
          <cell r="I967">
            <v>0</v>
          </cell>
          <cell r="J967">
            <v>0</v>
          </cell>
          <cell r="K967">
            <v>2361</v>
          </cell>
          <cell r="L967">
            <v>9000</v>
          </cell>
          <cell r="M967">
            <v>1500</v>
          </cell>
          <cell r="N967">
            <v>0.9</v>
          </cell>
          <cell r="O967">
            <v>0.7</v>
          </cell>
          <cell r="P967">
            <v>0.14000000000000001</v>
          </cell>
        </row>
        <row r="968">
          <cell r="A968" t="str">
            <v>콘믹03</v>
          </cell>
          <cell r="B968" t="str">
            <v>콘크리트 믹서</v>
          </cell>
          <cell r="C968" t="str">
            <v>0.3㎥,11cft</v>
          </cell>
          <cell r="D968" t="str">
            <v>대</v>
          </cell>
          <cell r="E968" t="str">
            <v>$9187</v>
          </cell>
          <cell r="F968">
            <v>2</v>
          </cell>
          <cell r="G968">
            <v>2</v>
          </cell>
          <cell r="H968">
            <v>1</v>
          </cell>
          <cell r="K968">
            <v>3708</v>
          </cell>
          <cell r="L968">
            <v>6000</v>
          </cell>
          <cell r="M968">
            <v>1000</v>
          </cell>
          <cell r="N968">
            <v>0.9</v>
          </cell>
          <cell r="O968">
            <v>0.8</v>
          </cell>
          <cell r="P968">
            <v>0.14000000000000001</v>
          </cell>
        </row>
        <row r="969">
          <cell r="A969" t="str">
            <v>트일20</v>
          </cell>
          <cell r="B969" t="str">
            <v>트레일러</v>
          </cell>
          <cell r="C969" t="str">
            <v>20ton</v>
          </cell>
          <cell r="D969" t="str">
            <v>대</v>
          </cell>
          <cell r="E969" t="str">
            <v>$39675</v>
          </cell>
          <cell r="F969">
            <v>38</v>
          </cell>
          <cell r="G969">
            <v>20.8</v>
          </cell>
          <cell r="H969">
            <v>1</v>
          </cell>
          <cell r="K969">
            <v>3212</v>
          </cell>
          <cell r="L969">
            <v>7000</v>
          </cell>
          <cell r="M969">
            <v>1400</v>
          </cell>
          <cell r="N969">
            <v>0.9</v>
          </cell>
          <cell r="O969">
            <v>0.9</v>
          </cell>
          <cell r="P969">
            <v>0.14000000000000001</v>
          </cell>
        </row>
        <row r="970">
          <cell r="A970" t="str">
            <v>트일30</v>
          </cell>
          <cell r="B970" t="str">
            <v>트레일러</v>
          </cell>
          <cell r="C970" t="str">
            <v>30ton</v>
          </cell>
          <cell r="D970" t="str">
            <v>대</v>
          </cell>
          <cell r="E970" t="str">
            <v>$53461</v>
          </cell>
          <cell r="F970">
            <v>38</v>
          </cell>
          <cell r="G970">
            <v>21.7</v>
          </cell>
          <cell r="H970">
            <v>1</v>
          </cell>
          <cell r="K970">
            <v>3212</v>
          </cell>
          <cell r="L970">
            <v>7000</v>
          </cell>
          <cell r="M970">
            <v>1400</v>
          </cell>
          <cell r="N970">
            <v>0.9</v>
          </cell>
          <cell r="O970">
            <v>0.9</v>
          </cell>
          <cell r="P970">
            <v>0.14000000000000001</v>
          </cell>
        </row>
        <row r="971">
          <cell r="A971" t="str">
            <v>트일40</v>
          </cell>
          <cell r="B971" t="str">
            <v>트레일러</v>
          </cell>
          <cell r="C971" t="str">
            <v>40ton</v>
          </cell>
          <cell r="D971" t="str">
            <v>대</v>
          </cell>
          <cell r="E971" t="str">
            <v>$70531</v>
          </cell>
          <cell r="F971">
            <v>38</v>
          </cell>
          <cell r="G971">
            <v>25.8</v>
          </cell>
          <cell r="H971">
            <v>1</v>
          </cell>
          <cell r="K971">
            <v>3212</v>
          </cell>
          <cell r="L971">
            <v>7000</v>
          </cell>
          <cell r="M971">
            <v>1400</v>
          </cell>
          <cell r="N971">
            <v>0.9</v>
          </cell>
          <cell r="O971">
            <v>0.9</v>
          </cell>
          <cell r="P971">
            <v>0.14000000000000001</v>
          </cell>
        </row>
        <row r="972">
          <cell r="A972" t="str">
            <v>트일60</v>
          </cell>
          <cell r="B972" t="str">
            <v>트레일러</v>
          </cell>
          <cell r="C972" t="str">
            <v>60ton</v>
          </cell>
          <cell r="D972" t="str">
            <v>대</v>
          </cell>
          <cell r="E972" t="str">
            <v>$98742</v>
          </cell>
          <cell r="F972">
            <v>38</v>
          </cell>
          <cell r="G972">
            <v>33.200000000000003</v>
          </cell>
          <cell r="H972">
            <v>1</v>
          </cell>
          <cell r="K972">
            <v>3212</v>
          </cell>
          <cell r="L972">
            <v>7000</v>
          </cell>
          <cell r="M972">
            <v>1400</v>
          </cell>
          <cell r="N972">
            <v>0.9</v>
          </cell>
          <cell r="O972">
            <v>0.9</v>
          </cell>
          <cell r="P972">
            <v>0.14000000000000001</v>
          </cell>
        </row>
        <row r="973">
          <cell r="A973" t="str">
            <v>리트25</v>
          </cell>
          <cell r="B973" t="str">
            <v>리프트트럭</v>
          </cell>
          <cell r="C973" t="str">
            <v>2.5TON</v>
          </cell>
          <cell r="D973" t="str">
            <v>대</v>
          </cell>
          <cell r="E973">
            <v>10800000</v>
          </cell>
          <cell r="F973">
            <v>35</v>
          </cell>
          <cell r="G973">
            <v>5</v>
          </cell>
          <cell r="H973">
            <v>1</v>
          </cell>
          <cell r="I973">
            <v>0</v>
          </cell>
          <cell r="J973">
            <v>0</v>
          </cell>
          <cell r="K973">
            <v>2361</v>
          </cell>
          <cell r="L973">
            <v>9000</v>
          </cell>
          <cell r="M973">
            <v>1500</v>
          </cell>
          <cell r="N973">
            <v>0.9</v>
          </cell>
          <cell r="O973">
            <v>0.7</v>
          </cell>
          <cell r="P973">
            <v>0.14000000000000001</v>
          </cell>
        </row>
        <row r="974">
          <cell r="A974" t="str">
            <v>고분07</v>
          </cell>
          <cell r="B974" t="str">
            <v>고압분무기</v>
          </cell>
          <cell r="C974" t="str">
            <v>7Hp/70A,고압호스 및 릴,고공약대노즐,약액통 포함</v>
          </cell>
          <cell r="D974" t="str">
            <v>대</v>
          </cell>
          <cell r="E974">
            <v>1380000</v>
          </cell>
          <cell r="F974">
            <v>20</v>
          </cell>
          <cell r="G974">
            <v>1.4</v>
          </cell>
          <cell r="H974">
            <v>2</v>
          </cell>
          <cell r="I974">
            <v>0</v>
          </cell>
          <cell r="J974">
            <v>0</v>
          </cell>
          <cell r="K974">
            <v>3432</v>
          </cell>
          <cell r="L974">
            <v>7000</v>
          </cell>
          <cell r="M974">
            <v>1000</v>
          </cell>
          <cell r="N974">
            <v>0.9</v>
          </cell>
          <cell r="O974">
            <v>0.9</v>
          </cell>
          <cell r="P974">
            <v>0.14000000000000001</v>
          </cell>
        </row>
        <row r="975">
          <cell r="A975" t="str">
            <v>머롤10</v>
          </cell>
          <cell r="B975" t="str">
            <v>머캐덤롤러(자주식)</v>
          </cell>
          <cell r="C975" t="str">
            <v>8~10ton</v>
          </cell>
          <cell r="D975" t="str">
            <v>대</v>
          </cell>
          <cell r="E975" t="str">
            <v>$31223</v>
          </cell>
          <cell r="F975">
            <v>20</v>
          </cell>
          <cell r="G975">
            <v>8.4</v>
          </cell>
          <cell r="H975">
            <v>1</v>
          </cell>
          <cell r="I975">
            <v>0</v>
          </cell>
          <cell r="J975">
            <v>0.2</v>
          </cell>
          <cell r="K975">
            <v>2111</v>
          </cell>
          <cell r="L975">
            <v>12000</v>
          </cell>
          <cell r="M975">
            <v>1200</v>
          </cell>
          <cell r="N975">
            <v>0.9</v>
          </cell>
          <cell r="O975">
            <v>0.8</v>
          </cell>
          <cell r="P975">
            <v>0.14000000000000001</v>
          </cell>
        </row>
        <row r="976">
          <cell r="A976" t="str">
            <v>탠롤14</v>
          </cell>
          <cell r="B976" t="str">
            <v>탠덤롤러(자주식)</v>
          </cell>
          <cell r="C976" t="str">
            <v>10~14ton</v>
          </cell>
          <cell r="D976" t="str">
            <v>대</v>
          </cell>
          <cell r="E976" t="str">
            <v>$36137</v>
          </cell>
          <cell r="F976">
            <v>20</v>
          </cell>
          <cell r="G976">
            <v>9.1999999999999993</v>
          </cell>
          <cell r="H976">
            <v>1</v>
          </cell>
          <cell r="I976">
            <v>0</v>
          </cell>
          <cell r="J976">
            <v>0.2</v>
          </cell>
          <cell r="K976">
            <v>2155</v>
          </cell>
          <cell r="L976">
            <v>12000</v>
          </cell>
          <cell r="M976">
            <v>1000</v>
          </cell>
          <cell r="N976">
            <v>0.9</v>
          </cell>
          <cell r="O976">
            <v>0.7</v>
          </cell>
          <cell r="P976">
            <v>0.14000000000000001</v>
          </cell>
        </row>
        <row r="977">
          <cell r="A977" t="str">
            <v>외도32</v>
          </cell>
          <cell r="B977" t="str">
            <v>매립전용DOZER</v>
          </cell>
          <cell r="C977" t="str">
            <v>32ton(외산)</v>
          </cell>
          <cell r="D977" t="str">
            <v>대</v>
          </cell>
          <cell r="E977" t="str">
            <v>$369268</v>
          </cell>
          <cell r="F977">
            <v>27</v>
          </cell>
          <cell r="G977">
            <v>36</v>
          </cell>
          <cell r="H977">
            <v>1</v>
          </cell>
          <cell r="I977">
            <v>0.5</v>
          </cell>
          <cell r="J977">
            <v>0.2</v>
          </cell>
          <cell r="K977">
            <v>2148</v>
          </cell>
          <cell r="L977">
            <v>10000</v>
          </cell>
          <cell r="M977">
            <v>2000</v>
          </cell>
          <cell r="N977">
            <v>0.9</v>
          </cell>
          <cell r="O977">
            <v>0.8</v>
          </cell>
          <cell r="P977">
            <v>0.14000000000000001</v>
          </cell>
        </row>
        <row r="978">
          <cell r="A978" t="str">
            <v>외콤32</v>
          </cell>
          <cell r="B978" t="str">
            <v>LANDFILL COMPACTOR</v>
          </cell>
          <cell r="C978" t="str">
            <v>32ton(외산)</v>
          </cell>
          <cell r="D978" t="str">
            <v>대</v>
          </cell>
          <cell r="E978" t="str">
            <v>$330381</v>
          </cell>
          <cell r="F978">
            <v>20</v>
          </cell>
          <cell r="G978">
            <v>37.9</v>
          </cell>
          <cell r="H978">
            <v>1</v>
          </cell>
          <cell r="J978">
            <v>0.2</v>
          </cell>
          <cell r="K978">
            <v>1898</v>
          </cell>
          <cell r="L978">
            <v>10000</v>
          </cell>
          <cell r="M978">
            <v>2000</v>
          </cell>
          <cell r="N978">
            <v>0.9</v>
          </cell>
          <cell r="O978">
            <v>0.55000000000000004</v>
          </cell>
          <cell r="P978">
            <v>0.14000000000000001</v>
          </cell>
        </row>
        <row r="979">
          <cell r="A979" t="str">
            <v>습불20</v>
          </cell>
          <cell r="B979" t="str">
            <v>습지불도져</v>
          </cell>
          <cell r="C979" t="str">
            <v>20TON(SD15PL)</v>
          </cell>
          <cell r="D979" t="str">
            <v>대</v>
          </cell>
          <cell r="E979">
            <v>132400000</v>
          </cell>
          <cell r="F979">
            <v>38</v>
          </cell>
          <cell r="G979">
            <v>23.8</v>
          </cell>
          <cell r="H979">
            <v>1</v>
          </cell>
          <cell r="I979">
            <v>0.5</v>
          </cell>
          <cell r="J979">
            <v>0.2</v>
          </cell>
          <cell r="K979">
            <v>2148</v>
          </cell>
          <cell r="L979">
            <v>10000</v>
          </cell>
          <cell r="M979">
            <v>2000</v>
          </cell>
          <cell r="N979">
            <v>0.9</v>
          </cell>
          <cell r="O979">
            <v>0.8</v>
          </cell>
          <cell r="P979">
            <v>0.14000000000000001</v>
          </cell>
        </row>
        <row r="980">
          <cell r="A980" t="str">
            <v>무불10</v>
          </cell>
          <cell r="B980" t="str">
            <v>무한궤도 불도저</v>
          </cell>
          <cell r="C980" t="str">
            <v>10TON</v>
          </cell>
          <cell r="D980" t="str">
            <v>대</v>
          </cell>
          <cell r="E980" t="str">
            <v>$63062</v>
          </cell>
          <cell r="F980">
            <v>27</v>
          </cell>
          <cell r="G980">
            <v>11.9</v>
          </cell>
          <cell r="H980">
            <v>1</v>
          </cell>
          <cell r="I980">
            <v>0.5</v>
          </cell>
          <cell r="J980">
            <v>0.2</v>
          </cell>
          <cell r="K980">
            <v>2148</v>
          </cell>
          <cell r="L980">
            <v>10000</v>
          </cell>
          <cell r="M980">
            <v>2000</v>
          </cell>
          <cell r="N980">
            <v>0.9</v>
          </cell>
          <cell r="O980">
            <v>0.8</v>
          </cell>
          <cell r="P980">
            <v>0.14000000000000001</v>
          </cell>
        </row>
        <row r="981">
          <cell r="A981" t="str">
            <v>로무13</v>
          </cell>
          <cell r="B981" t="str">
            <v>로더(무한궤도)</v>
          </cell>
          <cell r="C981" t="str">
            <v>1.34㎥</v>
          </cell>
          <cell r="D981" t="str">
            <v>대</v>
          </cell>
          <cell r="E981" t="str">
            <v>$67217</v>
          </cell>
          <cell r="F981">
            <v>35</v>
          </cell>
          <cell r="G981">
            <v>13.9</v>
          </cell>
          <cell r="H981">
            <v>1</v>
          </cell>
          <cell r="I981">
            <v>0.5</v>
          </cell>
          <cell r="J981">
            <v>0.2</v>
          </cell>
          <cell r="K981">
            <v>2148</v>
          </cell>
          <cell r="L981">
            <v>10000</v>
          </cell>
          <cell r="M981">
            <v>2000</v>
          </cell>
          <cell r="N981">
            <v>0.9</v>
          </cell>
          <cell r="O981">
            <v>0.8</v>
          </cell>
          <cell r="P981">
            <v>0.14000000000000001</v>
          </cell>
        </row>
        <row r="982">
          <cell r="A982" t="str">
            <v>진롤06</v>
          </cell>
          <cell r="B982" t="str">
            <v>진동롤러(자주식)</v>
          </cell>
          <cell r="C982" t="str">
            <v xml:space="preserve"> 6ton</v>
          </cell>
          <cell r="D982" t="str">
            <v>대</v>
          </cell>
          <cell r="E982" t="str">
            <v>$42000</v>
          </cell>
          <cell r="F982">
            <v>45</v>
          </cell>
          <cell r="G982">
            <v>9.4</v>
          </cell>
          <cell r="H982">
            <v>1</v>
          </cell>
          <cell r="I982">
            <v>0</v>
          </cell>
          <cell r="J982">
            <v>0.2</v>
          </cell>
          <cell r="K982">
            <v>3708</v>
          </cell>
          <cell r="L982">
            <v>6000</v>
          </cell>
          <cell r="M982">
            <v>1000</v>
          </cell>
          <cell r="N982">
            <v>0.9</v>
          </cell>
          <cell r="O982">
            <v>0.8</v>
          </cell>
          <cell r="P982">
            <v>0.14000000000000001</v>
          </cell>
        </row>
        <row r="983">
          <cell r="A983" t="str">
            <v>진롤02</v>
          </cell>
          <cell r="B983" t="str">
            <v>진동롤러(자주식)</v>
          </cell>
          <cell r="C983" t="str">
            <v>2.5ton</v>
          </cell>
          <cell r="D983" t="str">
            <v>대</v>
          </cell>
          <cell r="E983">
            <v>12096000</v>
          </cell>
          <cell r="F983">
            <v>20</v>
          </cell>
          <cell r="G983">
            <v>1.9</v>
          </cell>
          <cell r="H983">
            <v>1</v>
          </cell>
          <cell r="I983">
            <v>0</v>
          </cell>
          <cell r="J983">
            <v>0</v>
          </cell>
          <cell r="K983">
            <v>3708</v>
          </cell>
          <cell r="L983">
            <v>6000</v>
          </cell>
          <cell r="M983">
            <v>1000</v>
          </cell>
          <cell r="N983">
            <v>0.9</v>
          </cell>
          <cell r="O983">
            <v>0.8</v>
          </cell>
          <cell r="P983">
            <v>0.14000000000000001</v>
          </cell>
        </row>
        <row r="984">
          <cell r="A984" t="str">
            <v>용교50</v>
          </cell>
          <cell r="B984" t="str">
            <v>용접기(교류)</v>
          </cell>
          <cell r="C984" t="str">
            <v>Amp500</v>
          </cell>
          <cell r="D984" t="str">
            <v>대</v>
          </cell>
          <cell r="E984">
            <v>432000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2860</v>
          </cell>
          <cell r="L984">
            <v>7000</v>
          </cell>
          <cell r="M984">
            <v>1000</v>
          </cell>
          <cell r="N984">
            <v>0.9</v>
          </cell>
          <cell r="O984">
            <v>0.5</v>
          </cell>
          <cell r="P984">
            <v>0.14000000000000001</v>
          </cell>
        </row>
        <row r="985">
          <cell r="A985" t="str">
            <v>백유02</v>
          </cell>
          <cell r="B985" t="str">
            <v>백호우</v>
          </cell>
          <cell r="C985" t="str">
            <v>유압식 0.20㎥</v>
          </cell>
          <cell r="D985" t="str">
            <v>대</v>
          </cell>
          <cell r="E985">
            <v>34222000</v>
          </cell>
          <cell r="F985">
            <v>25</v>
          </cell>
          <cell r="G985">
            <v>3.8</v>
          </cell>
          <cell r="H985">
            <v>1</v>
          </cell>
          <cell r="I985">
            <v>0.5</v>
          </cell>
          <cell r="J985">
            <v>0.2</v>
          </cell>
          <cell r="K985">
            <v>2148</v>
          </cell>
          <cell r="L985">
            <v>10000</v>
          </cell>
          <cell r="M985">
            <v>2000</v>
          </cell>
          <cell r="N985">
            <v>0.9</v>
          </cell>
          <cell r="O985">
            <v>0.8</v>
          </cell>
          <cell r="P985">
            <v>0.14000000000000001</v>
          </cell>
        </row>
        <row r="986">
          <cell r="A986" t="str">
            <v>백습유07</v>
          </cell>
          <cell r="B986" t="str">
            <v>백호우(습지)</v>
          </cell>
          <cell r="C986" t="str">
            <v>유압식 0.70㎥</v>
          </cell>
          <cell r="D986" t="str">
            <v>대</v>
          </cell>
          <cell r="E986">
            <v>80481000</v>
          </cell>
          <cell r="F986">
            <v>35</v>
          </cell>
          <cell r="G986">
            <v>10.5</v>
          </cell>
          <cell r="H986">
            <v>1</v>
          </cell>
          <cell r="I986">
            <v>0.5</v>
          </cell>
          <cell r="J986">
            <v>0.2</v>
          </cell>
          <cell r="K986">
            <v>2148</v>
          </cell>
          <cell r="L986">
            <v>10000</v>
          </cell>
          <cell r="M986">
            <v>2000</v>
          </cell>
          <cell r="N986">
            <v>0.9</v>
          </cell>
          <cell r="O986">
            <v>0.8</v>
          </cell>
          <cell r="P986">
            <v>0.14000000000000001</v>
          </cell>
        </row>
        <row r="987">
          <cell r="A987" t="str">
            <v>고착52</v>
          </cell>
          <cell r="B987" t="str">
            <v>고성능 착정기</v>
          </cell>
          <cell r="C987" t="str">
            <v>525,450Hp</v>
          </cell>
          <cell r="D987" t="str">
            <v>대</v>
          </cell>
          <cell r="E987">
            <v>451628000</v>
          </cell>
          <cell r="H987">
            <v>1</v>
          </cell>
          <cell r="K987">
            <v>3935</v>
          </cell>
          <cell r="L987">
            <v>5400</v>
          </cell>
          <cell r="M987">
            <v>900</v>
          </cell>
          <cell r="N987">
            <v>0.9</v>
          </cell>
          <cell r="O987">
            <v>0.7</v>
          </cell>
          <cell r="P987">
            <v>0.14000000000000001</v>
          </cell>
        </row>
        <row r="988">
          <cell r="A988" t="str">
            <v>디파22</v>
          </cell>
          <cell r="B988" t="str">
            <v>디젤파일해머</v>
          </cell>
          <cell r="C988" t="str">
            <v>2.2ton</v>
          </cell>
          <cell r="D988" t="str">
            <v>대</v>
          </cell>
          <cell r="E988" t="str">
            <v>$27611</v>
          </cell>
          <cell r="F988">
            <v>40</v>
          </cell>
          <cell r="G988">
            <v>13</v>
          </cell>
          <cell r="H988">
            <v>1</v>
          </cell>
          <cell r="I988">
            <v>0</v>
          </cell>
          <cell r="J988">
            <v>0</v>
          </cell>
          <cell r="K988">
            <v>3146</v>
          </cell>
          <cell r="L988">
            <v>7000</v>
          </cell>
          <cell r="M988">
            <v>1000</v>
          </cell>
          <cell r="N988">
            <v>0.9</v>
          </cell>
          <cell r="O988">
            <v>0.7</v>
          </cell>
          <cell r="P988">
            <v>0.14000000000000001</v>
          </cell>
        </row>
        <row r="989">
          <cell r="A989" t="str">
            <v>크무25</v>
          </cell>
          <cell r="B989" t="str">
            <v>크레인(무한궤도)</v>
          </cell>
          <cell r="C989" t="str">
            <v>25ton</v>
          </cell>
          <cell r="D989" t="str">
            <v>대</v>
          </cell>
          <cell r="E989" t="str">
            <v>$121156</v>
          </cell>
          <cell r="F989">
            <v>20</v>
          </cell>
          <cell r="G989">
            <v>11.8</v>
          </cell>
          <cell r="H989">
            <v>1</v>
          </cell>
          <cell r="I989">
            <v>1</v>
          </cell>
          <cell r="J989">
            <v>0.2</v>
          </cell>
          <cell r="K989">
            <v>1858</v>
          </cell>
          <cell r="L989">
            <v>12800</v>
          </cell>
          <cell r="M989">
            <v>1600</v>
          </cell>
          <cell r="N989">
            <v>0.9</v>
          </cell>
          <cell r="O989">
            <v>0.8</v>
          </cell>
          <cell r="P989">
            <v>0.14000000000000001</v>
          </cell>
        </row>
        <row r="990">
          <cell r="A990" t="str">
            <v>보링20</v>
          </cell>
          <cell r="B990" t="str">
            <v>보링기계</v>
          </cell>
          <cell r="C990" t="str">
            <v>20Hp,66.7*500</v>
          </cell>
          <cell r="D990" t="str">
            <v>대</v>
          </cell>
          <cell r="E990" t="str">
            <v>$9846</v>
          </cell>
          <cell r="K990">
            <v>3935</v>
          </cell>
          <cell r="L990">
            <v>5400</v>
          </cell>
          <cell r="M990">
            <v>900</v>
          </cell>
          <cell r="N990">
            <v>0.9</v>
          </cell>
          <cell r="O990">
            <v>0.7</v>
          </cell>
          <cell r="P990">
            <v>0.14000000000000001</v>
          </cell>
        </row>
        <row r="991">
          <cell r="A991" t="str">
            <v>보링10</v>
          </cell>
          <cell r="B991" t="str">
            <v>보링기계</v>
          </cell>
          <cell r="C991" t="str">
            <v>10Hp,40.5*150</v>
          </cell>
          <cell r="D991" t="str">
            <v>대</v>
          </cell>
          <cell r="E991" t="str">
            <v>$4018</v>
          </cell>
          <cell r="K991">
            <v>3935</v>
          </cell>
          <cell r="L991">
            <v>5400</v>
          </cell>
          <cell r="M991">
            <v>900</v>
          </cell>
          <cell r="N991">
            <v>0.9</v>
          </cell>
          <cell r="O991">
            <v>0.7</v>
          </cell>
          <cell r="P991">
            <v>0.14000000000000001</v>
          </cell>
        </row>
        <row r="992">
          <cell r="A992" t="str">
            <v>디엔20</v>
          </cell>
          <cell r="B992" t="str">
            <v>디젤엔진</v>
          </cell>
          <cell r="C992" t="str">
            <v>20Hp</v>
          </cell>
          <cell r="D992" t="str">
            <v>대</v>
          </cell>
          <cell r="E992">
            <v>2573000</v>
          </cell>
          <cell r="F992">
            <v>20</v>
          </cell>
          <cell r="G992">
            <v>2.2000000000000002</v>
          </cell>
          <cell r="K992">
            <v>3432</v>
          </cell>
          <cell r="L992">
            <v>7000</v>
          </cell>
          <cell r="M992">
            <v>1000</v>
          </cell>
          <cell r="N992">
            <v>0.9</v>
          </cell>
          <cell r="O992">
            <v>0.9</v>
          </cell>
          <cell r="P992">
            <v>0.14000000000000001</v>
          </cell>
        </row>
        <row r="993">
          <cell r="A993" t="str">
            <v>디엔09</v>
          </cell>
          <cell r="B993" t="str">
            <v>디젤엔진</v>
          </cell>
          <cell r="C993" t="str">
            <v>9Hp</v>
          </cell>
          <cell r="D993" t="str">
            <v>대</v>
          </cell>
          <cell r="E993" t="str">
            <v>$362</v>
          </cell>
          <cell r="F993">
            <v>20</v>
          </cell>
          <cell r="G993">
            <v>1</v>
          </cell>
          <cell r="K993">
            <v>3432</v>
          </cell>
          <cell r="L993">
            <v>7000</v>
          </cell>
          <cell r="M993">
            <v>1000</v>
          </cell>
          <cell r="N993">
            <v>0.9</v>
          </cell>
          <cell r="O993">
            <v>0.9</v>
          </cell>
          <cell r="P993">
            <v>0.14000000000000001</v>
          </cell>
        </row>
        <row r="994">
          <cell r="A994" t="str">
            <v>그믹19</v>
          </cell>
          <cell r="B994" t="str">
            <v>그라우팅 믹서</v>
          </cell>
          <cell r="C994" t="str">
            <v>190x2,2kw</v>
          </cell>
          <cell r="D994" t="str">
            <v>대</v>
          </cell>
          <cell r="E994" t="str">
            <v>$1189</v>
          </cell>
          <cell r="K994">
            <v>4677</v>
          </cell>
          <cell r="L994">
            <v>4000</v>
          </cell>
          <cell r="M994">
            <v>1000</v>
          </cell>
          <cell r="N994">
            <v>0.9</v>
          </cell>
          <cell r="O994">
            <v>0.6</v>
          </cell>
          <cell r="P994">
            <v>0.14000000000000001</v>
          </cell>
        </row>
        <row r="995">
          <cell r="A995" t="str">
            <v>그펌30</v>
          </cell>
          <cell r="B995" t="str">
            <v>그라우팅 펌프</v>
          </cell>
          <cell r="C995" t="str">
            <v>30~60ℓ/min,3.7kw</v>
          </cell>
          <cell r="D995" t="str">
            <v>대</v>
          </cell>
          <cell r="E995" t="str">
            <v>$2687</v>
          </cell>
          <cell r="K995">
            <v>4677</v>
          </cell>
          <cell r="L995">
            <v>4000</v>
          </cell>
          <cell r="M995">
            <v>1000</v>
          </cell>
          <cell r="N995">
            <v>0.9</v>
          </cell>
          <cell r="O995">
            <v>0.6</v>
          </cell>
          <cell r="P995">
            <v>0.14000000000000001</v>
          </cell>
        </row>
        <row r="996">
          <cell r="A996" t="str">
            <v>건펌05</v>
          </cell>
          <cell r="B996" t="str">
            <v>건설용 펌프(자흡식)</v>
          </cell>
          <cell r="C996" t="str">
            <v>50mm(2Hp x 10m양정)</v>
          </cell>
          <cell r="D996" t="str">
            <v>대</v>
          </cell>
          <cell r="E996">
            <v>160000</v>
          </cell>
          <cell r="K996">
            <v>3375</v>
          </cell>
          <cell r="L996">
            <v>6000</v>
          </cell>
          <cell r="M996">
            <v>1000</v>
          </cell>
          <cell r="N996">
            <v>0.9</v>
          </cell>
          <cell r="O996">
            <v>0.6</v>
          </cell>
          <cell r="P996">
            <v>0.14000000000000001</v>
          </cell>
        </row>
        <row r="997">
          <cell r="A997" t="str">
            <v>수펌15</v>
          </cell>
          <cell r="B997" t="str">
            <v>수중 모터펌프</v>
          </cell>
          <cell r="C997" t="str">
            <v>150mm</v>
          </cell>
          <cell r="D997" t="str">
            <v>대</v>
          </cell>
          <cell r="E997">
            <v>1130000</v>
          </cell>
          <cell r="K997">
            <v>4080</v>
          </cell>
          <cell r="L997">
            <v>6000</v>
          </cell>
          <cell r="M997">
            <v>1200</v>
          </cell>
          <cell r="N997">
            <v>0.9</v>
          </cell>
          <cell r="O997">
            <v>1.1000000000000001</v>
          </cell>
          <cell r="P997">
            <v>0.14000000000000001</v>
          </cell>
        </row>
        <row r="998">
          <cell r="A998" t="str">
            <v>모그사리</v>
          </cell>
          <cell r="B998" t="str">
            <v>모터 그레이더</v>
          </cell>
          <cell r="C998" t="str">
            <v>사리용,3.6m</v>
          </cell>
          <cell r="D998" t="str">
            <v>대</v>
          </cell>
          <cell r="E998">
            <v>112000000</v>
          </cell>
          <cell r="F998">
            <v>189</v>
          </cell>
          <cell r="G998">
            <v>15.4</v>
          </cell>
          <cell r="H998">
            <v>1</v>
          </cell>
          <cell r="I998">
            <v>0.5</v>
          </cell>
          <cell r="J998">
            <v>0.2</v>
          </cell>
          <cell r="K998">
            <v>1730</v>
          </cell>
          <cell r="L998">
            <v>12000</v>
          </cell>
          <cell r="M998">
            <v>2000</v>
          </cell>
          <cell r="N998">
            <v>0.9</v>
          </cell>
          <cell r="O998">
            <v>0.65</v>
          </cell>
          <cell r="P998">
            <v>0.14000000000000001</v>
          </cell>
        </row>
        <row r="999">
          <cell r="A999" t="str">
            <v>콘펌80</v>
          </cell>
          <cell r="B999" t="str">
            <v>콘크리트펌프차</v>
          </cell>
          <cell r="C999" t="str">
            <v>80㎥/hr</v>
          </cell>
          <cell r="D999" t="str">
            <v>대</v>
          </cell>
          <cell r="E999">
            <v>247500000</v>
          </cell>
          <cell r="F999">
            <v>39</v>
          </cell>
          <cell r="G999">
            <v>18</v>
          </cell>
          <cell r="H999">
            <v>1</v>
          </cell>
          <cell r="K999">
            <v>3914</v>
          </cell>
          <cell r="L999">
            <v>6000</v>
          </cell>
          <cell r="M999">
            <v>1200</v>
          </cell>
          <cell r="N999">
            <v>0.9</v>
          </cell>
          <cell r="O999">
            <v>1</v>
          </cell>
          <cell r="P999">
            <v>0.14000000000000001</v>
          </cell>
        </row>
        <row r="1000">
          <cell r="A1000" t="str">
            <v>공압17</v>
          </cell>
          <cell r="B1000" t="str">
            <v>공기압축기(이동식)</v>
          </cell>
          <cell r="C1000" t="str">
            <v>17.0㎥/min(600cfm)</v>
          </cell>
          <cell r="D1000" t="str">
            <v>대</v>
          </cell>
          <cell r="E1000">
            <v>28000000</v>
          </cell>
          <cell r="F1000">
            <v>20</v>
          </cell>
          <cell r="G1000">
            <v>23</v>
          </cell>
          <cell r="H1000">
            <v>1</v>
          </cell>
          <cell r="K1000">
            <v>2027</v>
          </cell>
          <cell r="L1000">
            <v>12000</v>
          </cell>
          <cell r="M1000">
            <v>1200</v>
          </cell>
          <cell r="N1000">
            <v>0.9</v>
          </cell>
          <cell r="O1000">
            <v>0.7</v>
          </cell>
          <cell r="P1000">
            <v>0.14000000000000001</v>
          </cell>
        </row>
        <row r="1001">
          <cell r="A1001" t="str">
            <v>에호50</v>
          </cell>
          <cell r="B1001" t="str">
            <v>에어호스</v>
          </cell>
          <cell r="C1001" t="str">
            <v>50mm</v>
          </cell>
          <cell r="D1001" t="str">
            <v>대</v>
          </cell>
          <cell r="E1001">
            <v>86700</v>
          </cell>
          <cell r="K1001">
            <v>6250</v>
          </cell>
          <cell r="L1001">
            <v>1600</v>
          </cell>
          <cell r="M1001">
            <v>160</v>
          </cell>
          <cell r="N1001">
            <v>1</v>
          </cell>
          <cell r="O1001">
            <v>0</v>
          </cell>
          <cell r="P1001">
            <v>0</v>
          </cell>
        </row>
        <row r="1002">
          <cell r="A1002" t="str">
            <v>에호25</v>
          </cell>
          <cell r="B1002" t="str">
            <v>에어호스</v>
          </cell>
          <cell r="C1002" t="str">
            <v>25mm</v>
          </cell>
          <cell r="D1002" t="str">
            <v>대</v>
          </cell>
          <cell r="E1002">
            <v>62300</v>
          </cell>
          <cell r="K1002">
            <v>6250</v>
          </cell>
          <cell r="L1002">
            <v>1600</v>
          </cell>
          <cell r="M1002">
            <v>160</v>
          </cell>
          <cell r="N1002">
            <v>1</v>
          </cell>
          <cell r="O1002">
            <v>0</v>
          </cell>
          <cell r="P1002">
            <v>0</v>
          </cell>
        </row>
        <row r="1003">
          <cell r="A1003" t="str">
            <v>노파..</v>
          </cell>
          <cell r="B1003" t="str">
            <v>노면파쇄기</v>
          </cell>
          <cell r="C1003" t="str">
            <v>1.0㎥</v>
          </cell>
          <cell r="D1003" t="str">
            <v>대</v>
          </cell>
          <cell r="E1003" t="str">
            <v>$209771</v>
          </cell>
          <cell r="F1003">
            <v>20</v>
          </cell>
          <cell r="G1003">
            <v>13.9</v>
          </cell>
          <cell r="H1003">
            <v>1</v>
          </cell>
          <cell r="I1003">
            <v>0</v>
          </cell>
          <cell r="J1003">
            <v>0</v>
          </cell>
          <cell r="K1003">
            <v>4278</v>
          </cell>
          <cell r="L1003">
            <v>4500</v>
          </cell>
          <cell r="M1003">
            <v>750</v>
          </cell>
          <cell r="N1003">
            <v>0.9</v>
          </cell>
          <cell r="O1003">
            <v>0.5</v>
          </cell>
          <cell r="P1003">
            <v>0.14000000000000001</v>
          </cell>
        </row>
        <row r="1004">
          <cell r="A1004" t="str">
            <v>양수02</v>
          </cell>
          <cell r="B1004" t="str">
            <v>양수기</v>
          </cell>
          <cell r="C1004" t="str">
            <v>2Hp</v>
          </cell>
          <cell r="D1004" t="str">
            <v>대</v>
          </cell>
          <cell r="E1004">
            <v>24000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K1004">
            <v>3375</v>
          </cell>
          <cell r="L1004">
            <v>6000</v>
          </cell>
          <cell r="M1004">
            <v>1000</v>
          </cell>
          <cell r="N1004">
            <v>0.9</v>
          </cell>
          <cell r="O1004">
            <v>0.6</v>
          </cell>
          <cell r="P1004">
            <v>0.14000000000000001</v>
          </cell>
        </row>
        <row r="1005">
          <cell r="A1005" t="str">
            <v>엔양045</v>
          </cell>
          <cell r="B1005" t="str">
            <v>엔진양수기</v>
          </cell>
          <cell r="C1005" t="str">
            <v>4.5Hp,3"</v>
          </cell>
          <cell r="D1005" t="str">
            <v>대</v>
          </cell>
          <cell r="E1005">
            <v>182000</v>
          </cell>
          <cell r="F1005">
            <v>20</v>
          </cell>
          <cell r="G1005">
            <v>0.9</v>
          </cell>
          <cell r="H1005">
            <v>0</v>
          </cell>
          <cell r="I1005">
            <v>0</v>
          </cell>
          <cell r="J1005">
            <v>0</v>
          </cell>
          <cell r="K1005">
            <v>3432</v>
          </cell>
          <cell r="L1005">
            <v>7000</v>
          </cell>
          <cell r="M1005">
            <v>1000</v>
          </cell>
          <cell r="N1005">
            <v>0.9</v>
          </cell>
          <cell r="O1005">
            <v>0.9</v>
          </cell>
          <cell r="P1005">
            <v>0.14000000000000001</v>
          </cell>
        </row>
        <row r="1006">
          <cell r="A1006" t="str">
            <v>트럭01</v>
          </cell>
          <cell r="B1006" t="str">
            <v>리프트트럭</v>
          </cell>
          <cell r="C1006" t="str">
            <v>2.0TON</v>
          </cell>
          <cell r="D1006" t="str">
            <v>대</v>
          </cell>
          <cell r="E1006">
            <v>9990000</v>
          </cell>
          <cell r="F1006">
            <v>35</v>
          </cell>
          <cell r="G1006">
            <v>5</v>
          </cell>
          <cell r="H1006">
            <v>1</v>
          </cell>
          <cell r="I1006">
            <v>0</v>
          </cell>
          <cell r="J1006">
            <v>0</v>
          </cell>
          <cell r="K1006">
            <v>2361</v>
          </cell>
          <cell r="L1006">
            <v>9000</v>
          </cell>
          <cell r="M1006">
            <v>1500</v>
          </cell>
          <cell r="N1006">
            <v>0.9</v>
          </cell>
          <cell r="O1006">
            <v>0.7</v>
          </cell>
          <cell r="P1006">
            <v>0.14000000000000001</v>
          </cell>
        </row>
        <row r="1007">
          <cell r="A1007" t="str">
            <v>연막..</v>
          </cell>
          <cell r="B1007" t="str">
            <v>연막소독기</v>
          </cell>
          <cell r="C1007" t="str">
            <v>트력적재형,분무기겸용</v>
          </cell>
          <cell r="D1007" t="str">
            <v>대</v>
          </cell>
          <cell r="E1007">
            <v>1800000</v>
          </cell>
          <cell r="F1007">
            <v>20</v>
          </cell>
          <cell r="G1007">
            <v>3.3</v>
          </cell>
          <cell r="H1007">
            <v>0</v>
          </cell>
          <cell r="I1007">
            <v>0</v>
          </cell>
          <cell r="J1007">
            <v>0</v>
          </cell>
          <cell r="K1007">
            <v>3432</v>
          </cell>
          <cell r="L1007">
            <v>7000</v>
          </cell>
          <cell r="M1007">
            <v>1000</v>
          </cell>
          <cell r="N1007">
            <v>0.9</v>
          </cell>
          <cell r="O1007">
            <v>0.9</v>
          </cell>
          <cell r="P1007">
            <v>0.14000000000000001</v>
          </cell>
        </row>
        <row r="1008">
          <cell r="A1008" t="str">
            <v>도청..</v>
          </cell>
          <cell r="B1008" t="str">
            <v>도로청소차</v>
          </cell>
          <cell r="C1008" t="str">
            <v>6㎥,양흡입,옵션포함</v>
          </cell>
          <cell r="D1008" t="str">
            <v>대</v>
          </cell>
          <cell r="E1008">
            <v>131000000</v>
          </cell>
          <cell r="F1008">
            <v>35</v>
          </cell>
          <cell r="G1008">
            <v>12.1</v>
          </cell>
          <cell r="H1008">
            <v>1</v>
          </cell>
          <cell r="I1008">
            <v>0</v>
          </cell>
          <cell r="J1008">
            <v>0</v>
          </cell>
          <cell r="K1008">
            <v>2361</v>
          </cell>
          <cell r="L1008">
            <v>9000</v>
          </cell>
          <cell r="M1008">
            <v>1500</v>
          </cell>
          <cell r="N1008">
            <v>0.9</v>
          </cell>
          <cell r="O1008">
            <v>0.7</v>
          </cell>
          <cell r="P1008">
            <v>0.14000000000000001</v>
          </cell>
        </row>
        <row r="1009">
          <cell r="A1009" t="str">
            <v>트탑크5</v>
          </cell>
          <cell r="B1009" t="str">
            <v>트럭탑재형크레인</v>
          </cell>
          <cell r="C1009" t="str">
            <v>5ton</v>
          </cell>
          <cell r="D1009" t="str">
            <v>대</v>
          </cell>
          <cell r="E1009">
            <v>12000000</v>
          </cell>
          <cell r="F1009">
            <v>20</v>
          </cell>
          <cell r="G1009">
            <v>6.4</v>
          </cell>
          <cell r="H1009">
            <v>1</v>
          </cell>
          <cell r="I1009">
            <v>0</v>
          </cell>
          <cell r="J1009">
            <v>0</v>
          </cell>
          <cell r="K1009">
            <v>2787</v>
          </cell>
          <cell r="L1009">
            <v>7000</v>
          </cell>
          <cell r="M1009">
            <v>1000</v>
          </cell>
          <cell r="N1009">
            <v>0.9</v>
          </cell>
          <cell r="O1009">
            <v>0.45</v>
          </cell>
          <cell r="P1009">
            <v>0.14000000000000001</v>
          </cell>
        </row>
        <row r="1010">
          <cell r="A1010" t="str">
            <v>트탑크2</v>
          </cell>
          <cell r="B1010" t="str">
            <v>트럭탑재형크레인</v>
          </cell>
          <cell r="C1010" t="str">
            <v>2ton</v>
          </cell>
          <cell r="D1010" t="str">
            <v>대</v>
          </cell>
          <cell r="E1010">
            <v>6500000</v>
          </cell>
          <cell r="F1010">
            <v>20</v>
          </cell>
          <cell r="G1010">
            <v>3.6</v>
          </cell>
          <cell r="H1010">
            <v>1</v>
          </cell>
          <cell r="I1010">
            <v>0</v>
          </cell>
          <cell r="J1010">
            <v>0</v>
          </cell>
          <cell r="K1010">
            <v>2787</v>
          </cell>
          <cell r="L1010">
            <v>7000</v>
          </cell>
          <cell r="M1010">
            <v>1000</v>
          </cell>
          <cell r="N1010">
            <v>0.9</v>
          </cell>
          <cell r="O1010">
            <v>0.45</v>
          </cell>
          <cell r="P1010">
            <v>0.14000000000000001</v>
          </cell>
        </row>
        <row r="1011">
          <cell r="A1011" t="str">
            <v>J차..</v>
          </cell>
          <cell r="B1011" t="str">
            <v>Jeep차</v>
          </cell>
          <cell r="C1011" t="str">
            <v>코란도601(디젤)</v>
          </cell>
          <cell r="D1011" t="str">
            <v>대</v>
          </cell>
          <cell r="E1011">
            <v>14540000</v>
          </cell>
          <cell r="F1011">
            <v>35</v>
          </cell>
          <cell r="G1011">
            <v>2</v>
          </cell>
          <cell r="H1011">
            <v>1</v>
          </cell>
          <cell r="I1011">
            <v>0</v>
          </cell>
          <cell r="J1011">
            <v>0</v>
          </cell>
          <cell r="K1011">
            <v>2361</v>
          </cell>
          <cell r="L1011">
            <v>9000</v>
          </cell>
          <cell r="M1011">
            <v>1500</v>
          </cell>
          <cell r="N1011">
            <v>0.9</v>
          </cell>
          <cell r="O1011">
            <v>0.7</v>
          </cell>
          <cell r="P1011">
            <v>0.14000000000000001</v>
          </cell>
        </row>
        <row r="1012">
          <cell r="A1012" t="str">
            <v>모터25</v>
          </cell>
          <cell r="B1012" t="str">
            <v>모터</v>
          </cell>
          <cell r="C1012" t="str">
            <v>25Hp</v>
          </cell>
          <cell r="D1012" t="str">
            <v>대</v>
          </cell>
          <cell r="E1012" t="str">
            <v>$719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1848</v>
          </cell>
          <cell r="L1012">
            <v>11000</v>
          </cell>
          <cell r="M1012">
            <v>1100</v>
          </cell>
          <cell r="N1012">
            <v>0.9</v>
          </cell>
          <cell r="O1012">
            <v>0.3</v>
          </cell>
          <cell r="P1012">
            <v>0.14000000000000001</v>
          </cell>
        </row>
        <row r="1013">
          <cell r="A1013" t="str">
            <v>수시300</v>
          </cell>
          <cell r="B1013" t="str">
            <v>수밀시험기</v>
          </cell>
          <cell r="C1013" t="str">
            <v>Φ300mm</v>
          </cell>
          <cell r="D1013" t="str">
            <v>대</v>
          </cell>
          <cell r="E1013">
            <v>174000</v>
          </cell>
          <cell r="K1013">
            <v>6250</v>
          </cell>
          <cell r="L1013">
            <v>1600</v>
          </cell>
          <cell r="M1013">
            <v>160</v>
          </cell>
          <cell r="N1013">
            <v>1</v>
          </cell>
          <cell r="O1013">
            <v>0</v>
          </cell>
          <cell r="P1013">
            <v>0</v>
          </cell>
        </row>
        <row r="1014">
          <cell r="A1014" t="str">
            <v>수시450</v>
          </cell>
          <cell r="B1014" t="str">
            <v>수밀시험기</v>
          </cell>
          <cell r="C1014" t="str">
            <v>Φ450mm</v>
          </cell>
          <cell r="D1014" t="str">
            <v>대</v>
          </cell>
          <cell r="E1014">
            <v>462000</v>
          </cell>
          <cell r="K1014">
            <v>6250</v>
          </cell>
          <cell r="L1014">
            <v>1600</v>
          </cell>
          <cell r="M1014">
            <v>160</v>
          </cell>
          <cell r="N1014">
            <v>1</v>
          </cell>
          <cell r="O1014">
            <v>0</v>
          </cell>
          <cell r="P1014">
            <v>0</v>
          </cell>
        </row>
        <row r="1015">
          <cell r="A1015" t="str">
            <v>수시600</v>
          </cell>
          <cell r="B1015" t="str">
            <v>수밀시험기</v>
          </cell>
          <cell r="C1015" t="str">
            <v>Φ600mm</v>
          </cell>
          <cell r="D1015" t="str">
            <v>대</v>
          </cell>
          <cell r="E1015">
            <v>720000</v>
          </cell>
          <cell r="K1015">
            <v>6250</v>
          </cell>
          <cell r="L1015">
            <v>1600</v>
          </cell>
          <cell r="M1015">
            <v>160</v>
          </cell>
          <cell r="N1015">
            <v>1</v>
          </cell>
          <cell r="O1015">
            <v>0</v>
          </cell>
          <cell r="P1015">
            <v>0</v>
          </cell>
        </row>
        <row r="1016">
          <cell r="A1016" t="str">
            <v>수시900</v>
          </cell>
          <cell r="B1016" t="str">
            <v>수밀시험기</v>
          </cell>
          <cell r="C1016" t="str">
            <v>Φ900mm</v>
          </cell>
          <cell r="D1016" t="str">
            <v>대</v>
          </cell>
          <cell r="E1016">
            <v>1100000</v>
          </cell>
          <cell r="K1016">
            <v>6250</v>
          </cell>
          <cell r="L1016">
            <v>1600</v>
          </cell>
          <cell r="M1016">
            <v>160</v>
          </cell>
          <cell r="N1016">
            <v>1</v>
          </cell>
          <cell r="O1016">
            <v>0</v>
          </cell>
          <cell r="P1016">
            <v>0</v>
          </cell>
        </row>
        <row r="1017">
          <cell r="A1017" t="str">
            <v>급호38</v>
          </cell>
          <cell r="B1017" t="str">
            <v>급수호스</v>
          </cell>
          <cell r="C1017" t="str">
            <v>38mm</v>
          </cell>
          <cell r="D1017" t="str">
            <v>m</v>
          </cell>
          <cell r="E1017">
            <v>3712</v>
          </cell>
          <cell r="K1017">
            <v>6250</v>
          </cell>
          <cell r="L1017">
            <v>1600</v>
          </cell>
          <cell r="M1017">
            <v>160</v>
          </cell>
          <cell r="N1017">
            <v>1</v>
          </cell>
          <cell r="O1017">
            <v>0</v>
          </cell>
          <cell r="P1017">
            <v>0</v>
          </cell>
        </row>
        <row r="1018">
          <cell r="A1018" t="str">
            <v>연호12</v>
          </cell>
          <cell r="B1018" t="str">
            <v>연결호스</v>
          </cell>
          <cell r="C1018" t="str">
            <v>12mm</v>
          </cell>
          <cell r="D1018" t="str">
            <v>m</v>
          </cell>
          <cell r="E1018">
            <v>2655</v>
          </cell>
          <cell r="K1018">
            <v>6250</v>
          </cell>
          <cell r="L1018">
            <v>1600</v>
          </cell>
          <cell r="M1018">
            <v>160</v>
          </cell>
          <cell r="N1018">
            <v>1</v>
          </cell>
          <cell r="O1018">
            <v>0</v>
          </cell>
          <cell r="P1018">
            <v>0</v>
          </cell>
        </row>
        <row r="1019">
          <cell r="A1019" t="str">
            <v>CCTV</v>
          </cell>
          <cell r="B1019" t="str">
            <v>CCTV카메라</v>
          </cell>
          <cell r="C1019" t="str">
            <v>측시용(P&amp;T)</v>
          </cell>
          <cell r="D1019" t="str">
            <v>대</v>
          </cell>
          <cell r="E1019" t="str">
            <v>$49483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5960</v>
          </cell>
          <cell r="L1019">
            <v>3100</v>
          </cell>
          <cell r="M1019">
            <v>620</v>
          </cell>
          <cell r="N1019">
            <v>0.9</v>
          </cell>
          <cell r="O1019">
            <v>0.5</v>
          </cell>
          <cell r="P1019">
            <v>0.14000000000000001</v>
          </cell>
        </row>
        <row r="1020">
          <cell r="A1020" t="str">
            <v>CCTV차</v>
          </cell>
          <cell r="B1020" t="str">
            <v>CCTV적재차</v>
          </cell>
          <cell r="C1020" t="str">
            <v>9인승 승합차</v>
          </cell>
          <cell r="D1020" t="str">
            <v>대</v>
          </cell>
          <cell r="E1020">
            <v>8254545</v>
          </cell>
          <cell r="F1020">
            <v>35</v>
          </cell>
          <cell r="G1020">
            <v>2</v>
          </cell>
          <cell r="H1020">
            <v>1</v>
          </cell>
          <cell r="I1020">
            <v>0</v>
          </cell>
          <cell r="J1020">
            <v>0</v>
          </cell>
          <cell r="K1020">
            <v>2360</v>
          </cell>
          <cell r="L1020">
            <v>9000</v>
          </cell>
          <cell r="M1020">
            <v>1500</v>
          </cell>
          <cell r="N1020">
            <v>0.9</v>
          </cell>
          <cell r="O1020">
            <v>0.7</v>
          </cell>
          <cell r="P1020">
            <v>0.14000000000000001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1.수인터널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집계표"/>
      <sheetName val="신우"/>
      <sheetName val="#REF"/>
      <sheetName val="대치판정"/>
      <sheetName val="s"/>
      <sheetName val="금융"/>
      <sheetName val="건축내역서 (경제상무실)"/>
      <sheetName val="공사"/>
      <sheetName val="실행철강하도"/>
      <sheetName val="Sheet4"/>
      <sheetName val="비교1"/>
      <sheetName val="구의33고"/>
      <sheetName val="건축비목군분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  <sheetName val="산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no</v>
          </cell>
          <cell r="B2" t="str">
            <v>공종</v>
          </cell>
          <cell r="C2" t="str">
            <v>규격</v>
          </cell>
          <cell r="D2" t="str">
            <v>원수</v>
          </cell>
          <cell r="E2" t="str">
            <v>단위</v>
          </cell>
          <cell r="F2" t="str">
            <v>총          액</v>
          </cell>
          <cell r="H2" t="str">
            <v xml:space="preserve"> 노    무     비</v>
          </cell>
          <cell r="J2" t="str">
            <v xml:space="preserve">  재    료    비</v>
          </cell>
          <cell r="L2" t="str">
            <v xml:space="preserve">  경           비</v>
          </cell>
        </row>
        <row r="3">
          <cell r="F3" t="str">
            <v>단   가</v>
          </cell>
          <cell r="G3" t="str">
            <v>금    액</v>
          </cell>
          <cell r="H3" t="str">
            <v>단   가</v>
          </cell>
          <cell r="I3" t="str">
            <v>금    액</v>
          </cell>
          <cell r="J3" t="str">
            <v>단   가</v>
          </cell>
          <cell r="K3" t="str">
            <v>금    액</v>
          </cell>
          <cell r="L3" t="str">
            <v>단   가</v>
          </cell>
          <cell r="M3" t="str">
            <v>금    액</v>
          </cell>
        </row>
        <row r="4">
          <cell r="B4" t="str">
            <v>일위대가표</v>
          </cell>
        </row>
        <row r="5">
          <cell r="A5">
            <v>1</v>
          </cell>
          <cell r="B5" t="str">
            <v>순성토(적재,운반,고르기)</v>
          </cell>
          <cell r="D5">
            <v>1</v>
          </cell>
          <cell r="E5" t="str">
            <v>m3</v>
          </cell>
          <cell r="F5">
            <v>1384.7604559962751</v>
          </cell>
          <cell r="G5" t="str">
            <v/>
          </cell>
          <cell r="H5">
            <v>572.58047033768014</v>
          </cell>
          <cell r="I5" t="str">
            <v/>
          </cell>
          <cell r="J5">
            <v>328.89416050838588</v>
          </cell>
          <cell r="K5" t="str">
            <v/>
          </cell>
          <cell r="L5">
            <v>483.28582515020906</v>
          </cell>
          <cell r="M5" t="str">
            <v/>
          </cell>
        </row>
        <row r="6">
          <cell r="A6">
            <v>2</v>
          </cell>
          <cell r="B6" t="str">
            <v>돌자갈치우기</v>
          </cell>
          <cell r="D6">
            <v>1</v>
          </cell>
          <cell r="E6" t="str">
            <v>m2</v>
          </cell>
          <cell r="F6">
            <v>228.98739919354838</v>
          </cell>
          <cell r="G6" t="str">
            <v/>
          </cell>
          <cell r="H6">
            <v>228.98739919354838</v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</row>
        <row r="7">
          <cell r="A7">
            <v>3</v>
          </cell>
          <cell r="B7" t="str">
            <v>씨뿌리기</v>
          </cell>
          <cell r="D7">
            <v>1</v>
          </cell>
          <cell r="E7" t="str">
            <v>150m2</v>
          </cell>
          <cell r="F7">
            <v>328156.36366425181</v>
          </cell>
          <cell r="G7" t="str">
            <v/>
          </cell>
          <cell r="H7">
            <v>323352.17052758514</v>
          </cell>
          <cell r="I7" t="str">
            <v/>
          </cell>
          <cell r="J7">
            <v>3969.78</v>
          </cell>
          <cell r="K7" t="str">
            <v/>
          </cell>
          <cell r="L7">
            <v>834.41313666666679</v>
          </cell>
          <cell r="M7" t="str">
            <v/>
          </cell>
        </row>
        <row r="8">
          <cell r="A8">
            <v>4</v>
          </cell>
          <cell r="B8" t="str">
            <v>식재</v>
          </cell>
          <cell r="D8">
            <v>1</v>
          </cell>
          <cell r="E8" t="str">
            <v>ha</v>
          </cell>
          <cell r="F8">
            <v>1638455.2136166664</v>
          </cell>
          <cell r="G8" t="str">
            <v/>
          </cell>
          <cell r="H8">
            <v>965648.58</v>
          </cell>
          <cell r="I8" t="str">
            <v/>
          </cell>
          <cell r="J8">
            <v>587149.69999999995</v>
          </cell>
          <cell r="K8" t="str">
            <v/>
          </cell>
          <cell r="L8">
            <v>85656.933616666676</v>
          </cell>
        </row>
        <row r="9">
          <cell r="A9">
            <v>5</v>
          </cell>
          <cell r="B9" t="str">
            <v>터파기(인력+기계)</v>
          </cell>
          <cell r="D9">
            <v>1</v>
          </cell>
          <cell r="E9" t="str">
            <v>m3</v>
          </cell>
          <cell r="F9">
            <v>3133.859429075334</v>
          </cell>
          <cell r="G9" t="str">
            <v/>
          </cell>
          <cell r="H9">
            <v>2937.9594240362817</v>
          </cell>
          <cell r="I9" t="str">
            <v/>
          </cell>
          <cell r="J9">
            <v>41.373948097757619</v>
          </cell>
          <cell r="K9" t="str">
            <v/>
          </cell>
          <cell r="L9">
            <v>154.52605694129502</v>
          </cell>
          <cell r="M9" t="str">
            <v/>
          </cell>
        </row>
        <row r="10">
          <cell r="A10">
            <v>6</v>
          </cell>
          <cell r="B10" t="str">
            <v>되메우기(인력+기계)</v>
          </cell>
          <cell r="D10">
            <v>1</v>
          </cell>
          <cell r="E10" t="str">
            <v>m3</v>
          </cell>
          <cell r="F10">
            <v>1057.8785006527864</v>
          </cell>
          <cell r="G10" t="str">
            <v/>
          </cell>
          <cell r="H10">
            <v>885.53245516388381</v>
          </cell>
          <cell r="I10" t="str">
            <v/>
          </cell>
          <cell r="J10">
            <v>36.399367827939258</v>
          </cell>
          <cell r="K10" t="str">
            <v/>
          </cell>
          <cell r="L10">
            <v>135.94667766096339</v>
          </cell>
          <cell r="M10" t="str">
            <v/>
          </cell>
        </row>
        <row r="11">
          <cell r="A11">
            <v>7</v>
          </cell>
          <cell r="B11" t="str">
            <v>떼붙임(줄떼)</v>
          </cell>
          <cell r="D11">
            <v>1</v>
          </cell>
          <cell r="E11" t="str">
            <v>m2</v>
          </cell>
          <cell r="F11">
            <v>4000.3268066666669</v>
          </cell>
          <cell r="H11">
            <v>3274.3268066666669</v>
          </cell>
          <cell r="I11" t="str">
            <v/>
          </cell>
          <cell r="J11">
            <v>726.00000000000011</v>
          </cell>
          <cell r="K11" t="str">
            <v/>
          </cell>
          <cell r="L11" t="str">
            <v/>
          </cell>
          <cell r="M11" t="str">
            <v/>
          </cell>
        </row>
        <row r="12">
          <cell r="A12">
            <v>8</v>
          </cell>
          <cell r="B12" t="str">
            <v>떼붙임(평떼)</v>
          </cell>
          <cell r="D12">
            <v>1</v>
          </cell>
          <cell r="E12" t="str">
            <v>m2</v>
          </cell>
          <cell r="F12">
            <v>7132.2649200000005</v>
          </cell>
          <cell r="H12">
            <v>4470.2649200000005</v>
          </cell>
          <cell r="I12" t="str">
            <v/>
          </cell>
          <cell r="J12">
            <v>2662</v>
          </cell>
          <cell r="K12" t="str">
            <v/>
          </cell>
          <cell r="L12" t="str">
            <v/>
          </cell>
          <cell r="M12" t="str">
            <v/>
          </cell>
        </row>
        <row r="13">
          <cell r="A13">
            <v>9</v>
          </cell>
          <cell r="B13" t="str">
            <v>조약돌</v>
          </cell>
          <cell r="D13">
            <v>1</v>
          </cell>
          <cell r="E13" t="str">
            <v>m3</v>
          </cell>
          <cell r="F13">
            <v>26774.640123456789</v>
          </cell>
          <cell r="H13">
            <v>24098.038888888888</v>
          </cell>
          <cell r="I13" t="str">
            <v/>
          </cell>
          <cell r="J13">
            <v>1251.0049382716049</v>
          </cell>
          <cell r="K13" t="str">
            <v/>
          </cell>
          <cell r="L13">
            <v>1425.5962962962963</v>
          </cell>
          <cell r="M13" t="str">
            <v/>
          </cell>
        </row>
        <row r="14">
          <cell r="A14">
            <v>10</v>
          </cell>
          <cell r="B14" t="str">
            <v>선택층운반</v>
          </cell>
          <cell r="D14">
            <v>1</v>
          </cell>
          <cell r="E14" t="str">
            <v>m3</v>
          </cell>
          <cell r="F14">
            <v>9759.372011068961</v>
          </cell>
          <cell r="H14">
            <v>1552.8803140359557</v>
          </cell>
          <cell r="I14" t="str">
            <v/>
          </cell>
          <cell r="J14">
            <v>6605.1909979291513</v>
          </cell>
          <cell r="K14" t="str">
            <v/>
          </cell>
          <cell r="L14">
            <v>1601.300699103854</v>
          </cell>
          <cell r="M14" t="str">
            <v/>
          </cell>
        </row>
        <row r="15">
          <cell r="A15">
            <v>11</v>
          </cell>
          <cell r="B15" t="str">
            <v>선택층포설다짐</v>
          </cell>
          <cell r="D15">
            <v>1</v>
          </cell>
          <cell r="E15" t="str">
            <v>개소</v>
          </cell>
          <cell r="F15">
            <v>2294.8958471448568</v>
          </cell>
          <cell r="H15">
            <v>1588.5631927123568</v>
          </cell>
          <cell r="I15" t="str">
            <v/>
          </cell>
          <cell r="J15">
            <v>265.25141701671657</v>
          </cell>
          <cell r="K15" t="str">
            <v/>
          </cell>
          <cell r="L15">
            <v>441.08123741578379</v>
          </cell>
          <cell r="M15" t="str">
            <v/>
          </cell>
        </row>
        <row r="16">
          <cell r="A16">
            <v>12</v>
          </cell>
          <cell r="B16" t="str">
            <v>보조기층운반</v>
          </cell>
          <cell r="D16">
            <v>1</v>
          </cell>
          <cell r="E16" t="str">
            <v>m3</v>
          </cell>
          <cell r="F16">
            <v>12275.382518029823</v>
          </cell>
          <cell r="H16">
            <v>1701.3814960690527</v>
          </cell>
          <cell r="I16" t="str">
            <v/>
          </cell>
          <cell r="J16">
            <v>8819.5687231721258</v>
          </cell>
          <cell r="K16" t="str">
            <v/>
          </cell>
          <cell r="L16">
            <v>1754.4322987886451</v>
          </cell>
          <cell r="M16" t="str">
            <v/>
          </cell>
        </row>
        <row r="17">
          <cell r="A17">
            <v>13</v>
          </cell>
          <cell r="B17" t="str">
            <v>보조기층포설다짐</v>
          </cell>
          <cell r="D17">
            <v>1</v>
          </cell>
          <cell r="E17" t="str">
            <v>m3</v>
          </cell>
          <cell r="F17">
            <v>2114.5266248268026</v>
          </cell>
          <cell r="H17">
            <v>1521.9041039098329</v>
          </cell>
          <cell r="J17">
            <v>212.38711743436403</v>
          </cell>
          <cell r="K17" t="str">
            <v/>
          </cell>
          <cell r="L17">
            <v>380.23540348260553</v>
          </cell>
          <cell r="M17" t="str">
            <v/>
          </cell>
        </row>
        <row r="18">
          <cell r="A18">
            <v>14</v>
          </cell>
          <cell r="B18" t="str">
            <v>하판거푸집(1회)</v>
          </cell>
          <cell r="D18">
            <v>1</v>
          </cell>
          <cell r="E18" t="str">
            <v>식</v>
          </cell>
          <cell r="F18">
            <v>39561.096200000007</v>
          </cell>
          <cell r="H18">
            <v>27810.290000000005</v>
          </cell>
          <cell r="J18">
            <v>11750.806200000003</v>
          </cell>
        </row>
        <row r="19">
          <cell r="A19">
            <v>15</v>
          </cell>
          <cell r="B19" t="str">
            <v>하판거푸집(2회)</v>
          </cell>
          <cell r="D19">
            <v>1</v>
          </cell>
          <cell r="E19" t="str">
            <v>식</v>
          </cell>
          <cell r="F19">
            <v>23384.133534000004</v>
          </cell>
          <cell r="H19">
            <v>16686.174000000003</v>
          </cell>
          <cell r="J19">
            <v>6697.9595340000005</v>
          </cell>
        </row>
        <row r="20">
          <cell r="A20">
            <v>16</v>
          </cell>
          <cell r="B20" t="str">
            <v>하판거푸집(3회)</v>
          </cell>
          <cell r="D20">
            <v>1</v>
          </cell>
          <cell r="E20" t="str">
            <v>식</v>
          </cell>
          <cell r="F20">
            <v>18515.768248200002</v>
          </cell>
          <cell r="H20">
            <v>13098.646590000002</v>
          </cell>
          <cell r="J20">
            <v>5417.1216582000015</v>
          </cell>
        </row>
        <row r="21">
          <cell r="A21">
            <v>17</v>
          </cell>
          <cell r="B21" t="str">
            <v>하판거푸집(4회)</v>
          </cell>
          <cell r="D21">
            <v>1</v>
          </cell>
          <cell r="E21" t="str">
            <v>식</v>
          </cell>
          <cell r="F21">
            <v>15836.189286200002</v>
          </cell>
          <cell r="H21">
            <v>11124.116000000002</v>
          </cell>
          <cell r="J21">
            <v>4712.0732862000013</v>
          </cell>
        </row>
        <row r="22">
          <cell r="A22">
            <v>18</v>
          </cell>
          <cell r="B22" t="str">
            <v>하판거푸집(5회)</v>
          </cell>
          <cell r="D22">
            <v>1</v>
          </cell>
          <cell r="E22" t="str">
            <v>식</v>
          </cell>
          <cell r="F22">
            <v>13870.668280200003</v>
          </cell>
          <cell r="H22">
            <v>9511.1191800000015</v>
          </cell>
          <cell r="J22">
            <v>4359.5491002000008</v>
          </cell>
        </row>
        <row r="23">
          <cell r="A23">
            <v>19</v>
          </cell>
          <cell r="B23" t="str">
            <v>하판거푸집(6회)</v>
          </cell>
          <cell r="D23">
            <v>1</v>
          </cell>
          <cell r="E23" t="str">
            <v>식</v>
          </cell>
          <cell r="F23">
            <v>12976.822551400002</v>
          </cell>
          <cell r="H23">
            <v>8899.2928000000011</v>
          </cell>
          <cell r="J23">
            <v>4077.5297514000008</v>
          </cell>
        </row>
        <row r="24">
          <cell r="A24">
            <v>20</v>
          </cell>
          <cell r="B24" t="str">
            <v>비계(목재 1회)</v>
          </cell>
          <cell r="D24">
            <v>1</v>
          </cell>
          <cell r="E24" t="str">
            <v>식</v>
          </cell>
          <cell r="F24">
            <v>24653.035899999999</v>
          </cell>
          <cell r="H24">
            <v>22703</v>
          </cell>
          <cell r="J24">
            <v>1950.0359000000001</v>
          </cell>
          <cell r="L24">
            <v>0</v>
          </cell>
        </row>
        <row r="25">
          <cell r="A25">
            <v>21</v>
          </cell>
          <cell r="B25" t="str">
            <v>비계(목재 2회)</v>
          </cell>
          <cell r="D25">
            <v>1</v>
          </cell>
          <cell r="E25" t="str">
            <v>식</v>
          </cell>
          <cell r="F25">
            <v>24009.524053000001</v>
          </cell>
          <cell r="H25">
            <v>22703</v>
          </cell>
          <cell r="J25">
            <v>1306.5240530000001</v>
          </cell>
        </row>
        <row r="26">
          <cell r="A26">
            <v>22</v>
          </cell>
          <cell r="B26" t="str">
            <v>비계(목재 3회)</v>
          </cell>
          <cell r="D26">
            <v>1</v>
          </cell>
          <cell r="E26" t="str">
            <v>식</v>
          </cell>
          <cell r="F26">
            <v>23804.770283500002</v>
          </cell>
          <cell r="H26">
            <v>22703</v>
          </cell>
          <cell r="J26">
            <v>1101.7702835</v>
          </cell>
        </row>
        <row r="27">
          <cell r="A27">
            <v>23</v>
          </cell>
          <cell r="B27" t="str">
            <v>비계(목재 4회)</v>
          </cell>
          <cell r="D27">
            <v>1</v>
          </cell>
          <cell r="E27" t="str">
            <v>식</v>
          </cell>
          <cell r="F27">
            <v>23709.218524399999</v>
          </cell>
          <cell r="H27">
            <v>22703</v>
          </cell>
          <cell r="J27">
            <v>1006.2185244000001</v>
          </cell>
        </row>
        <row r="28">
          <cell r="A28">
            <v>24</v>
          </cell>
          <cell r="B28" t="str">
            <v>비계(목재 5회)</v>
          </cell>
          <cell r="D28">
            <v>1</v>
          </cell>
          <cell r="E28" t="str">
            <v>식</v>
          </cell>
          <cell r="F28">
            <v>23656.567555099999</v>
          </cell>
          <cell r="H28">
            <v>22703</v>
          </cell>
          <cell r="J28">
            <v>953.56755510000005</v>
          </cell>
        </row>
        <row r="29">
          <cell r="A29">
            <v>25</v>
          </cell>
          <cell r="B29" t="str">
            <v>비계(목재 6회)</v>
          </cell>
          <cell r="D29">
            <v>1</v>
          </cell>
          <cell r="E29" t="str">
            <v>식</v>
          </cell>
          <cell r="F29">
            <v>23625.366980700001</v>
          </cell>
          <cell r="H29">
            <v>22703</v>
          </cell>
          <cell r="J29">
            <v>922.3669807</v>
          </cell>
        </row>
        <row r="30">
          <cell r="A30">
            <v>26</v>
          </cell>
          <cell r="B30" t="str">
            <v>비계(강관 3월)</v>
          </cell>
          <cell r="D30">
            <v>1</v>
          </cell>
          <cell r="E30" t="str">
            <v>식</v>
          </cell>
          <cell r="F30">
            <v>8923.0969999999998</v>
          </cell>
          <cell r="H30">
            <v>7856.8</v>
          </cell>
          <cell r="I30" t="str">
            <v/>
          </cell>
          <cell r="J30">
            <v>673.45699999999999</v>
          </cell>
          <cell r="K30" t="str">
            <v/>
          </cell>
          <cell r="L30">
            <v>392.84000000000003</v>
          </cell>
          <cell r="M30" t="str">
            <v/>
          </cell>
        </row>
        <row r="31">
          <cell r="A31">
            <v>27</v>
          </cell>
          <cell r="B31" t="str">
            <v>비계(강관 6월)</v>
          </cell>
          <cell r="D31">
            <v>1</v>
          </cell>
          <cell r="E31" t="str">
            <v>식</v>
          </cell>
          <cell r="F31">
            <v>9350.7350000000006</v>
          </cell>
          <cell r="H31">
            <v>7856.8</v>
          </cell>
          <cell r="I31" t="str">
            <v/>
          </cell>
          <cell r="J31">
            <v>1101.095</v>
          </cell>
          <cell r="K31" t="str">
            <v/>
          </cell>
          <cell r="L31">
            <v>392.84000000000003</v>
          </cell>
          <cell r="M31" t="str">
            <v/>
          </cell>
        </row>
        <row r="32">
          <cell r="A32">
            <v>28</v>
          </cell>
          <cell r="B32" t="str">
            <v>비계(강관 12월)</v>
          </cell>
          <cell r="D32">
            <v>1</v>
          </cell>
          <cell r="E32" t="str">
            <v>식</v>
          </cell>
          <cell r="F32">
            <v>10313.120500000001</v>
          </cell>
          <cell r="H32">
            <v>7856.8</v>
          </cell>
          <cell r="I32" t="str">
            <v/>
          </cell>
          <cell r="J32">
            <v>2063.4805000000001</v>
          </cell>
          <cell r="K32" t="str">
            <v/>
          </cell>
          <cell r="L32">
            <v>392.84000000000003</v>
          </cell>
          <cell r="M32" t="str">
            <v/>
          </cell>
        </row>
        <row r="33">
          <cell r="A33">
            <v>29</v>
          </cell>
          <cell r="B33" t="str">
            <v>비계(강관 24월)</v>
          </cell>
          <cell r="D33">
            <v>1</v>
          </cell>
          <cell r="E33" t="str">
            <v>식</v>
          </cell>
          <cell r="F33">
            <v>12237.4915</v>
          </cell>
          <cell r="H33">
            <v>7856.8</v>
          </cell>
          <cell r="I33" t="str">
            <v/>
          </cell>
          <cell r="J33">
            <v>3987.8515000000002</v>
          </cell>
          <cell r="K33" t="str">
            <v/>
          </cell>
          <cell r="L33">
            <v>392.84000000000003</v>
          </cell>
          <cell r="M33" t="str">
            <v/>
          </cell>
        </row>
        <row r="34">
          <cell r="A34">
            <v>30</v>
          </cell>
          <cell r="B34" t="str">
            <v>비계(강관 36월)</v>
          </cell>
          <cell r="D34">
            <v>1</v>
          </cell>
          <cell r="E34" t="str">
            <v>식</v>
          </cell>
          <cell r="F34">
            <v>13970.462500000001</v>
          </cell>
          <cell r="H34">
            <v>7856.8</v>
          </cell>
          <cell r="I34" t="str">
            <v/>
          </cell>
          <cell r="J34">
            <v>5720.8225000000011</v>
          </cell>
          <cell r="K34" t="str">
            <v/>
          </cell>
          <cell r="L34">
            <v>392.84000000000003</v>
          </cell>
          <cell r="M34" t="str">
            <v/>
          </cell>
        </row>
        <row r="35">
          <cell r="A35">
            <v>31</v>
          </cell>
          <cell r="B35" t="str">
            <v>사토(적사+운반+정지,다짐)</v>
          </cell>
          <cell r="D35">
            <v>1</v>
          </cell>
          <cell r="E35" t="str">
            <v>m3</v>
          </cell>
          <cell r="F35">
            <v>1544.2344945753239</v>
          </cell>
          <cell r="H35">
            <v>588.02636146457382</v>
          </cell>
          <cell r="I35" t="str">
            <v/>
          </cell>
          <cell r="J35">
            <v>418.93575797318385</v>
          </cell>
          <cell r="K35" t="str">
            <v/>
          </cell>
          <cell r="L35">
            <v>537.2723751375662</v>
          </cell>
          <cell r="M35" t="str">
            <v/>
          </cell>
        </row>
        <row r="36">
          <cell r="A36">
            <v>32</v>
          </cell>
          <cell r="B36" t="str">
            <v>초류종자살포</v>
          </cell>
          <cell r="D36">
            <v>100</v>
          </cell>
          <cell r="E36" t="str">
            <v>m2</v>
          </cell>
          <cell r="F36">
            <v>0</v>
          </cell>
        </row>
        <row r="37">
          <cell r="A37">
            <v>33</v>
          </cell>
          <cell r="B37" t="str">
            <v>터파기(기계)</v>
          </cell>
          <cell r="D37">
            <v>1</v>
          </cell>
          <cell r="E37" t="str">
            <v>m3</v>
          </cell>
          <cell r="F37">
            <v>514.10462333081387</v>
          </cell>
          <cell r="H37">
            <v>267.25481859410434</v>
          </cell>
          <cell r="I37" t="str">
            <v/>
          </cell>
          <cell r="J37">
            <v>52.134511211892168</v>
          </cell>
          <cell r="K37" t="str">
            <v/>
          </cell>
          <cell r="L37">
            <v>194.71529352481735</v>
          </cell>
          <cell r="M37" t="str">
            <v/>
          </cell>
        </row>
        <row r="38">
          <cell r="A38">
            <v>34</v>
          </cell>
          <cell r="B38" t="str">
            <v>되메우기(기계)</v>
          </cell>
          <cell r="D38">
            <v>1</v>
          </cell>
          <cell r="E38" t="str">
            <v>m3</v>
          </cell>
          <cell r="F38">
            <v>448.67312581598298</v>
          </cell>
          <cell r="H38">
            <v>233.24056895485467</v>
          </cell>
          <cell r="I38" t="str">
            <v/>
          </cell>
          <cell r="J38">
            <v>45.499209784924069</v>
          </cell>
          <cell r="K38" t="str">
            <v/>
          </cell>
          <cell r="L38">
            <v>169.93334707620423</v>
          </cell>
          <cell r="M38" t="str">
            <v/>
          </cell>
        </row>
        <row r="39">
          <cell r="A39">
            <v>35</v>
          </cell>
          <cell r="B39" t="str">
            <v>철근가공조립(간단)</v>
          </cell>
          <cell r="D39">
            <v>1</v>
          </cell>
          <cell r="E39" t="str">
            <v>ton</v>
          </cell>
          <cell r="F39">
            <v>265004.30000000005</v>
          </cell>
          <cell r="H39">
            <v>261754.30000000002</v>
          </cell>
          <cell r="I39" t="str">
            <v/>
          </cell>
          <cell r="J39">
            <v>3250</v>
          </cell>
          <cell r="K39" t="str">
            <v/>
          </cell>
          <cell r="L39" t="str">
            <v/>
          </cell>
          <cell r="M39" t="str">
            <v/>
          </cell>
        </row>
        <row r="40">
          <cell r="A40">
            <v>36</v>
          </cell>
          <cell r="B40" t="str">
            <v>철근가공조립(보통)</v>
          </cell>
          <cell r="D40">
            <v>1</v>
          </cell>
          <cell r="E40" t="str">
            <v>ton</v>
          </cell>
          <cell r="F40">
            <v>365024.4</v>
          </cell>
          <cell r="H40">
            <v>360799.4</v>
          </cell>
          <cell r="I40" t="str">
            <v/>
          </cell>
          <cell r="J40">
            <v>4225</v>
          </cell>
          <cell r="K40" t="str">
            <v/>
          </cell>
          <cell r="L40" t="str">
            <v/>
          </cell>
          <cell r="M40" t="str">
            <v/>
          </cell>
        </row>
        <row r="41">
          <cell r="A41">
            <v>37</v>
          </cell>
          <cell r="B41" t="str">
            <v>철근가공조립(복잡)</v>
          </cell>
          <cell r="D41">
            <v>1</v>
          </cell>
          <cell r="E41" t="str">
            <v>ton</v>
          </cell>
          <cell r="F41">
            <v>457946.6</v>
          </cell>
          <cell r="H41">
            <v>452746.6</v>
          </cell>
          <cell r="I41" t="str">
            <v/>
          </cell>
          <cell r="J41">
            <v>5200</v>
          </cell>
          <cell r="K41" t="str">
            <v/>
          </cell>
          <cell r="L41" t="str">
            <v/>
          </cell>
          <cell r="M41" t="str">
            <v/>
          </cell>
        </row>
        <row r="42">
          <cell r="A42">
            <v>38</v>
          </cell>
          <cell r="B42" t="str">
            <v>레미콘타설(인력,무근)</v>
          </cell>
          <cell r="D42">
            <v>1</v>
          </cell>
          <cell r="E42" t="str">
            <v>m3</v>
          </cell>
          <cell r="F42">
            <v>19124.34</v>
          </cell>
          <cell r="H42">
            <v>19124.34</v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</row>
        <row r="43">
          <cell r="A43">
            <v>39</v>
          </cell>
          <cell r="B43" t="str">
            <v>레미콘타설(인력,철근)</v>
          </cell>
          <cell r="D43">
            <v>1</v>
          </cell>
          <cell r="E43" t="str">
            <v>m3</v>
          </cell>
          <cell r="F43">
            <v>21307.470370370371</v>
          </cell>
          <cell r="H43">
            <v>21115.1</v>
          </cell>
          <cell r="I43" t="str">
            <v/>
          </cell>
          <cell r="J43">
            <v>145.92592592592592</v>
          </cell>
          <cell r="K43" t="str">
            <v/>
          </cell>
          <cell r="L43">
            <v>46.444444444444443</v>
          </cell>
          <cell r="M43" t="str">
            <v/>
          </cell>
        </row>
        <row r="44">
          <cell r="A44">
            <v>40</v>
          </cell>
          <cell r="B44" t="str">
            <v>레미콘타설(소형구조물)</v>
          </cell>
          <cell r="D44">
            <v>1</v>
          </cell>
          <cell r="E44" t="str">
            <v>m3</v>
          </cell>
          <cell r="F44">
            <v>30349.950370370374</v>
          </cell>
          <cell r="H44">
            <v>30179.58</v>
          </cell>
          <cell r="I44" t="str">
            <v/>
          </cell>
          <cell r="J44">
            <v>145.92592592592592</v>
          </cell>
          <cell r="K44" t="str">
            <v/>
          </cell>
          <cell r="L44">
            <v>24.444444444444443</v>
          </cell>
          <cell r="M44" t="str">
            <v/>
          </cell>
        </row>
        <row r="45">
          <cell r="A45">
            <v>41</v>
          </cell>
          <cell r="B45" t="str">
            <v>몰탈(1:2)</v>
          </cell>
          <cell r="D45">
            <v>1</v>
          </cell>
          <cell r="E45" t="str">
            <v>m3</v>
          </cell>
          <cell r="F45">
            <v>45761.3</v>
          </cell>
          <cell r="H45">
            <v>37921.300000000003</v>
          </cell>
          <cell r="I45" t="str">
            <v/>
          </cell>
          <cell r="J45">
            <v>7840</v>
          </cell>
          <cell r="K45" t="str">
            <v/>
          </cell>
          <cell r="L45" t="str">
            <v/>
          </cell>
          <cell r="M45" t="str">
            <v/>
          </cell>
        </row>
        <row r="46">
          <cell r="A46">
            <v>42</v>
          </cell>
          <cell r="B46" t="str">
            <v>몰탈(1:3)</v>
          </cell>
          <cell r="D46">
            <v>1</v>
          </cell>
          <cell r="E46" t="str">
            <v>m3</v>
          </cell>
          <cell r="F46">
            <v>40884.800000000003</v>
          </cell>
          <cell r="H46">
            <v>38285.5</v>
          </cell>
          <cell r="I46" t="str">
            <v/>
          </cell>
          <cell r="J46">
            <v>2599.3000000000002</v>
          </cell>
          <cell r="K46" t="str">
            <v/>
          </cell>
          <cell r="L46" t="str">
            <v/>
          </cell>
          <cell r="M46" t="str">
            <v/>
          </cell>
        </row>
        <row r="47">
          <cell r="A47">
            <v>43</v>
          </cell>
          <cell r="B47" t="str">
            <v>흄관부설(d=300)</v>
          </cell>
          <cell r="D47">
            <v>1</v>
          </cell>
          <cell r="E47" t="str">
            <v>m</v>
          </cell>
          <cell r="F47">
            <v>26982.234750728403</v>
          </cell>
          <cell r="H47">
            <v>25716.478646800002</v>
          </cell>
          <cell r="I47" t="str">
            <v/>
          </cell>
          <cell r="J47">
            <v>1265.7561039284001</v>
          </cell>
          <cell r="K47" t="str">
            <v/>
          </cell>
          <cell r="L47" t="str">
            <v/>
          </cell>
          <cell r="M47" t="str">
            <v/>
          </cell>
        </row>
        <row r="48">
          <cell r="A48">
            <v>44</v>
          </cell>
          <cell r="B48" t="str">
            <v>흄관부설(d=600)</v>
          </cell>
          <cell r="D48">
            <v>1</v>
          </cell>
          <cell r="E48" t="str">
            <v>m</v>
          </cell>
          <cell r="F48">
            <v>73425.346641680007</v>
          </cell>
          <cell r="H48">
            <v>53432.999580000003</v>
          </cell>
          <cell r="I48" t="str">
            <v/>
          </cell>
          <cell r="J48">
            <v>6353.8357016800001</v>
          </cell>
          <cell r="K48" t="str">
            <v/>
          </cell>
          <cell r="L48">
            <v>13638.511360000002</v>
          </cell>
          <cell r="M48" t="str">
            <v/>
          </cell>
        </row>
        <row r="49">
          <cell r="A49">
            <v>45</v>
          </cell>
          <cell r="B49" t="str">
            <v>집수정</v>
          </cell>
          <cell r="D49">
            <v>1</v>
          </cell>
          <cell r="E49" t="str">
            <v>개소</v>
          </cell>
          <cell r="F49">
            <v>319971.45607212745</v>
          </cell>
          <cell r="H49">
            <v>245778.30540000001</v>
          </cell>
          <cell r="I49" t="str">
            <v/>
          </cell>
          <cell r="J49">
            <v>74142.061783238547</v>
          </cell>
          <cell r="K49" t="str">
            <v/>
          </cell>
          <cell r="L49">
            <v>51.088888888888889</v>
          </cell>
          <cell r="M49" t="str">
            <v/>
          </cell>
        </row>
        <row r="50">
          <cell r="A50">
            <v>46</v>
          </cell>
          <cell r="B50" t="str">
            <v>플륨관부설(300*300)</v>
          </cell>
          <cell r="D50">
            <v>1</v>
          </cell>
          <cell r="E50" t="str">
            <v>식</v>
          </cell>
          <cell r="F50">
            <v>6304.1260000000002</v>
          </cell>
          <cell r="H50">
            <v>5626.8779999999997</v>
          </cell>
          <cell r="I50" t="str">
            <v/>
          </cell>
          <cell r="J50">
            <v>111.488</v>
          </cell>
          <cell r="K50" t="str">
            <v/>
          </cell>
          <cell r="L50">
            <v>565.76</v>
          </cell>
          <cell r="M50" t="str">
            <v/>
          </cell>
        </row>
        <row r="51">
          <cell r="A51">
            <v>47</v>
          </cell>
          <cell r="B51" t="str">
            <v>옹벽설치(H=2.5)</v>
          </cell>
          <cell r="D51">
            <v>1</v>
          </cell>
          <cell r="E51" t="str">
            <v>m</v>
          </cell>
          <cell r="F51">
            <v>250213.46901009729</v>
          </cell>
          <cell r="H51">
            <v>210085.15126190224</v>
          </cell>
          <cell r="I51" t="str">
            <v/>
          </cell>
          <cell r="J51">
            <v>38249.277007454308</v>
          </cell>
          <cell r="K51" t="str">
            <v/>
          </cell>
          <cell r="L51">
            <v>1879.0407407407406</v>
          </cell>
          <cell r="M51" t="str">
            <v/>
          </cell>
        </row>
        <row r="52">
          <cell r="A52">
            <v>48</v>
          </cell>
          <cell r="B52" t="str">
            <v>콘크리트포장</v>
          </cell>
          <cell r="D52">
            <v>1</v>
          </cell>
          <cell r="E52" t="str">
            <v>m2</v>
          </cell>
          <cell r="F52">
            <v>11391.45176874541</v>
          </cell>
          <cell r="H52">
            <v>8777.1977785956733</v>
          </cell>
          <cell r="I52" t="str">
            <v/>
          </cell>
          <cell r="J52">
            <v>1879.5528485918878</v>
          </cell>
          <cell r="K52" t="str">
            <v/>
          </cell>
          <cell r="L52">
            <v>734.70114155784972</v>
          </cell>
          <cell r="M52" t="str">
            <v/>
          </cell>
        </row>
        <row r="53">
          <cell r="A53">
            <v>49</v>
          </cell>
          <cell r="B53" t="str">
            <v>양생</v>
          </cell>
          <cell r="D53">
            <v>1</v>
          </cell>
          <cell r="E53" t="str">
            <v>m2</v>
          </cell>
          <cell r="F53">
            <v>234.78800000000001</v>
          </cell>
          <cell r="H53">
            <v>139.78800000000001</v>
          </cell>
          <cell r="I53" t="str">
            <v/>
          </cell>
          <cell r="J53">
            <v>95</v>
          </cell>
          <cell r="K53" t="str">
            <v/>
          </cell>
          <cell r="L53" t="str">
            <v/>
          </cell>
          <cell r="M53" t="str">
            <v/>
          </cell>
        </row>
        <row r="54">
          <cell r="A54">
            <v>50</v>
          </cell>
          <cell r="B54" t="str">
            <v>모래깔기(3(m)</v>
          </cell>
          <cell r="D54">
            <v>1</v>
          </cell>
          <cell r="E54" t="str">
            <v>m2</v>
          </cell>
          <cell r="F54">
            <v>764.20499999999993</v>
          </cell>
          <cell r="H54">
            <v>524.20499999999993</v>
          </cell>
          <cell r="I54" t="str">
            <v/>
          </cell>
          <cell r="J54">
            <v>240</v>
          </cell>
          <cell r="K54" t="str">
            <v/>
          </cell>
          <cell r="L54" t="str">
            <v/>
          </cell>
          <cell r="M54" t="str">
            <v/>
          </cell>
        </row>
        <row r="55">
          <cell r="A55">
            <v>51</v>
          </cell>
          <cell r="B55" t="str">
            <v>wire mesh깔기</v>
          </cell>
          <cell r="D55">
            <v>1</v>
          </cell>
          <cell r="E55" t="str">
            <v>m2</v>
          </cell>
          <cell r="F55">
            <v>2274.248</v>
          </cell>
          <cell r="H55">
            <v>851.74800000000005</v>
          </cell>
          <cell r="I55" t="str">
            <v/>
          </cell>
          <cell r="J55">
            <v>1422.5</v>
          </cell>
          <cell r="K55" t="str">
            <v/>
          </cell>
          <cell r="L55" t="str">
            <v/>
          </cell>
          <cell r="M55" t="str">
            <v/>
          </cell>
        </row>
        <row r="56">
          <cell r="A56">
            <v>52</v>
          </cell>
          <cell r="B56" t="str">
            <v>콘크리트포설</v>
          </cell>
          <cell r="D56">
            <v>1</v>
          </cell>
          <cell r="E56" t="str">
            <v>m2</v>
          </cell>
          <cell r="F56">
            <v>6480.5069999999996</v>
          </cell>
          <cell r="H56">
            <v>6480.5069999999996</v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</row>
        <row r="57">
          <cell r="A57">
            <v>53</v>
          </cell>
          <cell r="B57" t="str">
            <v>배수pipe설치</v>
          </cell>
          <cell r="D57">
            <v>1</v>
          </cell>
          <cell r="E57" t="str">
            <v>m</v>
          </cell>
          <cell r="F57">
            <v>1515.15</v>
          </cell>
          <cell r="H57">
            <v>72.150000000000006</v>
          </cell>
          <cell r="I57" t="str">
            <v/>
          </cell>
          <cell r="J57">
            <v>1443</v>
          </cell>
          <cell r="K57" t="str">
            <v/>
          </cell>
          <cell r="L57" t="str">
            <v/>
          </cell>
          <cell r="M57" t="str">
            <v/>
          </cell>
        </row>
        <row r="58">
          <cell r="A58">
            <v>54</v>
          </cell>
          <cell r="B58" t="str">
            <v>흄관운반</v>
          </cell>
          <cell r="D58">
            <v>1</v>
          </cell>
          <cell r="E58" t="str">
            <v>본</v>
          </cell>
          <cell r="F58">
            <v>6135.5930247933875</v>
          </cell>
          <cell r="H58">
            <v>670.43600000000004</v>
          </cell>
          <cell r="I58" t="str">
            <v/>
          </cell>
          <cell r="J58" t="str">
            <v/>
          </cell>
          <cell r="K58" t="str">
            <v/>
          </cell>
          <cell r="L58">
            <v>5465.1570247933878</v>
          </cell>
          <cell r="M58" t="str">
            <v/>
          </cell>
        </row>
        <row r="59">
          <cell r="A59">
            <v>55</v>
          </cell>
          <cell r="B59" t="str">
            <v>플륨관운반</v>
          </cell>
          <cell r="D59">
            <v>1</v>
          </cell>
          <cell r="E59" t="str">
            <v>본</v>
          </cell>
          <cell r="F59">
            <v>2861.3190347107434</v>
          </cell>
          <cell r="H59">
            <v>296.89920000000001</v>
          </cell>
          <cell r="I59" t="str">
            <v/>
          </cell>
          <cell r="J59" t="str">
            <v/>
          </cell>
          <cell r="K59" t="str">
            <v/>
          </cell>
          <cell r="L59">
            <v>2564.4198347107435</v>
          </cell>
          <cell r="M59" t="str">
            <v/>
          </cell>
        </row>
        <row r="60">
          <cell r="A60">
            <v>56</v>
          </cell>
          <cell r="B60" t="str">
            <v>철근운반</v>
          </cell>
          <cell r="D60">
            <v>1</v>
          </cell>
          <cell r="E60" t="str">
            <v>ton</v>
          </cell>
          <cell r="F60">
            <v>2861.3190347107434</v>
          </cell>
          <cell r="H60">
            <v>296.89920000000001</v>
          </cell>
          <cell r="I60" t="str">
            <v/>
          </cell>
          <cell r="J60" t="str">
            <v/>
          </cell>
          <cell r="K60" t="str">
            <v/>
          </cell>
          <cell r="L60">
            <v>2564.4198347107435</v>
          </cell>
        </row>
        <row r="61">
          <cell r="A61">
            <v>57</v>
          </cell>
          <cell r="B61" t="str">
            <v>중기운반</v>
          </cell>
          <cell r="D61">
            <v>1</v>
          </cell>
          <cell r="E61" t="str">
            <v>식</v>
          </cell>
          <cell r="F61">
            <v>482632.49017878831</v>
          </cell>
          <cell r="H61">
            <v>164757.71666666667</v>
          </cell>
          <cell r="J61">
            <v>165320.0653639735</v>
          </cell>
          <cell r="L61">
            <v>152554.70814814817</v>
          </cell>
        </row>
        <row r="62">
          <cell r="A62">
            <v>58</v>
          </cell>
          <cell r="B62" t="str">
            <v>석축쌓기</v>
          </cell>
          <cell r="D62">
            <v>1</v>
          </cell>
          <cell r="E62" t="str">
            <v>m2</v>
          </cell>
          <cell r="F62">
            <v>94934.69158296258</v>
          </cell>
          <cell r="H62">
            <v>86702.626528835914</v>
          </cell>
          <cell r="I62" t="str">
            <v/>
          </cell>
          <cell r="J62">
            <v>4612.9409916451132</v>
          </cell>
          <cell r="K62" t="str">
            <v/>
          </cell>
          <cell r="L62">
            <v>3619.1240624815546</v>
          </cell>
          <cell r="M62" t="str">
            <v/>
          </cell>
        </row>
        <row r="63">
          <cell r="A63">
            <v>59</v>
          </cell>
          <cell r="B63" t="str">
            <v>석축기초</v>
          </cell>
          <cell r="D63">
            <v>1</v>
          </cell>
          <cell r="E63" t="str">
            <v>m</v>
          </cell>
          <cell r="F63">
            <v>12031.69701084</v>
          </cell>
          <cell r="H63">
            <v>12031.69701084</v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</row>
        <row r="64">
          <cell r="A64">
            <v>61</v>
          </cell>
          <cell r="B64" t="str">
            <v>천단모르터(1:3)</v>
          </cell>
          <cell r="D64">
            <v>1</v>
          </cell>
          <cell r="E64" t="str">
            <v>m</v>
          </cell>
          <cell r="F64">
            <v>4298.9340000000002</v>
          </cell>
          <cell r="H64">
            <v>4220.9549999999999</v>
          </cell>
          <cell r="I64" t="str">
            <v/>
          </cell>
          <cell r="J64">
            <v>77.978999999999999</v>
          </cell>
          <cell r="K64" t="str">
            <v/>
          </cell>
          <cell r="L64" t="str">
            <v/>
          </cell>
          <cell r="M64" t="str">
            <v/>
          </cell>
        </row>
        <row r="65">
          <cell r="A65">
            <v>62</v>
          </cell>
          <cell r="B65" t="str">
            <v>토사깎기(m3 당)</v>
          </cell>
          <cell r="D65">
            <v>1</v>
          </cell>
          <cell r="E65" t="str">
            <v>m3</v>
          </cell>
          <cell r="F65">
            <v>485.93934117343429</v>
          </cell>
          <cell r="H65">
            <v>271.42502856348813</v>
          </cell>
          <cell r="I65" t="str">
            <v/>
          </cell>
          <cell r="J65">
            <v>148.69503244057421</v>
          </cell>
          <cell r="K65" t="str">
            <v/>
          </cell>
          <cell r="L65">
            <v>65.819280169371922</v>
          </cell>
          <cell r="M65" t="str">
            <v/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CC2BD-1B4F-4952-9280-1B204E5D7FDF}">
  <dimension ref="A1:AE551"/>
  <sheetViews>
    <sheetView tabSelected="1" view="pageBreakPreview" zoomScaleNormal="100" zoomScaleSheetLayoutView="100" workbookViewId="0">
      <selection activeCell="D501" sqref="D501"/>
    </sheetView>
  </sheetViews>
  <sheetFormatPr defaultRowHeight="18.399999999999999" customHeight="1"/>
  <cols>
    <col min="1" max="1" width="36.33203125" style="1" customWidth="1"/>
    <col min="2" max="2" width="20" style="1" customWidth="1"/>
    <col min="3" max="3" width="14.83203125" style="1" customWidth="1"/>
    <col min="4" max="4" width="5" style="1" customWidth="1"/>
    <col min="5" max="12" width="13.6640625" style="1" customWidth="1"/>
    <col min="13" max="13" width="6" style="1" customWidth="1"/>
    <col min="14" max="59" width="0" style="1" hidden="1" customWidth="1"/>
    <col min="60" max="16384" width="9.33203125" style="1"/>
  </cols>
  <sheetData>
    <row r="1" spans="1:30" ht="18.399999999999999" customHeight="1" thickBot="1">
      <c r="A1" s="1" t="s">
        <v>0</v>
      </c>
    </row>
    <row r="2" spans="1:30" ht="18.399999999999999" customHeight="1">
      <c r="A2" s="17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6</v>
      </c>
      <c r="I2" s="14" t="s">
        <v>8</v>
      </c>
      <c r="J2" s="14" t="s">
        <v>6</v>
      </c>
      <c r="K2" s="14" t="s">
        <v>9</v>
      </c>
      <c r="L2" s="14" t="s">
        <v>6</v>
      </c>
      <c r="M2" s="15" t="s">
        <v>10</v>
      </c>
    </row>
    <row r="3" spans="1:30" ht="18.399999999999999" customHeight="1" thickBot="1">
      <c r="A3" s="18" t="s">
        <v>6</v>
      </c>
      <c r="B3" s="19" t="s">
        <v>6</v>
      </c>
      <c r="C3" s="19" t="s">
        <v>6</v>
      </c>
      <c r="D3" s="19" t="s">
        <v>6</v>
      </c>
      <c r="E3" s="2" t="s">
        <v>11</v>
      </c>
      <c r="F3" s="2" t="s">
        <v>12</v>
      </c>
      <c r="G3" s="2" t="s">
        <v>11</v>
      </c>
      <c r="H3" s="2" t="s">
        <v>12</v>
      </c>
      <c r="I3" s="2" t="s">
        <v>11</v>
      </c>
      <c r="J3" s="2" t="s">
        <v>12</v>
      </c>
      <c r="K3" s="2" t="s">
        <v>11</v>
      </c>
      <c r="L3" s="2" t="s">
        <v>12</v>
      </c>
      <c r="M3" s="16" t="s">
        <v>6</v>
      </c>
      <c r="S3" s="3" t="s">
        <v>13</v>
      </c>
      <c r="T3" s="3" t="s">
        <v>14</v>
      </c>
      <c r="U3" s="3" t="s">
        <v>15</v>
      </c>
      <c r="V3" s="3" t="s">
        <v>16</v>
      </c>
      <c r="W3" s="3" t="s">
        <v>17</v>
      </c>
      <c r="X3" s="3" t="s">
        <v>18</v>
      </c>
      <c r="Y3" s="3" t="s">
        <v>19</v>
      </c>
    </row>
    <row r="4" spans="1:30" ht="18.399999999999999" customHeight="1">
      <c r="A4" s="4" t="s">
        <v>20</v>
      </c>
      <c r="B4" s="5" t="s">
        <v>6</v>
      </c>
      <c r="C4" s="6">
        <v>1</v>
      </c>
      <c r="D4" s="5" t="s">
        <v>21</v>
      </c>
      <c r="F4" s="6"/>
      <c r="H4" s="6"/>
      <c r="J4" s="6"/>
      <c r="L4" s="6"/>
      <c r="M4" s="7"/>
      <c r="N4" s="1" t="s">
        <v>6</v>
      </c>
      <c r="O4" s="1" t="s">
        <v>22</v>
      </c>
    </row>
    <row r="5" spans="1:30" ht="18.399999999999999" hidden="1" customHeight="1">
      <c r="A5" s="4" t="s">
        <v>23</v>
      </c>
      <c r="B5" s="5" t="s">
        <v>6</v>
      </c>
      <c r="C5" s="6">
        <v>1</v>
      </c>
      <c r="D5" s="5" t="s">
        <v>21</v>
      </c>
      <c r="E5" s="6"/>
      <c r="F5" s="6"/>
      <c r="G5" s="6"/>
      <c r="H5" s="6"/>
      <c r="I5" s="6"/>
      <c r="J5" s="6"/>
      <c r="K5" s="6"/>
      <c r="L5" s="6"/>
      <c r="M5" s="7"/>
      <c r="N5" s="1" t="s">
        <v>6</v>
      </c>
      <c r="P5" s="1" t="s">
        <v>24</v>
      </c>
      <c r="Q5" s="1" t="s">
        <v>6</v>
      </c>
      <c r="R5" s="1" t="s">
        <v>25</v>
      </c>
    </row>
    <row r="6" spans="1:30" ht="18.399999999999999" hidden="1" customHeight="1">
      <c r="A6" s="4" t="s">
        <v>6</v>
      </c>
      <c r="B6" s="5" t="s">
        <v>6</v>
      </c>
      <c r="C6" s="5"/>
      <c r="D6" s="5" t="s">
        <v>6</v>
      </c>
      <c r="E6" s="6"/>
      <c r="F6" s="6"/>
      <c r="G6" s="3"/>
      <c r="H6" s="6"/>
      <c r="I6" s="3"/>
      <c r="J6" s="6"/>
      <c r="K6" s="3"/>
      <c r="L6" s="6"/>
      <c r="M6" s="7"/>
      <c r="N6" s="1" t="s">
        <v>6</v>
      </c>
      <c r="P6" s="1" t="s">
        <v>26</v>
      </c>
      <c r="Q6" s="1" t="s">
        <v>6</v>
      </c>
      <c r="R6" s="1" t="s">
        <v>6</v>
      </c>
      <c r="AA6" s="8" t="s">
        <v>27</v>
      </c>
      <c r="AB6" s="9">
        <f>내역서!H5</f>
        <v>0</v>
      </c>
      <c r="AC6" s="8" t="s">
        <v>28</v>
      </c>
      <c r="AD6" s="10">
        <f t="shared" ref="AD6:AD21" si="0">$AB6</f>
        <v>0</v>
      </c>
    </row>
    <row r="7" spans="1:30" ht="18.399999999999999" hidden="1" customHeight="1">
      <c r="A7" s="4" t="s">
        <v>29</v>
      </c>
      <c r="B7" s="5" t="s">
        <v>6</v>
      </c>
      <c r="C7" s="6">
        <v>1</v>
      </c>
      <c r="D7" s="5" t="s">
        <v>21</v>
      </c>
      <c r="E7" s="6"/>
      <c r="F7" s="6"/>
      <c r="G7" s="3"/>
      <c r="H7" s="6"/>
      <c r="I7" s="3"/>
      <c r="J7" s="6"/>
      <c r="K7" s="3"/>
      <c r="L7" s="6"/>
      <c r="M7" s="7"/>
      <c r="N7" s="1" t="s">
        <v>6</v>
      </c>
      <c r="P7" s="1" t="s">
        <v>30</v>
      </c>
      <c r="Q7" s="1" t="s">
        <v>31</v>
      </c>
      <c r="R7" s="1" t="s">
        <v>32</v>
      </c>
      <c r="X7" s="1" t="s">
        <v>33</v>
      </c>
      <c r="AA7" s="8" t="s">
        <v>34</v>
      </c>
      <c r="AB7" s="9">
        <f>내역서!J7*0.196</f>
        <v>0</v>
      </c>
      <c r="AC7" s="8" t="s">
        <v>35</v>
      </c>
      <c r="AD7" s="10">
        <f t="shared" si="0"/>
        <v>0</v>
      </c>
    </row>
    <row r="8" spans="1:30" ht="18.399999999999999" hidden="1" customHeight="1">
      <c r="A8" s="4" t="s">
        <v>36</v>
      </c>
      <c r="B8" s="5" t="s">
        <v>37</v>
      </c>
      <c r="C8" s="6">
        <v>1</v>
      </c>
      <c r="D8" s="5" t="s">
        <v>21</v>
      </c>
      <c r="E8" s="6"/>
      <c r="F8" s="6"/>
      <c r="G8" s="3"/>
      <c r="H8" s="6"/>
      <c r="I8" s="3"/>
      <c r="J8" s="6"/>
      <c r="K8" s="3"/>
      <c r="L8" s="6"/>
      <c r="M8" s="7"/>
      <c r="N8" s="1" t="s">
        <v>6</v>
      </c>
      <c r="P8" s="1" t="s">
        <v>38</v>
      </c>
      <c r="Q8" s="1" t="s">
        <v>6</v>
      </c>
      <c r="R8" s="1" t="s">
        <v>32</v>
      </c>
      <c r="X8" s="1" t="s">
        <v>39</v>
      </c>
      <c r="AA8" s="8" t="s">
        <v>40</v>
      </c>
      <c r="AB8" s="9">
        <f>(내역서!J7+내역서!J8)*0.0356</f>
        <v>0</v>
      </c>
      <c r="AC8" s="8" t="s">
        <v>41</v>
      </c>
      <c r="AD8" s="10">
        <f t="shared" si="0"/>
        <v>0</v>
      </c>
    </row>
    <row r="9" spans="1:30" ht="18.399999999999999" hidden="1" customHeight="1">
      <c r="A9" s="4" t="s">
        <v>42</v>
      </c>
      <c r="B9" s="5" t="s">
        <v>43</v>
      </c>
      <c r="C9" s="6">
        <v>1</v>
      </c>
      <c r="D9" s="5" t="s">
        <v>21</v>
      </c>
      <c r="E9" s="6"/>
      <c r="F9" s="6"/>
      <c r="G9" s="3"/>
      <c r="H9" s="6"/>
      <c r="I9" s="3"/>
      <c r="J9" s="6"/>
      <c r="K9" s="3"/>
      <c r="L9" s="6"/>
      <c r="M9" s="7"/>
      <c r="N9" s="1" t="s">
        <v>6</v>
      </c>
      <c r="P9" s="1" t="s">
        <v>44</v>
      </c>
      <c r="Q9" s="1" t="s">
        <v>6</v>
      </c>
      <c r="R9" s="1" t="s">
        <v>32</v>
      </c>
      <c r="X9" s="1" t="s">
        <v>45</v>
      </c>
      <c r="AA9" s="8" t="s">
        <v>40</v>
      </c>
      <c r="AB9" s="9">
        <f>(내역서!J7+내역서!J8)*0.0101</f>
        <v>0</v>
      </c>
      <c r="AC9" s="8" t="s">
        <v>41</v>
      </c>
      <c r="AD9" s="10">
        <f t="shared" si="0"/>
        <v>0</v>
      </c>
    </row>
    <row r="10" spans="1:30" ht="18.399999999999999" hidden="1" customHeight="1">
      <c r="A10" s="4" t="s">
        <v>46</v>
      </c>
      <c r="B10" s="5" t="s">
        <v>47</v>
      </c>
      <c r="C10" s="6">
        <v>1</v>
      </c>
      <c r="D10" s="5" t="s">
        <v>21</v>
      </c>
      <c r="E10" s="6"/>
      <c r="F10" s="6"/>
      <c r="G10" s="3"/>
      <c r="H10" s="6"/>
      <c r="I10" s="3"/>
      <c r="J10" s="6"/>
      <c r="K10" s="3"/>
      <c r="L10" s="6"/>
      <c r="M10" s="7"/>
      <c r="N10" s="1" t="s">
        <v>6</v>
      </c>
      <c r="P10" s="1" t="s">
        <v>48</v>
      </c>
      <c r="Q10" s="1" t="s">
        <v>6</v>
      </c>
      <c r="R10" s="1" t="s">
        <v>32</v>
      </c>
      <c r="X10" s="1" t="s">
        <v>49</v>
      </c>
      <c r="AA10" s="8" t="s">
        <v>40</v>
      </c>
      <c r="AB10" s="9">
        <f>내역서!J7*0.03595</f>
        <v>0</v>
      </c>
      <c r="AC10" s="8" t="s">
        <v>41</v>
      </c>
      <c r="AD10" s="10">
        <f t="shared" si="0"/>
        <v>0</v>
      </c>
    </row>
    <row r="11" spans="1:30" ht="18.399999999999999" hidden="1" customHeight="1">
      <c r="A11" s="4" t="s">
        <v>50</v>
      </c>
      <c r="B11" s="5" t="s">
        <v>51</v>
      </c>
      <c r="C11" s="6">
        <v>1</v>
      </c>
      <c r="D11" s="5" t="s">
        <v>21</v>
      </c>
      <c r="E11" s="6"/>
      <c r="F11" s="6"/>
      <c r="G11" s="3"/>
      <c r="H11" s="6"/>
      <c r="I11" s="3"/>
      <c r="J11" s="6"/>
      <c r="K11" s="3"/>
      <c r="L11" s="6"/>
      <c r="M11" s="7"/>
      <c r="N11" s="1" t="s">
        <v>6</v>
      </c>
      <c r="P11" s="1" t="s">
        <v>52</v>
      </c>
      <c r="Q11" s="1" t="s">
        <v>6</v>
      </c>
      <c r="R11" s="1" t="s">
        <v>32</v>
      </c>
      <c r="X11" s="1" t="s">
        <v>53</v>
      </c>
      <c r="AA11" s="8" t="s">
        <v>40</v>
      </c>
      <c r="AB11" s="9">
        <f>내역서!J7*0.0475</f>
        <v>0</v>
      </c>
      <c r="AC11" s="8" t="s">
        <v>41</v>
      </c>
      <c r="AD11" s="10">
        <f t="shared" si="0"/>
        <v>0</v>
      </c>
    </row>
    <row r="12" spans="1:30" ht="18.399999999999999" hidden="1" customHeight="1">
      <c r="A12" s="4" t="s">
        <v>54</v>
      </c>
      <c r="B12" s="5" t="s">
        <v>55</v>
      </c>
      <c r="C12" s="6">
        <v>1</v>
      </c>
      <c r="D12" s="5" t="s">
        <v>21</v>
      </c>
      <c r="E12" s="6"/>
      <c r="F12" s="6"/>
      <c r="G12" s="3"/>
      <c r="H12" s="6"/>
      <c r="I12" s="3"/>
      <c r="J12" s="6"/>
      <c r="K12" s="3"/>
      <c r="L12" s="6"/>
      <c r="M12" s="7"/>
      <c r="N12" s="1" t="s">
        <v>6</v>
      </c>
      <c r="P12" s="1" t="s">
        <v>56</v>
      </c>
      <c r="Q12" s="1" t="s">
        <v>6</v>
      </c>
      <c r="R12" s="1" t="s">
        <v>32</v>
      </c>
      <c r="X12" s="1" t="s">
        <v>57</v>
      </c>
      <c r="AA12" s="8" t="s">
        <v>40</v>
      </c>
      <c r="AB12" s="9">
        <f>내역서!L11*0.1314</f>
        <v>0</v>
      </c>
      <c r="AC12" s="8" t="s">
        <v>41</v>
      </c>
      <c r="AD12" s="10">
        <f t="shared" si="0"/>
        <v>0</v>
      </c>
    </row>
    <row r="13" spans="1:30" ht="18.399999999999999" hidden="1" customHeight="1">
      <c r="A13" s="4" t="s">
        <v>58</v>
      </c>
      <c r="B13" s="5" t="s">
        <v>59</v>
      </c>
      <c r="C13" s="6">
        <v>1</v>
      </c>
      <c r="D13" s="5" t="s">
        <v>21</v>
      </c>
      <c r="E13" s="6"/>
      <c r="F13" s="6"/>
      <c r="G13" s="3"/>
      <c r="H13" s="6"/>
      <c r="I13" s="3"/>
      <c r="J13" s="6"/>
      <c r="K13" s="3"/>
      <c r="L13" s="6"/>
      <c r="M13" s="7"/>
      <c r="N13" s="1" t="s">
        <v>6</v>
      </c>
      <c r="P13" s="1" t="s">
        <v>60</v>
      </c>
      <c r="Q13" s="1" t="s">
        <v>6</v>
      </c>
      <c r="R13" s="1" t="s">
        <v>32</v>
      </c>
      <c r="X13" s="1" t="s">
        <v>61</v>
      </c>
      <c r="AA13" s="8" t="s">
        <v>40</v>
      </c>
      <c r="AB13" s="9">
        <f>(내역서!J7+내역서!H7+내역서!L7)*0.004</f>
        <v>0</v>
      </c>
      <c r="AC13" s="8" t="s">
        <v>41</v>
      </c>
      <c r="AD13" s="10">
        <f t="shared" si="0"/>
        <v>0</v>
      </c>
    </row>
    <row r="14" spans="1:30" ht="18.399999999999999" hidden="1" customHeight="1">
      <c r="A14" s="4" t="s">
        <v>62</v>
      </c>
      <c r="B14" s="5" t="s">
        <v>63</v>
      </c>
      <c r="C14" s="6">
        <v>1</v>
      </c>
      <c r="D14" s="5" t="s">
        <v>21</v>
      </c>
      <c r="E14" s="6"/>
      <c r="F14" s="6"/>
      <c r="G14" s="3"/>
      <c r="H14" s="6"/>
      <c r="I14" s="3"/>
      <c r="J14" s="6"/>
      <c r="K14" s="3"/>
      <c r="L14" s="6"/>
      <c r="M14" s="7"/>
      <c r="N14" s="1" t="s">
        <v>6</v>
      </c>
      <c r="P14" s="1" t="s">
        <v>64</v>
      </c>
      <c r="Q14" s="1" t="s">
        <v>6</v>
      </c>
      <c r="R14" s="1" t="s">
        <v>32</v>
      </c>
      <c r="X14" s="1" t="s">
        <v>65</v>
      </c>
      <c r="AA14" s="8" t="s">
        <v>40</v>
      </c>
      <c r="AB14" s="9">
        <f>(내역서!J7+내역서!H7+내역서!H31+내역서!L31)*0.0253+3300000</f>
        <v>3300000</v>
      </c>
      <c r="AC14" s="8" t="s">
        <v>41</v>
      </c>
      <c r="AD14" s="10">
        <f t="shared" si="0"/>
        <v>3300000</v>
      </c>
    </row>
    <row r="15" spans="1:30" ht="18.399999999999999" hidden="1" customHeight="1">
      <c r="A15" s="4" t="s">
        <v>66</v>
      </c>
      <c r="B15" s="5" t="s">
        <v>67</v>
      </c>
      <c r="C15" s="6">
        <v>1</v>
      </c>
      <c r="D15" s="5" t="s">
        <v>21</v>
      </c>
      <c r="E15" s="6"/>
      <c r="F15" s="6"/>
      <c r="G15" s="3"/>
      <c r="H15" s="6"/>
      <c r="I15" s="3"/>
      <c r="J15" s="6"/>
      <c r="K15" s="3"/>
      <c r="L15" s="6"/>
      <c r="M15" s="7"/>
      <c r="N15" s="1" t="s">
        <v>6</v>
      </c>
      <c r="P15" s="1" t="s">
        <v>68</v>
      </c>
      <c r="Q15" s="1" t="s">
        <v>31</v>
      </c>
      <c r="R15" s="1" t="s">
        <v>32</v>
      </c>
      <c r="X15" s="1" t="s">
        <v>69</v>
      </c>
      <c r="AA15" s="8" t="s">
        <v>40</v>
      </c>
      <c r="AB15" s="9">
        <f>((내역서!J7+내역서!H7)*0.0253+3300000)*1.2</f>
        <v>3960000</v>
      </c>
      <c r="AC15" s="8" t="s">
        <v>41</v>
      </c>
      <c r="AD15" s="10">
        <f t="shared" si="0"/>
        <v>3960000</v>
      </c>
    </row>
    <row r="16" spans="1:30" ht="18.399999999999999" hidden="1" customHeight="1">
      <c r="A16" s="4" t="s">
        <v>6</v>
      </c>
      <c r="B16" s="5" t="s">
        <v>70</v>
      </c>
      <c r="C16" s="6">
        <v>1</v>
      </c>
      <c r="D16" s="5" t="s">
        <v>21</v>
      </c>
      <c r="E16" s="6"/>
      <c r="F16" s="6"/>
      <c r="G16" s="3"/>
      <c r="H16" s="6"/>
      <c r="I16" s="3"/>
      <c r="J16" s="6"/>
      <c r="K16" s="3"/>
      <c r="L16" s="6"/>
      <c r="M16" s="7"/>
      <c r="N16" s="1" t="s">
        <v>6</v>
      </c>
      <c r="P16" s="1" t="s">
        <v>71</v>
      </c>
      <c r="Q16" s="1" t="s">
        <v>6</v>
      </c>
      <c r="R16" s="1" t="s">
        <v>32</v>
      </c>
      <c r="X16" s="1" t="s">
        <v>72</v>
      </c>
      <c r="AA16" s="8" t="s">
        <v>40</v>
      </c>
      <c r="AB16" s="9">
        <f>(내역서!J7+내역서!J8+내역서!H5)*0.063</f>
        <v>0</v>
      </c>
      <c r="AC16" s="8" t="s">
        <v>41</v>
      </c>
      <c r="AD16" s="10">
        <f t="shared" si="0"/>
        <v>0</v>
      </c>
    </row>
    <row r="17" spans="1:30" ht="18.399999999999999" hidden="1" customHeight="1">
      <c r="A17" s="4" t="s">
        <v>73</v>
      </c>
      <c r="B17" s="5" t="s">
        <v>74</v>
      </c>
      <c r="C17" s="6">
        <v>1</v>
      </c>
      <c r="D17" s="5" t="s">
        <v>21</v>
      </c>
      <c r="E17" s="6"/>
      <c r="F17" s="6"/>
      <c r="G17" s="3"/>
      <c r="H17" s="6"/>
      <c r="I17" s="3"/>
      <c r="J17" s="6"/>
      <c r="K17" s="3"/>
      <c r="L17" s="6"/>
      <c r="M17" s="7"/>
      <c r="N17" s="1" t="s">
        <v>6</v>
      </c>
      <c r="P17" s="1" t="s">
        <v>75</v>
      </c>
      <c r="Q17" s="1" t="s">
        <v>6</v>
      </c>
      <c r="R17" s="1" t="s">
        <v>32</v>
      </c>
      <c r="X17" s="1" t="s">
        <v>76</v>
      </c>
      <c r="AA17" s="8" t="s">
        <v>40</v>
      </c>
      <c r="AB17" s="9">
        <f>(내역서!J7+내역서!H7+내역서!L7)*0.008</f>
        <v>0</v>
      </c>
      <c r="AC17" s="8" t="s">
        <v>41</v>
      </c>
      <c r="AD17" s="10">
        <f t="shared" si="0"/>
        <v>0</v>
      </c>
    </row>
    <row r="18" spans="1:30" ht="18.399999999999999" hidden="1" customHeight="1">
      <c r="A18" s="4" t="s">
        <v>77</v>
      </c>
      <c r="B18" s="5" t="s">
        <v>78</v>
      </c>
      <c r="C18" s="6">
        <v>1</v>
      </c>
      <c r="D18" s="5" t="s">
        <v>21</v>
      </c>
      <c r="E18" s="6"/>
      <c r="F18" s="6"/>
      <c r="G18" s="3"/>
      <c r="H18" s="6"/>
      <c r="I18" s="3"/>
      <c r="J18" s="6"/>
      <c r="K18" s="3"/>
      <c r="L18" s="6"/>
      <c r="M18" s="7"/>
      <c r="N18" s="1" t="s">
        <v>6</v>
      </c>
      <c r="P18" s="1" t="s">
        <v>79</v>
      </c>
      <c r="Q18" s="1" t="s">
        <v>6</v>
      </c>
      <c r="R18" s="1" t="s">
        <v>32</v>
      </c>
      <c r="X18" s="1" t="s">
        <v>80</v>
      </c>
      <c r="AA18" s="8" t="s">
        <v>40</v>
      </c>
      <c r="AB18" s="9">
        <f>(내역서!J7+내역서!H7+내역서!L7)*0.0008</f>
        <v>0</v>
      </c>
      <c r="AC18" s="8" t="s">
        <v>41</v>
      </c>
      <c r="AD18" s="10">
        <f t="shared" si="0"/>
        <v>0</v>
      </c>
    </row>
    <row r="19" spans="1:30" ht="18.399999999999999" hidden="1" customHeight="1">
      <c r="A19" s="4" t="s">
        <v>81</v>
      </c>
      <c r="B19" s="5" t="s">
        <v>82</v>
      </c>
      <c r="C19" s="6">
        <v>1</v>
      </c>
      <c r="D19" s="5" t="s">
        <v>21</v>
      </c>
      <c r="E19" s="6"/>
      <c r="F19" s="6"/>
      <c r="G19" s="3"/>
      <c r="H19" s="6"/>
      <c r="I19" s="3"/>
      <c r="J19" s="6"/>
      <c r="K19" s="3"/>
      <c r="L19" s="6"/>
      <c r="M19" s="7"/>
      <c r="N19" s="1" t="s">
        <v>6</v>
      </c>
      <c r="P19" s="1" t="s">
        <v>83</v>
      </c>
      <c r="Q19" s="1" t="s">
        <v>6</v>
      </c>
      <c r="R19" s="1" t="s">
        <v>32</v>
      </c>
      <c r="X19" s="1" t="s">
        <v>84</v>
      </c>
      <c r="AA19" s="8" t="s">
        <v>40</v>
      </c>
      <c r="AB19" s="9">
        <f>내역서!J7*0.023</f>
        <v>0</v>
      </c>
      <c r="AC19" s="8" t="s">
        <v>41</v>
      </c>
      <c r="AD19" s="10">
        <f t="shared" si="0"/>
        <v>0</v>
      </c>
    </row>
    <row r="20" spans="1:30" ht="18.399999999999999" hidden="1" customHeight="1">
      <c r="A20" s="4" t="s">
        <v>85</v>
      </c>
      <c r="B20" s="5" t="s">
        <v>86</v>
      </c>
      <c r="C20" s="6">
        <v>1</v>
      </c>
      <c r="D20" s="5" t="s">
        <v>21</v>
      </c>
      <c r="E20" s="6"/>
      <c r="F20" s="6"/>
      <c r="G20" s="3"/>
      <c r="H20" s="6"/>
      <c r="I20" s="3"/>
      <c r="J20" s="6"/>
      <c r="K20" s="3"/>
      <c r="L20" s="6"/>
      <c r="M20" s="7"/>
      <c r="N20" s="1" t="s">
        <v>6</v>
      </c>
      <c r="P20" s="1" t="s">
        <v>87</v>
      </c>
      <c r="Q20" s="1" t="s">
        <v>6</v>
      </c>
      <c r="R20" s="1" t="s">
        <v>32</v>
      </c>
      <c r="X20" s="1" t="s">
        <v>88</v>
      </c>
      <c r="AA20" s="8" t="s">
        <v>40</v>
      </c>
      <c r="AB20" s="9">
        <f>(내역서!J7+내역서!J8)*0.00006</f>
        <v>0</v>
      </c>
      <c r="AC20" s="8" t="s">
        <v>41</v>
      </c>
      <c r="AD20" s="10">
        <f t="shared" si="0"/>
        <v>0</v>
      </c>
    </row>
    <row r="21" spans="1:30" ht="18.399999999999999" hidden="1" customHeight="1">
      <c r="A21" s="4" t="s">
        <v>89</v>
      </c>
      <c r="B21" s="5" t="s">
        <v>90</v>
      </c>
      <c r="C21" s="6">
        <v>1</v>
      </c>
      <c r="D21" s="5" t="s">
        <v>21</v>
      </c>
      <c r="E21" s="6"/>
      <c r="F21" s="6"/>
      <c r="G21" s="3"/>
      <c r="H21" s="6"/>
      <c r="I21" s="3"/>
      <c r="J21" s="6"/>
      <c r="K21" s="3"/>
      <c r="L21" s="6"/>
      <c r="M21" s="7"/>
      <c r="N21" s="1" t="s">
        <v>6</v>
      </c>
      <c r="P21" s="1" t="s">
        <v>91</v>
      </c>
      <c r="Q21" s="1" t="s">
        <v>6</v>
      </c>
      <c r="R21" s="1" t="s">
        <v>32</v>
      </c>
      <c r="X21" s="1" t="s">
        <v>92</v>
      </c>
      <c r="AA21" s="8" t="s">
        <v>40</v>
      </c>
      <c r="AB21" s="9">
        <f>(내역서!J7+내역서!J8)*0.0009</f>
        <v>0</v>
      </c>
      <c r="AC21" s="8" t="s">
        <v>41</v>
      </c>
      <c r="AD21" s="10">
        <f t="shared" si="0"/>
        <v>0</v>
      </c>
    </row>
    <row r="22" spans="1:30" ht="18.399999999999999" hidden="1" customHeight="1">
      <c r="A22" s="4" t="s">
        <v>93</v>
      </c>
      <c r="B22" s="5" t="s">
        <v>94</v>
      </c>
      <c r="C22" s="6">
        <v>1</v>
      </c>
      <c r="D22" s="5" t="s">
        <v>21</v>
      </c>
      <c r="E22" s="6"/>
      <c r="F22" s="6"/>
      <c r="G22" s="3"/>
      <c r="H22" s="6"/>
      <c r="I22" s="3"/>
      <c r="J22" s="6"/>
      <c r="K22" s="3"/>
      <c r="L22" s="6"/>
      <c r="M22" s="7"/>
      <c r="N22" s="1" t="s">
        <v>6</v>
      </c>
      <c r="P22" s="1" t="s">
        <v>95</v>
      </c>
      <c r="Q22" s="1" t="s">
        <v>6</v>
      </c>
      <c r="R22" s="1" t="s">
        <v>32</v>
      </c>
      <c r="X22" s="1" t="s">
        <v>96</v>
      </c>
    </row>
    <row r="23" spans="1:30" ht="18.399999999999999" hidden="1" customHeight="1">
      <c r="A23" s="4" t="s">
        <v>97</v>
      </c>
      <c r="B23" s="5" t="s">
        <v>6</v>
      </c>
      <c r="C23" s="6">
        <v>1</v>
      </c>
      <c r="D23" s="5" t="s">
        <v>21</v>
      </c>
      <c r="E23" s="6"/>
      <c r="F23" s="6"/>
      <c r="G23" s="6"/>
      <c r="H23" s="6"/>
      <c r="I23" s="6"/>
      <c r="J23" s="6"/>
      <c r="K23" s="6"/>
      <c r="L23" s="6"/>
      <c r="M23" s="7"/>
      <c r="N23" s="1" t="s">
        <v>6</v>
      </c>
      <c r="P23" s="1" t="s">
        <v>98</v>
      </c>
      <c r="Q23" s="1" t="s">
        <v>6</v>
      </c>
      <c r="R23" s="1" t="s">
        <v>99</v>
      </c>
    </row>
    <row r="24" spans="1:30" ht="18.399999999999999" hidden="1" customHeight="1">
      <c r="A24" s="4" t="s">
        <v>100</v>
      </c>
      <c r="B24" s="5" t="s">
        <v>6</v>
      </c>
      <c r="C24" s="6">
        <v>1</v>
      </c>
      <c r="D24" s="5" t="s">
        <v>21</v>
      </c>
      <c r="E24" s="6"/>
      <c r="F24" s="6"/>
      <c r="G24" s="6"/>
      <c r="H24" s="6"/>
      <c r="I24" s="6"/>
      <c r="J24" s="6"/>
      <c r="K24" s="6"/>
      <c r="L24" s="6"/>
      <c r="M24" s="7"/>
      <c r="N24" s="1" t="s">
        <v>6</v>
      </c>
      <c r="P24" s="1" t="s">
        <v>101</v>
      </c>
      <c r="Q24" s="1" t="s">
        <v>6</v>
      </c>
      <c r="R24" s="1" t="s">
        <v>102</v>
      </c>
      <c r="AA24" s="8" t="s">
        <v>27</v>
      </c>
      <c r="AB24" s="9">
        <f>(내역서!H7+내역서!H8+내역서!H9+내역서!H10+내역서!H11+내역서!H12+내역서!H13+내역서!H14+내역서!H15+내역서!H16+내역서!H17+내역서!H18+내역서!H19+내역서!H20+내역서!H21+내역서!H22+내역서!H23+내역서!H24)</f>
        <v>0</v>
      </c>
      <c r="AC24" s="8" t="s">
        <v>28</v>
      </c>
      <c r="AD24" s="10">
        <f t="shared" ref="AD24:AD33" si="1">$AB24</f>
        <v>0</v>
      </c>
    </row>
    <row r="25" spans="1:30" ht="18.399999999999999" hidden="1" customHeight="1">
      <c r="A25" s="4" t="s">
        <v>103</v>
      </c>
      <c r="B25" s="5" t="s">
        <v>6</v>
      </c>
      <c r="C25" s="6">
        <v>1</v>
      </c>
      <c r="D25" s="5" t="s">
        <v>21</v>
      </c>
      <c r="E25" s="6"/>
      <c r="F25" s="6"/>
      <c r="G25" s="3"/>
      <c r="H25" s="6"/>
      <c r="I25" s="3"/>
      <c r="J25" s="6"/>
      <c r="K25" s="3"/>
      <c r="L25" s="6"/>
      <c r="M25" s="7"/>
      <c r="N25" s="1" t="s">
        <v>6</v>
      </c>
      <c r="P25" s="1" t="s">
        <v>104</v>
      </c>
      <c r="Q25" s="1" t="s">
        <v>31</v>
      </c>
      <c r="R25" s="1" t="s">
        <v>32</v>
      </c>
      <c r="X25" s="1" t="s">
        <v>105</v>
      </c>
      <c r="AA25" s="8" t="s">
        <v>40</v>
      </c>
      <c r="AB25" s="9">
        <f>(내역서!H25+내역서!J25+내역서!L25)*0.065</f>
        <v>0</v>
      </c>
      <c r="AC25" s="8" t="s">
        <v>41</v>
      </c>
      <c r="AD25" s="10">
        <f t="shared" si="1"/>
        <v>0</v>
      </c>
    </row>
    <row r="26" spans="1:30" ht="18.399999999999999" hidden="1" customHeight="1">
      <c r="A26" s="4" t="s">
        <v>106</v>
      </c>
      <c r="B26" s="5" t="s">
        <v>107</v>
      </c>
      <c r="C26" s="6">
        <v>1</v>
      </c>
      <c r="D26" s="5" t="s">
        <v>21</v>
      </c>
      <c r="E26" s="6"/>
      <c r="F26" s="6"/>
      <c r="G26" s="3"/>
      <c r="H26" s="6"/>
      <c r="I26" s="3"/>
      <c r="J26" s="6"/>
      <c r="K26" s="3"/>
      <c r="L26" s="6"/>
      <c r="M26" s="7"/>
      <c r="N26" s="1" t="s">
        <v>6</v>
      </c>
      <c r="P26" s="1" t="s">
        <v>108</v>
      </c>
      <c r="Q26" s="1" t="s">
        <v>6</v>
      </c>
      <c r="R26" s="1" t="s">
        <v>32</v>
      </c>
      <c r="X26" s="1" t="s">
        <v>109</v>
      </c>
      <c r="AA26" s="8" t="s">
        <v>40</v>
      </c>
      <c r="AB26" s="9">
        <f>(내역서!H25+내역서!J25+내역서!L25+내역서!L26-내역서!H7)*0.12-422128</f>
        <v>-422128</v>
      </c>
      <c r="AC26" s="8" t="s">
        <v>41</v>
      </c>
      <c r="AD26" s="10">
        <f t="shared" si="1"/>
        <v>-422128</v>
      </c>
    </row>
    <row r="27" spans="1:30" ht="18.399999999999999" hidden="1" customHeight="1">
      <c r="A27" s="4" t="s">
        <v>110</v>
      </c>
      <c r="B27" s="5" t="s">
        <v>111</v>
      </c>
      <c r="C27" s="6">
        <v>1</v>
      </c>
      <c r="D27" s="5" t="s">
        <v>21</v>
      </c>
      <c r="E27" s="6"/>
      <c r="F27" s="6"/>
      <c r="G27" s="3"/>
      <c r="H27" s="6"/>
      <c r="I27" s="3"/>
      <c r="J27" s="6"/>
      <c r="K27" s="3"/>
      <c r="L27" s="6"/>
      <c r="M27" s="7"/>
      <c r="N27" s="1" t="s">
        <v>6</v>
      </c>
      <c r="P27" s="1" t="s">
        <v>112</v>
      </c>
      <c r="Q27" s="1" t="s">
        <v>6</v>
      </c>
      <c r="R27" s="1" t="s">
        <v>32</v>
      </c>
      <c r="X27" s="1" t="s">
        <v>113</v>
      </c>
      <c r="AA27" s="8" t="s">
        <v>27</v>
      </c>
      <c r="AB27" s="9">
        <f>(내역서!H25+내역서!H26+내역서!H27)</f>
        <v>0</v>
      </c>
      <c r="AC27" s="8" t="s">
        <v>28</v>
      </c>
      <c r="AD27" s="10">
        <f t="shared" si="1"/>
        <v>0</v>
      </c>
    </row>
    <row r="28" spans="1:30" ht="18.399999999999999" hidden="1" customHeight="1">
      <c r="A28" s="4" t="s">
        <v>114</v>
      </c>
      <c r="B28" s="5" t="s">
        <v>6</v>
      </c>
      <c r="C28" s="6">
        <v>1</v>
      </c>
      <c r="D28" s="5" t="s">
        <v>21</v>
      </c>
      <c r="E28" s="6"/>
      <c r="F28" s="6"/>
      <c r="G28" s="3"/>
      <c r="H28" s="6"/>
      <c r="I28" s="3"/>
      <c r="J28" s="6"/>
      <c r="K28" s="3"/>
      <c r="L28" s="6"/>
      <c r="M28" s="7"/>
      <c r="N28" s="1" t="s">
        <v>6</v>
      </c>
      <c r="P28" s="1" t="s">
        <v>115</v>
      </c>
      <c r="Q28" s="1" t="s">
        <v>31</v>
      </c>
      <c r="R28" s="1" t="s">
        <v>32</v>
      </c>
      <c r="X28" s="1" t="s">
        <v>116</v>
      </c>
      <c r="AA28" s="8" t="s">
        <v>40</v>
      </c>
      <c r="AB28" s="9">
        <f>(내역서!J28+내역서!H28+내역서!L28)*0.1</f>
        <v>0</v>
      </c>
      <c r="AC28" s="8" t="s">
        <v>41</v>
      </c>
      <c r="AD28" s="10">
        <f t="shared" si="1"/>
        <v>0</v>
      </c>
    </row>
    <row r="29" spans="1:30" ht="18.399999999999999" hidden="1" customHeight="1">
      <c r="A29" s="4" t="s">
        <v>117</v>
      </c>
      <c r="B29" s="5" t="s">
        <v>118</v>
      </c>
      <c r="C29" s="6">
        <v>1</v>
      </c>
      <c r="D29" s="5" t="s">
        <v>21</v>
      </c>
      <c r="E29" s="6"/>
      <c r="F29" s="6"/>
      <c r="G29" s="3"/>
      <c r="H29" s="6"/>
      <c r="I29" s="3"/>
      <c r="J29" s="6"/>
      <c r="K29" s="3"/>
      <c r="L29" s="6"/>
      <c r="M29" s="7"/>
      <c r="N29" s="1" t="s">
        <v>6</v>
      </c>
      <c r="P29" s="1" t="s">
        <v>119</v>
      </c>
      <c r="Q29" s="1" t="s">
        <v>6</v>
      </c>
      <c r="R29" s="1" t="s">
        <v>32</v>
      </c>
      <c r="X29" s="1" t="s">
        <v>120</v>
      </c>
      <c r="AA29" s="8" t="s">
        <v>27</v>
      </c>
      <c r="AB29" s="9">
        <f>(내역서!H28+내역서!H29)</f>
        <v>0</v>
      </c>
      <c r="AC29" s="8" t="s">
        <v>28</v>
      </c>
      <c r="AD29" s="10">
        <f t="shared" si="1"/>
        <v>0</v>
      </c>
    </row>
    <row r="30" spans="1:30" ht="18.399999999999999" hidden="1" customHeight="1">
      <c r="A30" s="4" t="s">
        <v>121</v>
      </c>
      <c r="B30" s="5" t="s">
        <v>6</v>
      </c>
      <c r="C30" s="6">
        <v>1</v>
      </c>
      <c r="D30" s="5" t="s">
        <v>21</v>
      </c>
      <c r="E30" s="6"/>
      <c r="F30" s="6"/>
      <c r="G30" s="3"/>
      <c r="H30" s="6"/>
      <c r="I30" s="3"/>
      <c r="J30" s="6"/>
      <c r="K30" s="3"/>
      <c r="L30" s="6"/>
      <c r="M30" s="7"/>
      <c r="N30" s="1" t="s">
        <v>6</v>
      </c>
      <c r="P30" s="1" t="s">
        <v>122</v>
      </c>
      <c r="Q30" s="1" t="s">
        <v>31</v>
      </c>
      <c r="R30" s="1" t="s">
        <v>32</v>
      </c>
      <c r="X30" s="1" t="s">
        <v>123</v>
      </c>
      <c r="AA30" s="8" t="s">
        <v>34</v>
      </c>
      <c r="AB30" s="9">
        <f>(내역서!J28+내역서!J29)</f>
        <v>0</v>
      </c>
      <c r="AC30" s="8" t="s">
        <v>35</v>
      </c>
      <c r="AD30" s="10">
        <f t="shared" si="1"/>
        <v>0</v>
      </c>
    </row>
    <row r="31" spans="1:30" ht="18.399999999999999" hidden="1" customHeight="1">
      <c r="A31" s="4" t="s">
        <v>124</v>
      </c>
      <c r="B31" s="5" t="s">
        <v>6</v>
      </c>
      <c r="C31" s="6">
        <v>1</v>
      </c>
      <c r="D31" s="5" t="s">
        <v>21</v>
      </c>
      <c r="E31" s="6"/>
      <c r="F31" s="6"/>
      <c r="G31" s="6"/>
      <c r="H31" s="6"/>
      <c r="I31" s="6"/>
      <c r="J31" s="6"/>
      <c r="K31" s="6"/>
      <c r="L31" s="6"/>
      <c r="M31" s="7"/>
      <c r="N31" s="1" t="s">
        <v>6</v>
      </c>
      <c r="P31" s="1" t="s">
        <v>125</v>
      </c>
      <c r="Q31" s="1" t="s">
        <v>6</v>
      </c>
      <c r="R31" s="1" t="s">
        <v>126</v>
      </c>
      <c r="AA31" s="8" t="s">
        <v>27</v>
      </c>
      <c r="AB31" s="9">
        <f>(내역서!H30+내역서!H31)</f>
        <v>0</v>
      </c>
      <c r="AC31" s="8" t="s">
        <v>28</v>
      </c>
      <c r="AD31" s="10">
        <f t="shared" si="1"/>
        <v>0</v>
      </c>
    </row>
    <row r="32" spans="1:30" ht="18.399999999999999" hidden="1" customHeight="1">
      <c r="A32" s="4" t="s">
        <v>127</v>
      </c>
      <c r="B32" s="5" t="s">
        <v>6</v>
      </c>
      <c r="C32" s="6">
        <v>1</v>
      </c>
      <c r="D32" s="5" t="s">
        <v>21</v>
      </c>
      <c r="E32" s="6"/>
      <c r="F32" s="6"/>
      <c r="G32" s="3"/>
      <c r="H32" s="6"/>
      <c r="I32" s="3"/>
      <c r="J32" s="6"/>
      <c r="K32" s="3"/>
      <c r="L32" s="6"/>
      <c r="M32" s="7"/>
      <c r="N32" s="1" t="s">
        <v>6</v>
      </c>
      <c r="P32" s="1" t="s">
        <v>128</v>
      </c>
      <c r="Q32" s="1" t="s">
        <v>31</v>
      </c>
      <c r="R32" s="1" t="s">
        <v>32</v>
      </c>
      <c r="X32" s="1" t="s">
        <v>129</v>
      </c>
      <c r="AA32" s="8" t="s">
        <v>34</v>
      </c>
      <c r="AB32" s="9">
        <f>(내역서!J30+내역서!J31)</f>
        <v>0</v>
      </c>
      <c r="AC32" s="8" t="s">
        <v>35</v>
      </c>
      <c r="AD32" s="10">
        <f t="shared" si="1"/>
        <v>0</v>
      </c>
    </row>
    <row r="33" spans="1:30" ht="18.399999999999999" hidden="1" customHeight="1">
      <c r="A33" s="4" t="s">
        <v>6</v>
      </c>
      <c r="B33" s="5" t="s">
        <v>6</v>
      </c>
      <c r="C33" s="5"/>
      <c r="D33" s="5" t="s">
        <v>6</v>
      </c>
      <c r="E33" s="6"/>
      <c r="F33" s="6"/>
      <c r="G33" s="3"/>
      <c r="H33" s="6"/>
      <c r="I33" s="3"/>
      <c r="J33" s="6"/>
      <c r="K33" s="3"/>
      <c r="L33" s="6"/>
      <c r="M33" s="7"/>
      <c r="N33" s="1" t="s">
        <v>6</v>
      </c>
      <c r="P33" s="1" t="s">
        <v>130</v>
      </c>
      <c r="Q33" s="1" t="s">
        <v>131</v>
      </c>
      <c r="R33" s="1" t="s">
        <v>6</v>
      </c>
      <c r="AA33" s="8" t="s">
        <v>40</v>
      </c>
      <c r="AB33" s="9">
        <f>(내역서!L30+내역서!L31)</f>
        <v>0</v>
      </c>
      <c r="AC33" s="8" t="s">
        <v>41</v>
      </c>
      <c r="AD33" s="10">
        <f t="shared" si="1"/>
        <v>0</v>
      </c>
    </row>
    <row r="34" spans="1:30" ht="18.399999999999999" hidden="1" customHeight="1">
      <c r="A34" s="4" t="s">
        <v>23</v>
      </c>
      <c r="B34" s="5" t="s">
        <v>6</v>
      </c>
      <c r="C34" s="6">
        <v>1</v>
      </c>
      <c r="D34" s="5" t="s">
        <v>21</v>
      </c>
      <c r="E34" s="3"/>
      <c r="F34" s="6"/>
      <c r="G34" s="3"/>
      <c r="H34" s="6"/>
      <c r="I34" s="3"/>
      <c r="J34" s="6"/>
      <c r="K34" s="3"/>
      <c r="L34" s="6"/>
      <c r="M34" s="7"/>
      <c r="N34" s="1" t="s">
        <v>6</v>
      </c>
      <c r="O34" s="1" t="s">
        <v>25</v>
      </c>
    </row>
    <row r="35" spans="1:30" ht="18.399999999999999" hidden="1" customHeight="1">
      <c r="A35" s="4" t="s">
        <v>132</v>
      </c>
      <c r="B35" s="5" t="s">
        <v>6</v>
      </c>
      <c r="C35" s="6">
        <v>1</v>
      </c>
      <c r="D35" s="5" t="s">
        <v>21</v>
      </c>
      <c r="E35" s="6"/>
      <c r="F35" s="6"/>
      <c r="G35" s="6"/>
      <c r="H35" s="6"/>
      <c r="I35" s="6"/>
      <c r="J35" s="6"/>
      <c r="K35" s="6"/>
      <c r="L35" s="6"/>
      <c r="M35" s="7"/>
      <c r="N35" s="1" t="s">
        <v>6</v>
      </c>
      <c r="P35" s="1" t="s">
        <v>24</v>
      </c>
      <c r="Q35" s="1" t="s">
        <v>6</v>
      </c>
      <c r="R35" s="1" t="s">
        <v>133</v>
      </c>
    </row>
    <row r="36" spans="1:30" ht="18.399999999999999" hidden="1" customHeight="1">
      <c r="A36" s="4" t="s">
        <v>134</v>
      </c>
      <c r="B36" s="5" t="s">
        <v>6</v>
      </c>
      <c r="C36" s="6">
        <v>1</v>
      </c>
      <c r="D36" s="5" t="s">
        <v>21</v>
      </c>
      <c r="E36" s="6"/>
      <c r="F36" s="6"/>
      <c r="G36" s="6"/>
      <c r="H36" s="6"/>
      <c r="I36" s="6"/>
      <c r="J36" s="6"/>
      <c r="K36" s="6"/>
      <c r="L36" s="6"/>
      <c r="M36" s="7"/>
      <c r="N36" s="1" t="s">
        <v>6</v>
      </c>
      <c r="P36" s="1" t="s">
        <v>26</v>
      </c>
      <c r="Q36" s="1" t="s">
        <v>6</v>
      </c>
      <c r="R36" s="1" t="s">
        <v>135</v>
      </c>
    </row>
    <row r="37" spans="1:30" ht="18.399999999999999" hidden="1" customHeight="1">
      <c r="A37" s="4" t="s">
        <v>136</v>
      </c>
      <c r="B37" s="5" t="s">
        <v>6</v>
      </c>
      <c r="C37" s="6">
        <v>1</v>
      </c>
      <c r="D37" s="5" t="s">
        <v>21</v>
      </c>
      <c r="E37" s="6"/>
      <c r="F37" s="6"/>
      <c r="G37" s="6"/>
      <c r="H37" s="6"/>
      <c r="I37" s="6"/>
      <c r="J37" s="6"/>
      <c r="K37" s="6"/>
      <c r="L37" s="6"/>
      <c r="M37" s="7"/>
      <c r="N37" s="1" t="s">
        <v>6</v>
      </c>
      <c r="P37" s="1" t="s">
        <v>30</v>
      </c>
      <c r="Q37" s="1" t="s">
        <v>6</v>
      </c>
      <c r="R37" s="1" t="s">
        <v>137</v>
      </c>
    </row>
    <row r="38" spans="1:30" ht="18.399999999999999" hidden="1" customHeight="1">
      <c r="A38" s="4" t="s">
        <v>138</v>
      </c>
      <c r="B38" s="5" t="s">
        <v>6</v>
      </c>
      <c r="C38" s="6">
        <v>1</v>
      </c>
      <c r="D38" s="5" t="s">
        <v>21</v>
      </c>
      <c r="E38" s="6"/>
      <c r="F38" s="6"/>
      <c r="G38" s="6"/>
      <c r="H38" s="6"/>
      <c r="I38" s="6"/>
      <c r="J38" s="6"/>
      <c r="K38" s="6"/>
      <c r="L38" s="6"/>
      <c r="M38" s="7"/>
      <c r="N38" s="1" t="s">
        <v>6</v>
      </c>
      <c r="P38" s="1" t="s">
        <v>38</v>
      </c>
      <c r="Q38" s="1" t="s">
        <v>6</v>
      </c>
      <c r="R38" s="1" t="s">
        <v>139</v>
      </c>
    </row>
    <row r="39" spans="1:30" ht="18.399999999999999" hidden="1" customHeight="1">
      <c r="A39" s="4" t="s">
        <v>140</v>
      </c>
      <c r="B39" s="5" t="s">
        <v>6</v>
      </c>
      <c r="C39" s="6">
        <v>1</v>
      </c>
      <c r="D39" s="5" t="s">
        <v>21</v>
      </c>
      <c r="E39" s="6"/>
      <c r="F39" s="6"/>
      <c r="G39" s="6"/>
      <c r="H39" s="6"/>
      <c r="I39" s="6"/>
      <c r="J39" s="6"/>
      <c r="K39" s="6"/>
      <c r="L39" s="6"/>
      <c r="M39" s="7"/>
      <c r="N39" s="1" t="s">
        <v>6</v>
      </c>
      <c r="P39" s="1" t="s">
        <v>44</v>
      </c>
      <c r="Q39" s="1" t="s">
        <v>6</v>
      </c>
      <c r="R39" s="1" t="s">
        <v>141</v>
      </c>
    </row>
    <row r="40" spans="1:30" ht="18.399999999999999" hidden="1" customHeight="1">
      <c r="A40" s="4" t="s">
        <v>6</v>
      </c>
      <c r="B40" s="5" t="s">
        <v>6</v>
      </c>
      <c r="C40" s="5"/>
      <c r="D40" s="5" t="s">
        <v>6</v>
      </c>
      <c r="E40" s="6"/>
      <c r="F40" s="6"/>
      <c r="G40" s="3"/>
      <c r="H40" s="6"/>
      <c r="I40" s="3"/>
      <c r="J40" s="6"/>
      <c r="K40" s="3"/>
      <c r="L40" s="6"/>
      <c r="M40" s="7"/>
      <c r="N40" s="1" t="s">
        <v>6</v>
      </c>
      <c r="P40" s="1" t="s">
        <v>48</v>
      </c>
      <c r="Q40" s="1" t="s">
        <v>131</v>
      </c>
      <c r="R40" s="1" t="s">
        <v>6</v>
      </c>
    </row>
    <row r="41" spans="1:30" ht="18.399999999999999" hidden="1" customHeight="1">
      <c r="A41" s="4" t="s">
        <v>132</v>
      </c>
      <c r="B41" s="5" t="s">
        <v>6</v>
      </c>
      <c r="C41" s="6">
        <v>1</v>
      </c>
      <c r="D41" s="5" t="s">
        <v>21</v>
      </c>
      <c r="E41" s="3"/>
      <c r="F41" s="6"/>
      <c r="G41" s="3"/>
      <c r="H41" s="6"/>
      <c r="I41" s="3"/>
      <c r="J41" s="6"/>
      <c r="K41" s="3"/>
      <c r="L41" s="6"/>
      <c r="M41" s="7"/>
      <c r="N41" s="1" t="s">
        <v>6</v>
      </c>
      <c r="O41" s="1" t="s">
        <v>133</v>
      </c>
      <c r="Z41" s="6">
        <f>H44+H45+H47+H49+H51+H52+H54+H55+H56+H58+H59+H61+H64+H65+H67+H68+H69+H71+H72+H73+H74+H75+H77+H78+H81+H82+H85+H86+H87+H89+H90+H91+H92+H93+H94+H96+H98</f>
        <v>0</v>
      </c>
      <c r="AA41" s="6">
        <f>J44+J45+J47+J49+J51+J52+J54+J55+J56+J58+J59+J61+J64+J65+J67+J68+J69+J71+J72+J73+J74+J75+J77+J78+J81+J82+J85+J86+J87+J89+J90+J91+J92+J93+J94+J96+J98</f>
        <v>0</v>
      </c>
      <c r="AB41" s="6">
        <f>L44+L45+L47+L49+L51+L52+L54+L55+L56+L58+L59+L61+L64+L65+L67+L68+L69+L71+L72+L73+L74+L75+L77+L78+L81+L82+L85+L86+L87+L89+L90+L91+L92+L93+L94+L96+L98</f>
        <v>0</v>
      </c>
    </row>
    <row r="42" spans="1:30" ht="18.399999999999999" hidden="1" customHeight="1">
      <c r="A42" s="4" t="s">
        <v>142</v>
      </c>
      <c r="B42" s="5" t="s">
        <v>6</v>
      </c>
      <c r="C42" s="5"/>
      <c r="D42" s="5" t="s">
        <v>6</v>
      </c>
      <c r="E42" s="6"/>
      <c r="F42" s="6"/>
      <c r="G42" s="3"/>
      <c r="H42" s="6"/>
      <c r="I42" s="3"/>
      <c r="J42" s="6"/>
      <c r="K42" s="3"/>
      <c r="L42" s="6"/>
      <c r="M42" s="7"/>
      <c r="N42" s="1" t="s">
        <v>6</v>
      </c>
      <c r="P42" s="1" t="s">
        <v>24</v>
      </c>
      <c r="Q42" s="1" t="s">
        <v>6</v>
      </c>
      <c r="R42" s="1" t="s">
        <v>6</v>
      </c>
      <c r="Z42" s="6">
        <f>H100+H102+H104+H105+H106+H107+H109+H110+H111+H112+H115+H116+H118+H119+H121+H123+H126+H127+H128+H129+H131+H132+H133+H134+H135+H136+H138+H139+H141+H142</f>
        <v>0</v>
      </c>
      <c r="AA42" s="6">
        <f>J100+J102+J104+J105+J106+J107+J109+J110+J111+J112+J115+J116+J118+J119+J121+J123+J126+J127+J128+J129+J131+J132+J133+J134+J135+J136+J138+J139+J141+J142</f>
        <v>0</v>
      </c>
      <c r="AB42" s="6">
        <f>L100+L102+L104+L105+L106+L107+L109+L110+L111+L112+L115+L116+L118+L119+L121+L123+L126+L127+L128+L129+L131+L132+L133+L134+L135+L136+L138+L139+L141+L142</f>
        <v>0</v>
      </c>
    </row>
    <row r="43" spans="1:30" ht="18.399999999999999" hidden="1" customHeight="1">
      <c r="A43" s="4" t="s">
        <v>143</v>
      </c>
      <c r="B43" s="5" t="s">
        <v>6</v>
      </c>
      <c r="C43" s="5"/>
      <c r="D43" s="5" t="s">
        <v>6</v>
      </c>
      <c r="E43" s="6"/>
      <c r="F43" s="6"/>
      <c r="G43" s="3"/>
      <c r="H43" s="6"/>
      <c r="I43" s="3"/>
      <c r="J43" s="6"/>
      <c r="K43" s="3"/>
      <c r="L43" s="6"/>
      <c r="M43" s="7"/>
      <c r="N43" s="1" t="s">
        <v>6</v>
      </c>
      <c r="P43" s="1" t="s">
        <v>26</v>
      </c>
      <c r="Q43" s="1" t="s">
        <v>6</v>
      </c>
      <c r="R43" s="1" t="s">
        <v>6</v>
      </c>
      <c r="Z43" s="6">
        <f>H149+H150+H151+H153+H155+H157+H158+H159+H160+H161+H163+H164+H165+H166+H167+H168+H169+H170+H173+H174+H175+H176+H178+H179+H180+H181+H183+H184+H185+H186</f>
        <v>0</v>
      </c>
      <c r="AA43" s="6">
        <f>J149+J150+J151+J153+J155+J157+J158+J159+J160+J161+J163+J164+J165+J166+J167+J168+J169+J170+J173+J174+J175+J176+J178+J179+J180+J181+J183+J184+J185+J186</f>
        <v>0</v>
      </c>
      <c r="AB43" s="6">
        <f>L149+L150+L151+L153+L155+L157+L158+L159+L160+L161+L163+L164+L165+L166+L167+L168+L169+L170+L173+L174+L175+L176+L178+L179+L180+L181+L183+L184+L185+L186</f>
        <v>0</v>
      </c>
    </row>
    <row r="44" spans="1:30" ht="18.399999999999999" hidden="1" customHeight="1">
      <c r="A44" s="4" t="s">
        <v>144</v>
      </c>
      <c r="B44" s="5" t="s">
        <v>145</v>
      </c>
      <c r="C44" s="6">
        <v>6</v>
      </c>
      <c r="D44" s="5" t="s">
        <v>146</v>
      </c>
      <c r="E44" s="6"/>
      <c r="F44" s="6"/>
      <c r="G44" s="6"/>
      <c r="H44" s="6"/>
      <c r="I44" s="6"/>
      <c r="J44" s="6"/>
      <c r="K44" s="6"/>
      <c r="L44" s="6"/>
      <c r="M44" s="7"/>
      <c r="N44" s="1" t="s">
        <v>6</v>
      </c>
      <c r="P44" s="1" t="s">
        <v>30</v>
      </c>
      <c r="Q44" s="1" t="s">
        <v>6</v>
      </c>
      <c r="R44" s="1" t="s">
        <v>147</v>
      </c>
      <c r="T44" s="1" t="s">
        <v>32</v>
      </c>
      <c r="Z44" s="6">
        <f>H188+H189+H190+H191+H193+H196+H197+H199+H200+H201+H202+H203+H204+H205+H206+H208+H210+H212+H213+H214+H215+H216+H218+H219+H221+H222+H223</f>
        <v>0</v>
      </c>
      <c r="AA44" s="6">
        <f>J188+J189+J190+J191+J193+J196+J197+J199+J200+J201+J202+J203+J204+J205+J206+J208+J210+J212+J213+J214+J215+J216+J218+J219+J221+J222+J223</f>
        <v>0</v>
      </c>
      <c r="AB44" s="6">
        <f>L188+L189+L190+L191+L193+L196+L197+L199+L200+L201+L202+L203+L204+L205+L206+L208+L210+L212+L213+L214+L215+L216+L218+L219+L221+L222+L223</f>
        <v>0</v>
      </c>
    </row>
    <row r="45" spans="1:30" ht="18.399999999999999" hidden="1" customHeight="1">
      <c r="A45" s="4" t="s">
        <v>148</v>
      </c>
      <c r="B45" s="5" t="s">
        <v>149</v>
      </c>
      <c r="C45" s="6">
        <v>828</v>
      </c>
      <c r="D45" s="5" t="s">
        <v>146</v>
      </c>
      <c r="E45" s="6"/>
      <c r="F45" s="6"/>
      <c r="G45" s="6"/>
      <c r="H45" s="6"/>
      <c r="I45" s="6"/>
      <c r="J45" s="6"/>
      <c r="K45" s="6"/>
      <c r="L45" s="6"/>
      <c r="M45" s="7"/>
      <c r="N45" s="1" t="s">
        <v>6</v>
      </c>
      <c r="P45" s="1" t="s">
        <v>44</v>
      </c>
      <c r="Q45" s="1" t="s">
        <v>6</v>
      </c>
      <c r="R45" s="1" t="s">
        <v>150</v>
      </c>
      <c r="T45" s="1" t="s">
        <v>32</v>
      </c>
    </row>
    <row r="46" spans="1:30" ht="18.399999999999999" hidden="1" customHeight="1">
      <c r="A46" s="4" t="s">
        <v>151</v>
      </c>
      <c r="B46" s="5" t="s">
        <v>6</v>
      </c>
      <c r="C46" s="5"/>
      <c r="D46" s="5" t="s">
        <v>6</v>
      </c>
      <c r="E46" s="6"/>
      <c r="F46" s="6"/>
      <c r="G46" s="3"/>
      <c r="H46" s="6"/>
      <c r="I46" s="3"/>
      <c r="J46" s="6"/>
      <c r="K46" s="3"/>
      <c r="L46" s="6"/>
      <c r="M46" s="7"/>
      <c r="N46" s="1" t="s">
        <v>6</v>
      </c>
      <c r="P46" s="1" t="s">
        <v>48</v>
      </c>
      <c r="Q46" s="1" t="s">
        <v>6</v>
      </c>
      <c r="R46" s="1" t="s">
        <v>6</v>
      </c>
    </row>
    <row r="47" spans="1:30" ht="18.399999999999999" hidden="1" customHeight="1">
      <c r="A47" s="4" t="s">
        <v>152</v>
      </c>
      <c r="B47" s="5" t="s">
        <v>153</v>
      </c>
      <c r="C47" s="6">
        <v>744</v>
      </c>
      <c r="D47" s="5" t="s">
        <v>146</v>
      </c>
      <c r="E47" s="6"/>
      <c r="F47" s="6"/>
      <c r="G47" s="6"/>
      <c r="H47" s="6"/>
      <c r="I47" s="6"/>
      <c r="J47" s="6"/>
      <c r="K47" s="6"/>
      <c r="L47" s="6"/>
      <c r="M47" s="7"/>
      <c r="N47" s="1" t="s">
        <v>6</v>
      </c>
      <c r="P47" s="1" t="s">
        <v>52</v>
      </c>
      <c r="Q47" s="1" t="s">
        <v>6</v>
      </c>
      <c r="R47" s="1" t="s">
        <v>154</v>
      </c>
      <c r="T47" s="1" t="s">
        <v>32</v>
      </c>
    </row>
    <row r="48" spans="1:30" ht="18.399999999999999" hidden="1" customHeight="1">
      <c r="A48" s="4" t="s">
        <v>155</v>
      </c>
      <c r="B48" s="5" t="s">
        <v>6</v>
      </c>
      <c r="C48" s="5"/>
      <c r="D48" s="5" t="s">
        <v>6</v>
      </c>
      <c r="E48" s="6"/>
      <c r="F48" s="6"/>
      <c r="G48" s="3"/>
      <c r="H48" s="6"/>
      <c r="I48" s="3"/>
      <c r="J48" s="6"/>
      <c r="K48" s="3"/>
      <c r="L48" s="6"/>
      <c r="M48" s="7"/>
      <c r="N48" s="1" t="s">
        <v>6</v>
      </c>
      <c r="P48" s="1" t="s">
        <v>56</v>
      </c>
      <c r="Q48" s="1" t="s">
        <v>6</v>
      </c>
      <c r="R48" s="1" t="s">
        <v>6</v>
      </c>
    </row>
    <row r="49" spans="1:20" ht="18.399999999999999" hidden="1" customHeight="1">
      <c r="A49" s="4" t="s">
        <v>156</v>
      </c>
      <c r="B49" s="5" t="s">
        <v>6</v>
      </c>
      <c r="C49" s="6">
        <v>534</v>
      </c>
      <c r="D49" s="5" t="s">
        <v>157</v>
      </c>
      <c r="E49" s="6"/>
      <c r="F49" s="6"/>
      <c r="G49" s="6"/>
      <c r="H49" s="6"/>
      <c r="I49" s="6"/>
      <c r="J49" s="6"/>
      <c r="K49" s="6"/>
      <c r="L49" s="6"/>
      <c r="M49" s="7"/>
      <c r="N49" s="1" t="s">
        <v>6</v>
      </c>
      <c r="P49" s="1" t="s">
        <v>60</v>
      </c>
      <c r="Q49" s="1" t="s">
        <v>6</v>
      </c>
      <c r="R49" s="1" t="s">
        <v>158</v>
      </c>
      <c r="T49" s="1" t="s">
        <v>32</v>
      </c>
    </row>
    <row r="50" spans="1:20" ht="18.399999999999999" hidden="1" customHeight="1">
      <c r="A50" s="4" t="s">
        <v>159</v>
      </c>
      <c r="B50" s="5" t="s">
        <v>6</v>
      </c>
      <c r="C50" s="5"/>
      <c r="D50" s="5" t="s">
        <v>6</v>
      </c>
      <c r="E50" s="6"/>
      <c r="F50" s="6"/>
      <c r="G50" s="3"/>
      <c r="H50" s="6"/>
      <c r="I50" s="3"/>
      <c r="J50" s="6"/>
      <c r="K50" s="3"/>
      <c r="L50" s="6"/>
      <c r="M50" s="7"/>
      <c r="N50" s="1" t="s">
        <v>6</v>
      </c>
      <c r="P50" s="1" t="s">
        <v>64</v>
      </c>
      <c r="Q50" s="1" t="s">
        <v>6</v>
      </c>
      <c r="R50" s="1" t="s">
        <v>6</v>
      </c>
    </row>
    <row r="51" spans="1:20" ht="18.399999999999999" hidden="1" customHeight="1">
      <c r="A51" s="4" t="s">
        <v>160</v>
      </c>
      <c r="B51" s="5" t="s">
        <v>153</v>
      </c>
      <c r="C51" s="6">
        <v>110</v>
      </c>
      <c r="D51" s="5" t="s">
        <v>146</v>
      </c>
      <c r="E51" s="6"/>
      <c r="F51" s="6"/>
      <c r="G51" s="6"/>
      <c r="H51" s="6"/>
      <c r="I51" s="6"/>
      <c r="J51" s="6"/>
      <c r="K51" s="6"/>
      <c r="L51" s="6"/>
      <c r="M51" s="7"/>
      <c r="N51" s="1" t="s">
        <v>6</v>
      </c>
      <c r="P51" s="1" t="s">
        <v>68</v>
      </c>
      <c r="Q51" s="1" t="s">
        <v>6</v>
      </c>
      <c r="R51" s="1" t="s">
        <v>161</v>
      </c>
      <c r="T51" s="1" t="s">
        <v>32</v>
      </c>
    </row>
    <row r="52" spans="1:20" ht="18.399999999999999" hidden="1" customHeight="1">
      <c r="A52" s="4" t="s">
        <v>162</v>
      </c>
      <c r="B52" s="5" t="s">
        <v>163</v>
      </c>
      <c r="C52" s="6">
        <v>25</v>
      </c>
      <c r="D52" s="5" t="s">
        <v>146</v>
      </c>
      <c r="E52" s="6"/>
      <c r="F52" s="6"/>
      <c r="G52" s="6"/>
      <c r="H52" s="6"/>
      <c r="I52" s="6"/>
      <c r="J52" s="6"/>
      <c r="K52" s="6"/>
      <c r="L52" s="6"/>
      <c r="M52" s="7"/>
      <c r="N52" s="1" t="s">
        <v>6</v>
      </c>
      <c r="P52" s="1" t="s">
        <v>71</v>
      </c>
      <c r="Q52" s="1" t="s">
        <v>6</v>
      </c>
      <c r="R52" s="1" t="s">
        <v>164</v>
      </c>
      <c r="T52" s="1" t="s">
        <v>32</v>
      </c>
    </row>
    <row r="53" spans="1:20" ht="18.399999999999999" hidden="1" customHeight="1">
      <c r="A53" s="4" t="s">
        <v>165</v>
      </c>
      <c r="B53" s="5" t="s">
        <v>6</v>
      </c>
      <c r="C53" s="5"/>
      <c r="D53" s="5" t="s">
        <v>6</v>
      </c>
      <c r="E53" s="6"/>
      <c r="F53" s="6"/>
      <c r="G53" s="3"/>
      <c r="H53" s="6"/>
      <c r="I53" s="3"/>
      <c r="J53" s="6"/>
      <c r="K53" s="3"/>
      <c r="L53" s="6"/>
      <c r="M53" s="7"/>
      <c r="N53" s="1" t="s">
        <v>6</v>
      </c>
      <c r="P53" s="1" t="s">
        <v>75</v>
      </c>
      <c r="Q53" s="1" t="s">
        <v>6</v>
      </c>
      <c r="R53" s="1" t="s">
        <v>6</v>
      </c>
    </row>
    <row r="54" spans="1:20" ht="18.399999999999999" hidden="1" customHeight="1">
      <c r="A54" s="4" t="s">
        <v>166</v>
      </c>
      <c r="B54" s="5" t="s">
        <v>6</v>
      </c>
      <c r="C54" s="6">
        <v>63</v>
      </c>
      <c r="D54" s="5" t="s">
        <v>146</v>
      </c>
      <c r="E54" s="6"/>
      <c r="F54" s="6"/>
      <c r="G54" s="6"/>
      <c r="H54" s="6"/>
      <c r="I54" s="6"/>
      <c r="J54" s="6"/>
      <c r="K54" s="6"/>
      <c r="L54" s="6"/>
      <c r="M54" s="7"/>
      <c r="N54" s="1" t="s">
        <v>6</v>
      </c>
      <c r="P54" s="1" t="s">
        <v>79</v>
      </c>
      <c r="Q54" s="1" t="s">
        <v>6</v>
      </c>
      <c r="R54" s="1" t="s">
        <v>167</v>
      </c>
      <c r="T54" s="1" t="s">
        <v>32</v>
      </c>
    </row>
    <row r="55" spans="1:20" ht="18.399999999999999" hidden="1" customHeight="1">
      <c r="A55" s="4" t="s">
        <v>168</v>
      </c>
      <c r="B55" s="5" t="s">
        <v>6</v>
      </c>
      <c r="C55" s="6">
        <v>40</v>
      </c>
      <c r="D55" s="5" t="s">
        <v>169</v>
      </c>
      <c r="E55" s="6"/>
      <c r="F55" s="6"/>
      <c r="G55" s="6"/>
      <c r="H55" s="6"/>
      <c r="I55" s="6"/>
      <c r="J55" s="6"/>
      <c r="K55" s="6"/>
      <c r="L55" s="6"/>
      <c r="M55" s="7"/>
      <c r="N55" s="1" t="s">
        <v>6</v>
      </c>
      <c r="P55" s="1" t="s">
        <v>83</v>
      </c>
      <c r="Q55" s="1" t="s">
        <v>6</v>
      </c>
      <c r="R55" s="1" t="s">
        <v>170</v>
      </c>
      <c r="T55" s="1" t="s">
        <v>32</v>
      </c>
    </row>
    <row r="56" spans="1:20" ht="18.399999999999999" hidden="1" customHeight="1">
      <c r="A56" s="4" t="s">
        <v>171</v>
      </c>
      <c r="B56" s="5" t="s">
        <v>172</v>
      </c>
      <c r="C56" s="6">
        <v>70</v>
      </c>
      <c r="D56" s="5" t="s">
        <v>146</v>
      </c>
      <c r="E56" s="6"/>
      <c r="F56" s="6"/>
      <c r="G56" s="6"/>
      <c r="H56" s="6"/>
      <c r="I56" s="6"/>
      <c r="J56" s="6"/>
      <c r="K56" s="6"/>
      <c r="L56" s="6"/>
      <c r="M56" s="7"/>
      <c r="N56" s="1" t="s">
        <v>6</v>
      </c>
      <c r="P56" s="1" t="s">
        <v>87</v>
      </c>
      <c r="Q56" s="1" t="s">
        <v>6</v>
      </c>
      <c r="R56" s="1" t="s">
        <v>173</v>
      </c>
    </row>
    <row r="57" spans="1:20" ht="18.399999999999999" hidden="1" customHeight="1">
      <c r="A57" s="4" t="s">
        <v>174</v>
      </c>
      <c r="B57" s="5" t="s">
        <v>6</v>
      </c>
      <c r="C57" s="5"/>
      <c r="D57" s="5" t="s">
        <v>6</v>
      </c>
      <c r="E57" s="6"/>
      <c r="F57" s="6"/>
      <c r="G57" s="3"/>
      <c r="H57" s="6"/>
      <c r="I57" s="3"/>
      <c r="J57" s="6"/>
      <c r="K57" s="3"/>
      <c r="L57" s="6"/>
      <c r="M57" s="7"/>
      <c r="N57" s="1" t="s">
        <v>6</v>
      </c>
      <c r="P57" s="1" t="s">
        <v>91</v>
      </c>
      <c r="Q57" s="1" t="s">
        <v>6</v>
      </c>
      <c r="R57" s="1" t="s">
        <v>6</v>
      </c>
    </row>
    <row r="58" spans="1:20" ht="18.399999999999999" hidden="1" customHeight="1">
      <c r="A58" s="4" t="s">
        <v>175</v>
      </c>
      <c r="B58" s="5" t="s">
        <v>176</v>
      </c>
      <c r="C58" s="6">
        <v>834</v>
      </c>
      <c r="D58" s="5" t="s">
        <v>146</v>
      </c>
      <c r="E58" s="6"/>
      <c r="F58" s="6"/>
      <c r="G58" s="6"/>
      <c r="H58" s="6"/>
      <c r="I58" s="6"/>
      <c r="J58" s="6"/>
      <c r="K58" s="6"/>
      <c r="L58" s="6"/>
      <c r="M58" s="7"/>
      <c r="N58" s="1" t="s">
        <v>6</v>
      </c>
      <c r="P58" s="1" t="s">
        <v>95</v>
      </c>
      <c r="Q58" s="1" t="s">
        <v>6</v>
      </c>
      <c r="R58" s="1" t="s">
        <v>177</v>
      </c>
      <c r="T58" s="1" t="s">
        <v>32</v>
      </c>
    </row>
    <row r="59" spans="1:20" ht="18.399999999999999" hidden="1" customHeight="1">
      <c r="A59" s="4" t="s">
        <v>178</v>
      </c>
      <c r="B59" s="5" t="s">
        <v>179</v>
      </c>
      <c r="C59" s="6">
        <v>768</v>
      </c>
      <c r="D59" s="5" t="s">
        <v>146</v>
      </c>
      <c r="E59" s="6"/>
      <c r="F59" s="6"/>
      <c r="G59" s="6"/>
      <c r="H59" s="6"/>
      <c r="I59" s="6"/>
      <c r="J59" s="6"/>
      <c r="K59" s="6"/>
      <c r="L59" s="6"/>
      <c r="M59" s="7"/>
      <c r="N59" s="1" t="s">
        <v>6</v>
      </c>
      <c r="P59" s="1" t="s">
        <v>98</v>
      </c>
      <c r="Q59" s="1" t="s">
        <v>6</v>
      </c>
      <c r="R59" s="1" t="s">
        <v>180</v>
      </c>
      <c r="T59" s="1" t="s">
        <v>32</v>
      </c>
    </row>
    <row r="60" spans="1:20" ht="18.399999999999999" hidden="1" customHeight="1">
      <c r="A60" s="4" t="s">
        <v>181</v>
      </c>
      <c r="B60" s="5" t="s">
        <v>6</v>
      </c>
      <c r="C60" s="5"/>
      <c r="D60" s="5" t="s">
        <v>6</v>
      </c>
      <c r="E60" s="6"/>
      <c r="F60" s="6"/>
      <c r="G60" s="3"/>
      <c r="H60" s="6"/>
      <c r="I60" s="3"/>
      <c r="J60" s="6"/>
      <c r="K60" s="3"/>
      <c r="L60" s="6"/>
      <c r="M60" s="7"/>
      <c r="N60" s="1" t="s">
        <v>6</v>
      </c>
      <c r="P60" s="1" t="s">
        <v>101</v>
      </c>
      <c r="Q60" s="1" t="s">
        <v>6</v>
      </c>
      <c r="R60" s="1" t="s">
        <v>6</v>
      </c>
    </row>
    <row r="61" spans="1:20" ht="18.399999999999999" hidden="1" customHeight="1">
      <c r="A61" s="4" t="s">
        <v>182</v>
      </c>
      <c r="B61" s="5" t="s">
        <v>183</v>
      </c>
      <c r="C61" s="6">
        <v>159</v>
      </c>
      <c r="D61" s="5" t="s">
        <v>184</v>
      </c>
      <c r="E61" s="6"/>
      <c r="F61" s="6"/>
      <c r="G61" s="6"/>
      <c r="H61" s="6"/>
      <c r="I61" s="6"/>
      <c r="J61" s="6"/>
      <c r="K61" s="6"/>
      <c r="L61" s="6"/>
      <c r="M61" s="7"/>
      <c r="N61" s="1" t="s">
        <v>6</v>
      </c>
      <c r="P61" s="1" t="s">
        <v>104</v>
      </c>
      <c r="Q61" s="1" t="s">
        <v>6</v>
      </c>
      <c r="R61" s="1" t="s">
        <v>185</v>
      </c>
    </row>
    <row r="62" spans="1:20" ht="18.399999999999999" hidden="1" customHeight="1">
      <c r="A62" s="4" t="s">
        <v>186</v>
      </c>
      <c r="B62" s="5" t="s">
        <v>6</v>
      </c>
      <c r="C62" s="5"/>
      <c r="D62" s="5" t="s">
        <v>6</v>
      </c>
      <c r="E62" s="6"/>
      <c r="F62" s="6"/>
      <c r="G62" s="3"/>
      <c r="H62" s="6"/>
      <c r="I62" s="3"/>
      <c r="J62" s="6"/>
      <c r="K62" s="3"/>
      <c r="L62" s="6"/>
      <c r="M62" s="7"/>
      <c r="N62" s="1" t="s">
        <v>6</v>
      </c>
      <c r="P62" s="1" t="s">
        <v>112</v>
      </c>
      <c r="Q62" s="1" t="s">
        <v>6</v>
      </c>
      <c r="R62" s="1" t="s">
        <v>6</v>
      </c>
    </row>
    <row r="63" spans="1:20" ht="18.399999999999999" hidden="1" customHeight="1">
      <c r="A63" s="4" t="s">
        <v>187</v>
      </c>
      <c r="B63" s="5" t="s">
        <v>6</v>
      </c>
      <c r="C63" s="5"/>
      <c r="D63" s="5" t="s">
        <v>6</v>
      </c>
      <c r="E63" s="6"/>
      <c r="F63" s="6"/>
      <c r="G63" s="3"/>
      <c r="H63" s="6"/>
      <c r="I63" s="3"/>
      <c r="J63" s="6"/>
      <c r="K63" s="3"/>
      <c r="L63" s="6"/>
      <c r="M63" s="7"/>
      <c r="N63" s="1" t="s">
        <v>6</v>
      </c>
      <c r="P63" s="1" t="s">
        <v>115</v>
      </c>
      <c r="Q63" s="1" t="s">
        <v>6</v>
      </c>
      <c r="R63" s="1" t="s">
        <v>6</v>
      </c>
    </row>
    <row r="64" spans="1:20" ht="18.399999999999999" hidden="1" customHeight="1">
      <c r="A64" s="4" t="s">
        <v>188</v>
      </c>
      <c r="B64" s="5" t="s">
        <v>189</v>
      </c>
      <c r="C64" s="6">
        <v>1</v>
      </c>
      <c r="D64" s="5" t="s">
        <v>190</v>
      </c>
      <c r="E64" s="6"/>
      <c r="F64" s="6"/>
      <c r="G64" s="6"/>
      <c r="H64" s="6"/>
      <c r="I64" s="6"/>
      <c r="J64" s="6"/>
      <c r="K64" s="6"/>
      <c r="L64" s="6"/>
      <c r="M64" s="7"/>
      <c r="N64" s="1" t="s">
        <v>6</v>
      </c>
      <c r="P64" s="1" t="s">
        <v>119</v>
      </c>
      <c r="Q64" s="1" t="s">
        <v>6</v>
      </c>
      <c r="R64" s="1" t="s">
        <v>191</v>
      </c>
      <c r="T64" s="1" t="s">
        <v>32</v>
      </c>
    </row>
    <row r="65" spans="1:25" ht="18.399999999999999" hidden="1" customHeight="1">
      <c r="A65" s="4" t="s">
        <v>192</v>
      </c>
      <c r="B65" s="5" t="s">
        <v>193</v>
      </c>
      <c r="C65" s="6">
        <v>2</v>
      </c>
      <c r="D65" s="5" t="s">
        <v>190</v>
      </c>
      <c r="E65" s="6"/>
      <c r="F65" s="6"/>
      <c r="G65" s="6"/>
      <c r="H65" s="6"/>
      <c r="I65" s="6"/>
      <c r="J65" s="6"/>
      <c r="K65" s="6"/>
      <c r="L65" s="6"/>
      <c r="M65" s="7"/>
      <c r="N65" s="1" t="s">
        <v>6</v>
      </c>
      <c r="P65" s="1" t="s">
        <v>122</v>
      </c>
      <c r="Q65" s="1" t="s">
        <v>6</v>
      </c>
      <c r="R65" s="1" t="s">
        <v>194</v>
      </c>
      <c r="T65" s="1" t="s">
        <v>32</v>
      </c>
    </row>
    <row r="66" spans="1:25" ht="18.399999999999999" hidden="1" customHeight="1">
      <c r="A66" s="4" t="s">
        <v>195</v>
      </c>
      <c r="B66" s="5" t="s">
        <v>6</v>
      </c>
      <c r="C66" s="5"/>
      <c r="D66" s="5" t="s">
        <v>6</v>
      </c>
      <c r="E66" s="6"/>
      <c r="F66" s="6"/>
      <c r="G66" s="3"/>
      <c r="H66" s="6"/>
      <c r="I66" s="3"/>
      <c r="J66" s="6"/>
      <c r="K66" s="3"/>
      <c r="L66" s="6"/>
      <c r="M66" s="7"/>
      <c r="N66" s="1" t="s">
        <v>6</v>
      </c>
      <c r="P66" s="1" t="s">
        <v>128</v>
      </c>
      <c r="Q66" s="1" t="s">
        <v>6</v>
      </c>
      <c r="R66" s="1" t="s">
        <v>6</v>
      </c>
    </row>
    <row r="67" spans="1:25" ht="18.399999999999999" hidden="1" customHeight="1">
      <c r="A67" s="4" t="s">
        <v>196</v>
      </c>
      <c r="B67" s="5" t="s">
        <v>6</v>
      </c>
      <c r="C67" s="6">
        <v>56</v>
      </c>
      <c r="D67" s="5" t="s">
        <v>197</v>
      </c>
      <c r="E67" s="6"/>
      <c r="F67" s="6"/>
      <c r="G67" s="6"/>
      <c r="H67" s="6"/>
      <c r="I67" s="6"/>
      <c r="J67" s="6"/>
      <c r="K67" s="6"/>
      <c r="L67" s="6"/>
      <c r="M67" s="7"/>
      <c r="N67" s="1" t="s">
        <v>6</v>
      </c>
      <c r="P67" s="1" t="s">
        <v>130</v>
      </c>
      <c r="Q67" s="1" t="s">
        <v>6</v>
      </c>
      <c r="R67" s="1" t="s">
        <v>198</v>
      </c>
      <c r="T67" s="1" t="s">
        <v>199</v>
      </c>
    </row>
    <row r="68" spans="1:25" ht="18.399999999999999" hidden="1" customHeight="1">
      <c r="A68" s="4" t="s">
        <v>200</v>
      </c>
      <c r="B68" s="5" t="s">
        <v>201</v>
      </c>
      <c r="C68" s="6">
        <v>1065</v>
      </c>
      <c r="D68" s="5" t="s">
        <v>197</v>
      </c>
      <c r="E68" s="6"/>
      <c r="F68" s="6"/>
      <c r="G68" s="6"/>
      <c r="H68" s="6"/>
      <c r="I68" s="6"/>
      <c r="J68" s="6"/>
      <c r="K68" s="6"/>
      <c r="L68" s="6"/>
      <c r="M68" s="7"/>
      <c r="N68" s="1" t="s">
        <v>6</v>
      </c>
      <c r="P68" s="1" t="s">
        <v>202</v>
      </c>
      <c r="Q68" s="1" t="s">
        <v>6</v>
      </c>
      <c r="R68" s="1" t="s">
        <v>203</v>
      </c>
      <c r="T68" s="1" t="s">
        <v>32</v>
      </c>
    </row>
    <row r="69" spans="1:25" ht="18.399999999999999" hidden="1" customHeight="1">
      <c r="A69" s="4" t="s">
        <v>204</v>
      </c>
      <c r="B69" s="5" t="s">
        <v>201</v>
      </c>
      <c r="C69" s="6">
        <v>24</v>
      </c>
      <c r="D69" s="5" t="s">
        <v>197</v>
      </c>
      <c r="E69" s="6"/>
      <c r="F69" s="6"/>
      <c r="G69" s="6"/>
      <c r="H69" s="6"/>
      <c r="I69" s="6"/>
      <c r="J69" s="6"/>
      <c r="K69" s="6"/>
      <c r="L69" s="6"/>
      <c r="M69" s="7"/>
      <c r="N69" s="1" t="s">
        <v>6</v>
      </c>
      <c r="P69" s="1" t="s">
        <v>205</v>
      </c>
      <c r="Q69" s="1" t="s">
        <v>6</v>
      </c>
      <c r="R69" s="1" t="s">
        <v>206</v>
      </c>
      <c r="T69" s="1" t="s">
        <v>32</v>
      </c>
    </row>
    <row r="70" spans="1:25" ht="18.399999999999999" hidden="1" customHeight="1">
      <c r="A70" s="4" t="s">
        <v>207</v>
      </c>
      <c r="B70" s="5" t="s">
        <v>6</v>
      </c>
      <c r="C70" s="5"/>
      <c r="D70" s="5" t="s">
        <v>6</v>
      </c>
      <c r="E70" s="6"/>
      <c r="F70" s="6"/>
      <c r="G70" s="3"/>
      <c r="H70" s="6"/>
      <c r="I70" s="3"/>
      <c r="J70" s="6"/>
      <c r="K70" s="3"/>
      <c r="L70" s="6"/>
      <c r="M70" s="7"/>
      <c r="N70" s="1" t="s">
        <v>6</v>
      </c>
      <c r="P70" s="1" t="s">
        <v>208</v>
      </c>
      <c r="Q70" s="1" t="s">
        <v>6</v>
      </c>
      <c r="R70" s="1" t="s">
        <v>6</v>
      </c>
    </row>
    <row r="71" spans="1:25" ht="18.399999999999999" hidden="1" customHeight="1">
      <c r="A71" s="4" t="s">
        <v>209</v>
      </c>
      <c r="B71" s="5" t="s">
        <v>210</v>
      </c>
      <c r="C71" s="6">
        <v>24</v>
      </c>
      <c r="D71" s="5" t="s">
        <v>211</v>
      </c>
      <c r="E71" s="6"/>
      <c r="F71" s="6"/>
      <c r="G71" s="6"/>
      <c r="H71" s="6"/>
      <c r="I71" s="6"/>
      <c r="J71" s="6"/>
      <c r="K71" s="6"/>
      <c r="L71" s="6"/>
      <c r="M71" s="7"/>
      <c r="N71" s="1" t="s">
        <v>6</v>
      </c>
      <c r="P71" s="1" t="s">
        <v>212</v>
      </c>
      <c r="Q71" s="1" t="s">
        <v>6</v>
      </c>
      <c r="R71" s="1" t="s">
        <v>213</v>
      </c>
    </row>
    <row r="72" spans="1:25" ht="18.399999999999999" hidden="1" customHeight="1">
      <c r="A72" s="4" t="s">
        <v>214</v>
      </c>
      <c r="B72" s="5" t="s">
        <v>215</v>
      </c>
      <c r="C72" s="6">
        <v>24</v>
      </c>
      <c r="D72" s="5" t="s">
        <v>211</v>
      </c>
      <c r="E72" s="6"/>
      <c r="F72" s="6"/>
      <c r="G72" s="6"/>
      <c r="H72" s="6"/>
      <c r="I72" s="6"/>
      <c r="J72" s="6"/>
      <c r="K72" s="6"/>
      <c r="L72" s="6"/>
      <c r="M72" s="7"/>
      <c r="N72" s="1" t="s">
        <v>6</v>
      </c>
      <c r="P72" s="1" t="s">
        <v>216</v>
      </c>
      <c r="Q72" s="1" t="s">
        <v>6</v>
      </c>
      <c r="R72" s="1" t="s">
        <v>217</v>
      </c>
      <c r="T72" s="1" t="s">
        <v>199</v>
      </c>
    </row>
    <row r="73" spans="1:25" ht="18.399999999999999" hidden="1" customHeight="1">
      <c r="A73" s="4" t="s">
        <v>218</v>
      </c>
      <c r="B73" s="5" t="s">
        <v>6</v>
      </c>
      <c r="C73" s="6">
        <v>88</v>
      </c>
      <c r="D73" s="5" t="s">
        <v>219</v>
      </c>
      <c r="E73" s="6"/>
      <c r="F73" s="6"/>
      <c r="G73" s="6"/>
      <c r="H73" s="6"/>
      <c r="I73" s="6"/>
      <c r="J73" s="6"/>
      <c r="K73" s="6"/>
      <c r="L73" s="6"/>
      <c r="M73" s="7"/>
      <c r="N73" s="1" t="s">
        <v>220</v>
      </c>
      <c r="P73" s="1" t="s">
        <v>221</v>
      </c>
      <c r="Q73" s="1" t="s">
        <v>6</v>
      </c>
      <c r="R73" s="1" t="s">
        <v>222</v>
      </c>
      <c r="T73" s="1" t="s">
        <v>32</v>
      </c>
    </row>
    <row r="74" spans="1:25" ht="18.399999999999999" hidden="1" customHeight="1">
      <c r="A74" s="4" t="s">
        <v>223</v>
      </c>
      <c r="B74" s="5" t="s">
        <v>6</v>
      </c>
      <c r="C74" s="6">
        <v>24</v>
      </c>
      <c r="D74" s="5" t="s">
        <v>219</v>
      </c>
      <c r="E74" s="6"/>
      <c r="F74" s="6"/>
      <c r="G74" s="6"/>
      <c r="H74" s="6"/>
      <c r="I74" s="6"/>
      <c r="J74" s="6"/>
      <c r="K74" s="6"/>
      <c r="L74" s="6"/>
      <c r="M74" s="7"/>
      <c r="N74" s="1" t="s">
        <v>220</v>
      </c>
      <c r="P74" s="1" t="s">
        <v>224</v>
      </c>
      <c r="Q74" s="1" t="s">
        <v>6</v>
      </c>
      <c r="R74" s="1" t="s">
        <v>225</v>
      </c>
      <c r="T74" s="1" t="s">
        <v>32</v>
      </c>
    </row>
    <row r="75" spans="1:25" ht="18.399999999999999" hidden="1" customHeight="1">
      <c r="A75" s="4" t="s">
        <v>226</v>
      </c>
      <c r="B75" s="5" t="s">
        <v>227</v>
      </c>
      <c r="C75" s="6">
        <v>60</v>
      </c>
      <c r="D75" s="5" t="s">
        <v>228</v>
      </c>
      <c r="E75" s="6"/>
      <c r="F75" s="6"/>
      <c r="G75" s="6"/>
      <c r="H75" s="6"/>
      <c r="I75" s="6"/>
      <c r="J75" s="6"/>
      <c r="K75" s="6"/>
      <c r="L75" s="6"/>
      <c r="M75" s="7"/>
      <c r="N75" s="1" t="s">
        <v>6</v>
      </c>
      <c r="P75" s="1" t="s">
        <v>229</v>
      </c>
      <c r="Q75" s="1" t="s">
        <v>6</v>
      </c>
      <c r="R75" s="1" t="s">
        <v>230</v>
      </c>
      <c r="T75" s="1" t="s">
        <v>32</v>
      </c>
    </row>
    <row r="76" spans="1:25" ht="18.399999999999999" hidden="1" customHeight="1">
      <c r="A76" s="4" t="s">
        <v>231</v>
      </c>
      <c r="B76" s="5" t="s">
        <v>6</v>
      </c>
      <c r="C76" s="5"/>
      <c r="D76" s="5" t="s">
        <v>6</v>
      </c>
      <c r="E76" s="6"/>
      <c r="F76" s="6"/>
      <c r="G76" s="3"/>
      <c r="H76" s="6"/>
      <c r="I76" s="3"/>
      <c r="J76" s="6"/>
      <c r="K76" s="3"/>
      <c r="L76" s="6"/>
      <c r="M76" s="7"/>
      <c r="N76" s="1" t="s">
        <v>6</v>
      </c>
      <c r="P76" s="1" t="s">
        <v>232</v>
      </c>
      <c r="Q76" s="1" t="s">
        <v>6</v>
      </c>
      <c r="R76" s="1" t="s">
        <v>6</v>
      </c>
    </row>
    <row r="77" spans="1:25" ht="18.399999999999999" hidden="1" customHeight="1">
      <c r="A77" s="4" t="s">
        <v>233</v>
      </c>
      <c r="B77" s="5" t="s">
        <v>234</v>
      </c>
      <c r="C77" s="6">
        <v>1</v>
      </c>
      <c r="D77" s="5" t="s">
        <v>190</v>
      </c>
      <c r="E77" s="6"/>
      <c r="F77" s="6"/>
      <c r="G77" s="6"/>
      <c r="H77" s="6"/>
      <c r="I77" s="6"/>
      <c r="J77" s="6"/>
      <c r="K77" s="6"/>
      <c r="L77" s="6"/>
      <c r="M77" s="7"/>
      <c r="N77" s="1" t="s">
        <v>6</v>
      </c>
      <c r="P77" s="1" t="s">
        <v>235</v>
      </c>
      <c r="Q77" s="1" t="s">
        <v>6</v>
      </c>
      <c r="R77" s="1" t="s">
        <v>236</v>
      </c>
      <c r="T77" s="1" t="s">
        <v>199</v>
      </c>
      <c r="Y77" s="1" t="s">
        <v>237</v>
      </c>
    </row>
    <row r="78" spans="1:25" ht="18.399999999999999" hidden="1" customHeight="1">
      <c r="A78" s="4" t="s">
        <v>238</v>
      </c>
      <c r="B78" s="5" t="s">
        <v>6</v>
      </c>
      <c r="C78" s="6">
        <v>2</v>
      </c>
      <c r="D78" s="5" t="s">
        <v>190</v>
      </c>
      <c r="E78" s="6"/>
      <c r="F78" s="6"/>
      <c r="G78" s="6"/>
      <c r="H78" s="6"/>
      <c r="I78" s="6"/>
      <c r="J78" s="6"/>
      <c r="K78" s="6"/>
      <c r="L78" s="6"/>
      <c r="M78" s="7"/>
      <c r="N78" s="1" t="s">
        <v>6</v>
      </c>
      <c r="P78" s="1" t="s">
        <v>239</v>
      </c>
      <c r="Q78" s="1" t="s">
        <v>6</v>
      </c>
      <c r="R78" s="1" t="s">
        <v>240</v>
      </c>
      <c r="T78" s="1" t="s">
        <v>199</v>
      </c>
      <c r="Y78" s="1" t="s">
        <v>237</v>
      </c>
    </row>
    <row r="79" spans="1:25" ht="18.399999999999999" hidden="1" customHeight="1">
      <c r="A79" s="4" t="s">
        <v>241</v>
      </c>
      <c r="B79" s="5" t="s">
        <v>6</v>
      </c>
      <c r="C79" s="5"/>
      <c r="D79" s="5" t="s">
        <v>6</v>
      </c>
      <c r="E79" s="6"/>
      <c r="F79" s="6"/>
      <c r="G79" s="3"/>
      <c r="H79" s="6"/>
      <c r="I79" s="3"/>
      <c r="J79" s="6"/>
      <c r="K79" s="3"/>
      <c r="L79" s="6"/>
      <c r="M79" s="7"/>
      <c r="N79" s="1" t="s">
        <v>6</v>
      </c>
      <c r="P79" s="1" t="s">
        <v>242</v>
      </c>
      <c r="Q79" s="1" t="s">
        <v>6</v>
      </c>
      <c r="R79" s="1" t="s">
        <v>6</v>
      </c>
    </row>
    <row r="80" spans="1:25" ht="18.399999999999999" hidden="1" customHeight="1">
      <c r="A80" s="4" t="s">
        <v>243</v>
      </c>
      <c r="B80" s="5" t="s">
        <v>6</v>
      </c>
      <c r="C80" s="5"/>
      <c r="D80" s="5" t="s">
        <v>6</v>
      </c>
      <c r="E80" s="6"/>
      <c r="F80" s="6"/>
      <c r="G80" s="3"/>
      <c r="H80" s="6"/>
      <c r="I80" s="3"/>
      <c r="J80" s="6"/>
      <c r="K80" s="3"/>
      <c r="L80" s="6"/>
      <c r="M80" s="7"/>
      <c r="N80" s="1" t="s">
        <v>6</v>
      </c>
      <c r="P80" s="1" t="s">
        <v>244</v>
      </c>
      <c r="Q80" s="1" t="s">
        <v>6</v>
      </c>
      <c r="R80" s="1" t="s">
        <v>6</v>
      </c>
    </row>
    <row r="81" spans="1:20" ht="18.399999999999999" hidden="1" customHeight="1">
      <c r="A81" s="4" t="s">
        <v>245</v>
      </c>
      <c r="B81" s="5" t="s">
        <v>246</v>
      </c>
      <c r="C81" s="6">
        <v>164</v>
      </c>
      <c r="D81" s="5" t="s">
        <v>146</v>
      </c>
      <c r="E81" s="6"/>
      <c r="F81" s="6"/>
      <c r="G81" s="6"/>
      <c r="H81" s="6"/>
      <c r="I81" s="6"/>
      <c r="J81" s="6"/>
      <c r="K81" s="6"/>
      <c r="L81" s="6"/>
      <c r="M81" s="7"/>
      <c r="N81" s="1" t="s">
        <v>6</v>
      </c>
      <c r="P81" s="1" t="s">
        <v>247</v>
      </c>
      <c r="Q81" s="1" t="s">
        <v>6</v>
      </c>
      <c r="R81" s="1" t="s">
        <v>248</v>
      </c>
      <c r="T81" s="1" t="s">
        <v>32</v>
      </c>
    </row>
    <row r="82" spans="1:20" ht="18.399999999999999" hidden="1" customHeight="1">
      <c r="A82" s="4" t="s">
        <v>249</v>
      </c>
      <c r="B82" s="5" t="s">
        <v>250</v>
      </c>
      <c r="C82" s="6">
        <v>7</v>
      </c>
      <c r="D82" s="5" t="s">
        <v>146</v>
      </c>
      <c r="E82" s="6"/>
      <c r="F82" s="6"/>
      <c r="G82" s="6"/>
      <c r="H82" s="6"/>
      <c r="I82" s="6"/>
      <c r="J82" s="6"/>
      <c r="K82" s="6"/>
      <c r="L82" s="6"/>
      <c r="M82" s="7"/>
      <c r="N82" s="1" t="s">
        <v>6</v>
      </c>
      <c r="P82" s="1" t="s">
        <v>251</v>
      </c>
      <c r="Q82" s="1" t="s">
        <v>6</v>
      </c>
      <c r="R82" s="1" t="s">
        <v>252</v>
      </c>
      <c r="T82" s="1" t="s">
        <v>32</v>
      </c>
    </row>
    <row r="83" spans="1:20" ht="18.399999999999999" hidden="1" customHeight="1">
      <c r="A83" s="4" t="s">
        <v>253</v>
      </c>
      <c r="B83" s="5" t="s">
        <v>6</v>
      </c>
      <c r="C83" s="5"/>
      <c r="D83" s="5" t="s">
        <v>6</v>
      </c>
      <c r="E83" s="6"/>
      <c r="F83" s="6"/>
      <c r="G83" s="3"/>
      <c r="H83" s="6"/>
      <c r="I83" s="3"/>
      <c r="J83" s="6"/>
      <c r="K83" s="3"/>
      <c r="L83" s="6"/>
      <c r="M83" s="7"/>
      <c r="N83" s="1" t="s">
        <v>6</v>
      </c>
      <c r="P83" s="1" t="s">
        <v>254</v>
      </c>
      <c r="Q83" s="1" t="s">
        <v>6</v>
      </c>
      <c r="R83" s="1" t="s">
        <v>6</v>
      </c>
    </row>
    <row r="84" spans="1:20" ht="18.399999999999999" hidden="1" customHeight="1">
      <c r="A84" s="4" t="s">
        <v>255</v>
      </c>
      <c r="B84" s="5" t="s">
        <v>6</v>
      </c>
      <c r="C84" s="5"/>
      <c r="D84" s="5" t="s">
        <v>6</v>
      </c>
      <c r="E84" s="6"/>
      <c r="F84" s="6"/>
      <c r="G84" s="3"/>
      <c r="H84" s="6"/>
      <c r="I84" s="3"/>
      <c r="J84" s="6"/>
      <c r="K84" s="3"/>
      <c r="L84" s="6"/>
      <c r="M84" s="7"/>
      <c r="N84" s="1" t="s">
        <v>6</v>
      </c>
      <c r="P84" s="1" t="s">
        <v>256</v>
      </c>
      <c r="Q84" s="1" t="s">
        <v>6</v>
      </c>
      <c r="R84" s="1" t="s">
        <v>6</v>
      </c>
    </row>
    <row r="85" spans="1:20" ht="18.399999999999999" hidden="1" customHeight="1">
      <c r="A85" s="4" t="s">
        <v>257</v>
      </c>
      <c r="B85" s="5" t="s">
        <v>258</v>
      </c>
      <c r="C85" s="6">
        <v>193</v>
      </c>
      <c r="D85" s="5" t="s">
        <v>169</v>
      </c>
      <c r="E85" s="6"/>
      <c r="F85" s="6"/>
      <c r="G85" s="6"/>
      <c r="H85" s="6"/>
      <c r="I85" s="6"/>
      <c r="J85" s="6"/>
      <c r="K85" s="6"/>
      <c r="L85" s="6"/>
      <c r="M85" s="7"/>
      <c r="N85" s="1" t="s">
        <v>6</v>
      </c>
      <c r="P85" s="1" t="s">
        <v>259</v>
      </c>
      <c r="Q85" s="1" t="s">
        <v>6</v>
      </c>
      <c r="R85" s="1" t="s">
        <v>260</v>
      </c>
      <c r="T85" s="1" t="s">
        <v>32</v>
      </c>
    </row>
    <row r="86" spans="1:20" ht="18.399999999999999" hidden="1" customHeight="1">
      <c r="A86" s="4" t="s">
        <v>257</v>
      </c>
      <c r="B86" s="5" t="s">
        <v>261</v>
      </c>
      <c r="C86" s="6">
        <v>51</v>
      </c>
      <c r="D86" s="5" t="s">
        <v>169</v>
      </c>
      <c r="E86" s="6"/>
      <c r="F86" s="6"/>
      <c r="G86" s="6"/>
      <c r="H86" s="6"/>
      <c r="I86" s="6"/>
      <c r="J86" s="6"/>
      <c r="K86" s="6"/>
      <c r="L86" s="6"/>
      <c r="M86" s="7"/>
      <c r="N86" s="1" t="s">
        <v>6</v>
      </c>
      <c r="P86" s="1" t="s">
        <v>262</v>
      </c>
      <c r="Q86" s="1" t="s">
        <v>6</v>
      </c>
      <c r="R86" s="1" t="s">
        <v>263</v>
      </c>
      <c r="T86" s="1" t="s">
        <v>32</v>
      </c>
    </row>
    <row r="87" spans="1:20" ht="18.399999999999999" hidden="1" customHeight="1">
      <c r="A87" s="4" t="s">
        <v>257</v>
      </c>
      <c r="B87" s="5" t="s">
        <v>264</v>
      </c>
      <c r="C87" s="6">
        <v>6</v>
      </c>
      <c r="D87" s="5" t="s">
        <v>169</v>
      </c>
      <c r="E87" s="6"/>
      <c r="F87" s="6"/>
      <c r="G87" s="6"/>
      <c r="H87" s="6"/>
      <c r="I87" s="6"/>
      <c r="J87" s="6"/>
      <c r="K87" s="6"/>
      <c r="L87" s="6"/>
      <c r="M87" s="7"/>
      <c r="N87" s="1" t="s">
        <v>6</v>
      </c>
      <c r="P87" s="1" t="s">
        <v>265</v>
      </c>
      <c r="Q87" s="1" t="s">
        <v>6</v>
      </c>
      <c r="R87" s="1" t="s">
        <v>266</v>
      </c>
      <c r="T87" s="1" t="s">
        <v>32</v>
      </c>
    </row>
    <row r="88" spans="1:20" ht="18.399999999999999" hidden="1" customHeight="1">
      <c r="A88" s="4" t="s">
        <v>267</v>
      </c>
      <c r="B88" s="5" t="s">
        <v>6</v>
      </c>
      <c r="C88" s="5"/>
      <c r="D88" s="5" t="s">
        <v>6</v>
      </c>
      <c r="E88" s="6"/>
      <c r="F88" s="6"/>
      <c r="G88" s="3"/>
      <c r="H88" s="6"/>
      <c r="I88" s="3"/>
      <c r="J88" s="6"/>
      <c r="K88" s="3"/>
      <c r="L88" s="6"/>
      <c r="M88" s="7"/>
      <c r="N88" s="1" t="s">
        <v>6</v>
      </c>
      <c r="P88" s="1" t="s">
        <v>268</v>
      </c>
      <c r="Q88" s="1" t="s">
        <v>6</v>
      </c>
      <c r="R88" s="1" t="s">
        <v>6</v>
      </c>
    </row>
    <row r="89" spans="1:20" ht="18.399999999999999" hidden="1" customHeight="1">
      <c r="A89" s="4" t="s">
        <v>269</v>
      </c>
      <c r="B89" s="5" t="s">
        <v>270</v>
      </c>
      <c r="C89" s="6">
        <v>1</v>
      </c>
      <c r="D89" s="5" t="s">
        <v>271</v>
      </c>
      <c r="E89" s="6"/>
      <c r="F89" s="6"/>
      <c r="G89" s="6"/>
      <c r="H89" s="6"/>
      <c r="I89" s="6"/>
      <c r="J89" s="6"/>
      <c r="K89" s="6"/>
      <c r="L89" s="6"/>
      <c r="M89" s="7"/>
      <c r="N89" s="1" t="s">
        <v>6</v>
      </c>
      <c r="P89" s="1" t="s">
        <v>272</v>
      </c>
      <c r="Q89" s="1" t="s">
        <v>6</v>
      </c>
      <c r="R89" s="1" t="s">
        <v>273</v>
      </c>
    </row>
    <row r="90" spans="1:20" ht="18.399999999999999" hidden="1" customHeight="1">
      <c r="A90" s="4" t="s">
        <v>274</v>
      </c>
      <c r="B90" s="5" t="s">
        <v>275</v>
      </c>
      <c r="C90" s="6">
        <v>1</v>
      </c>
      <c r="D90" s="5" t="s">
        <v>271</v>
      </c>
      <c r="E90" s="6"/>
      <c r="F90" s="6"/>
      <c r="G90" s="6"/>
      <c r="H90" s="6"/>
      <c r="I90" s="6"/>
      <c r="J90" s="6"/>
      <c r="K90" s="6"/>
      <c r="L90" s="6"/>
      <c r="M90" s="7"/>
      <c r="N90" s="1" t="s">
        <v>6</v>
      </c>
      <c r="P90" s="1" t="s">
        <v>276</v>
      </c>
      <c r="Q90" s="1" t="s">
        <v>6</v>
      </c>
      <c r="R90" s="1" t="s">
        <v>277</v>
      </c>
    </row>
    <row r="91" spans="1:20" ht="18.399999999999999" hidden="1" customHeight="1">
      <c r="A91" s="4" t="s">
        <v>274</v>
      </c>
      <c r="B91" s="5" t="s">
        <v>278</v>
      </c>
      <c r="C91" s="6">
        <v>1</v>
      </c>
      <c r="D91" s="5" t="s">
        <v>271</v>
      </c>
      <c r="E91" s="6"/>
      <c r="F91" s="6"/>
      <c r="G91" s="6"/>
      <c r="H91" s="6"/>
      <c r="I91" s="6"/>
      <c r="J91" s="6"/>
      <c r="K91" s="6"/>
      <c r="L91" s="6"/>
      <c r="M91" s="7"/>
      <c r="N91" s="1" t="s">
        <v>6</v>
      </c>
      <c r="P91" s="1" t="s">
        <v>279</v>
      </c>
      <c r="Q91" s="1" t="s">
        <v>6</v>
      </c>
      <c r="R91" s="1" t="s">
        <v>280</v>
      </c>
    </row>
    <row r="92" spans="1:20" ht="18.399999999999999" hidden="1" customHeight="1">
      <c r="A92" s="4" t="s">
        <v>281</v>
      </c>
      <c r="B92" s="5" t="s">
        <v>282</v>
      </c>
      <c r="C92" s="6">
        <v>1</v>
      </c>
      <c r="D92" s="5" t="s">
        <v>271</v>
      </c>
      <c r="E92" s="6"/>
      <c r="F92" s="6"/>
      <c r="G92" s="6"/>
      <c r="H92" s="6"/>
      <c r="I92" s="6"/>
      <c r="J92" s="6"/>
      <c r="K92" s="6"/>
      <c r="L92" s="6"/>
      <c r="M92" s="7"/>
      <c r="N92" s="1" t="s">
        <v>6</v>
      </c>
      <c r="P92" s="1" t="s">
        <v>283</v>
      </c>
      <c r="Q92" s="1" t="s">
        <v>6</v>
      </c>
      <c r="R92" s="1" t="s">
        <v>284</v>
      </c>
    </row>
    <row r="93" spans="1:20" ht="18.399999999999999" hidden="1" customHeight="1">
      <c r="A93" s="4" t="s">
        <v>285</v>
      </c>
      <c r="B93" s="5" t="s">
        <v>286</v>
      </c>
      <c r="C93" s="6">
        <v>23</v>
      </c>
      <c r="D93" s="5" t="s">
        <v>287</v>
      </c>
      <c r="E93" s="6"/>
      <c r="F93" s="6"/>
      <c r="G93" s="6"/>
      <c r="H93" s="6"/>
      <c r="I93" s="6"/>
      <c r="J93" s="6"/>
      <c r="K93" s="6"/>
      <c r="L93" s="6"/>
      <c r="M93" s="7"/>
      <c r="N93" s="1" t="s">
        <v>6</v>
      </c>
      <c r="P93" s="1" t="s">
        <v>288</v>
      </c>
      <c r="Q93" s="1" t="s">
        <v>6</v>
      </c>
      <c r="R93" s="1" t="s">
        <v>289</v>
      </c>
      <c r="T93" s="1" t="s">
        <v>199</v>
      </c>
    </row>
    <row r="94" spans="1:20" ht="18.399999999999999" hidden="1" customHeight="1">
      <c r="A94" s="4" t="s">
        <v>285</v>
      </c>
      <c r="B94" s="5" t="s">
        <v>290</v>
      </c>
      <c r="C94" s="6">
        <v>57</v>
      </c>
      <c r="D94" s="5" t="s">
        <v>287</v>
      </c>
      <c r="E94" s="6"/>
      <c r="F94" s="6"/>
      <c r="G94" s="6"/>
      <c r="H94" s="6"/>
      <c r="I94" s="6"/>
      <c r="J94" s="6"/>
      <c r="K94" s="6"/>
      <c r="L94" s="6"/>
      <c r="M94" s="7"/>
      <c r="N94" s="1" t="s">
        <v>6</v>
      </c>
      <c r="P94" s="1" t="s">
        <v>291</v>
      </c>
      <c r="Q94" s="1" t="s">
        <v>6</v>
      </c>
      <c r="R94" s="1" t="s">
        <v>292</v>
      </c>
      <c r="T94" s="1" t="s">
        <v>199</v>
      </c>
    </row>
    <row r="95" spans="1:20" ht="18.399999999999999" hidden="1" customHeight="1">
      <c r="A95" s="4" t="s">
        <v>293</v>
      </c>
      <c r="B95" s="5" t="s">
        <v>6</v>
      </c>
      <c r="C95" s="5"/>
      <c r="D95" s="5" t="s">
        <v>6</v>
      </c>
      <c r="E95" s="6"/>
      <c r="F95" s="6"/>
      <c r="G95" s="3"/>
      <c r="H95" s="6"/>
      <c r="I95" s="3"/>
      <c r="J95" s="6"/>
      <c r="K95" s="3"/>
      <c r="L95" s="6"/>
      <c r="M95" s="7"/>
      <c r="N95" s="1" t="s">
        <v>6</v>
      </c>
      <c r="P95" s="1" t="s">
        <v>294</v>
      </c>
      <c r="Q95" s="1" t="s">
        <v>6</v>
      </c>
      <c r="R95" s="1" t="s">
        <v>6</v>
      </c>
    </row>
    <row r="96" spans="1:20" ht="18.399999999999999" hidden="1" customHeight="1">
      <c r="A96" s="4" t="s">
        <v>295</v>
      </c>
      <c r="B96" s="5" t="s">
        <v>296</v>
      </c>
      <c r="C96" s="6">
        <v>216</v>
      </c>
      <c r="D96" s="5" t="s">
        <v>287</v>
      </c>
      <c r="E96" s="6"/>
      <c r="F96" s="6"/>
      <c r="G96" s="6"/>
      <c r="H96" s="6"/>
      <c r="I96" s="6"/>
      <c r="J96" s="6"/>
      <c r="K96" s="6"/>
      <c r="L96" s="6"/>
      <c r="M96" s="7"/>
      <c r="N96" s="1" t="s">
        <v>6</v>
      </c>
      <c r="P96" s="1" t="s">
        <v>297</v>
      </c>
      <c r="Q96" s="1" t="s">
        <v>6</v>
      </c>
      <c r="R96" s="1" t="s">
        <v>298</v>
      </c>
      <c r="T96" s="1" t="s">
        <v>199</v>
      </c>
    </row>
    <row r="97" spans="1:20" ht="18.399999999999999" hidden="1" customHeight="1">
      <c r="A97" s="4" t="s">
        <v>299</v>
      </c>
      <c r="B97" s="5" t="s">
        <v>6</v>
      </c>
      <c r="C97" s="5"/>
      <c r="D97" s="5" t="s">
        <v>6</v>
      </c>
      <c r="E97" s="6"/>
      <c r="F97" s="6"/>
      <c r="G97" s="3"/>
      <c r="H97" s="6"/>
      <c r="I97" s="3"/>
      <c r="J97" s="6"/>
      <c r="K97" s="3"/>
      <c r="L97" s="6"/>
      <c r="M97" s="7"/>
      <c r="N97" s="1" t="s">
        <v>6</v>
      </c>
      <c r="P97" s="1" t="s">
        <v>300</v>
      </c>
      <c r="Q97" s="1" t="s">
        <v>6</v>
      </c>
      <c r="R97" s="1" t="s">
        <v>6</v>
      </c>
    </row>
    <row r="98" spans="1:20" ht="18.399999999999999" hidden="1" customHeight="1">
      <c r="A98" s="4" t="s">
        <v>301</v>
      </c>
      <c r="B98" s="5" t="s">
        <v>302</v>
      </c>
      <c r="C98" s="6">
        <v>2</v>
      </c>
      <c r="D98" s="5" t="s">
        <v>303</v>
      </c>
      <c r="E98" s="6"/>
      <c r="F98" s="6"/>
      <c r="G98" s="6"/>
      <c r="H98" s="6"/>
      <c r="I98" s="6"/>
      <c r="J98" s="6"/>
      <c r="K98" s="6"/>
      <c r="L98" s="6"/>
      <c r="M98" s="7"/>
      <c r="N98" s="1" t="s">
        <v>6</v>
      </c>
      <c r="P98" s="1" t="s">
        <v>304</v>
      </c>
      <c r="Q98" s="1" t="s">
        <v>6</v>
      </c>
      <c r="R98" s="1" t="s">
        <v>305</v>
      </c>
      <c r="T98" s="1" t="s">
        <v>32</v>
      </c>
    </row>
    <row r="99" spans="1:20" ht="18.399999999999999" hidden="1" customHeight="1">
      <c r="A99" s="4" t="s">
        <v>306</v>
      </c>
      <c r="B99" s="5" t="s">
        <v>6</v>
      </c>
      <c r="C99" s="5"/>
      <c r="D99" s="5" t="s">
        <v>6</v>
      </c>
      <c r="E99" s="6"/>
      <c r="F99" s="6"/>
      <c r="G99" s="3"/>
      <c r="H99" s="6"/>
      <c r="I99" s="3"/>
      <c r="J99" s="6"/>
      <c r="K99" s="3"/>
      <c r="L99" s="6"/>
      <c r="M99" s="7"/>
      <c r="N99" s="1" t="s">
        <v>6</v>
      </c>
      <c r="P99" s="1" t="s">
        <v>307</v>
      </c>
      <c r="Q99" s="1" t="s">
        <v>6</v>
      </c>
      <c r="R99" s="1" t="s">
        <v>6</v>
      </c>
    </row>
    <row r="100" spans="1:20" ht="18.399999999999999" hidden="1" customHeight="1">
      <c r="A100" s="4" t="s">
        <v>308</v>
      </c>
      <c r="B100" s="5" t="s">
        <v>309</v>
      </c>
      <c r="C100" s="6">
        <v>1</v>
      </c>
      <c r="D100" s="5" t="s">
        <v>310</v>
      </c>
      <c r="E100" s="6"/>
      <c r="F100" s="6"/>
      <c r="G100" s="6"/>
      <c r="H100" s="6"/>
      <c r="I100" s="6"/>
      <c r="J100" s="6"/>
      <c r="K100" s="6"/>
      <c r="L100" s="6"/>
      <c r="M100" s="7"/>
      <c r="N100" s="1" t="s">
        <v>311</v>
      </c>
      <c r="P100" s="1" t="s">
        <v>312</v>
      </c>
      <c r="Q100" s="1" t="s">
        <v>6</v>
      </c>
      <c r="R100" s="1" t="s">
        <v>313</v>
      </c>
      <c r="T100" s="1" t="s">
        <v>199</v>
      </c>
    </row>
    <row r="101" spans="1:20" ht="18.399999999999999" hidden="1" customHeight="1">
      <c r="A101" s="4" t="s">
        <v>314</v>
      </c>
      <c r="B101" s="5" t="s">
        <v>6</v>
      </c>
      <c r="C101" s="5"/>
      <c r="D101" s="5" t="s">
        <v>6</v>
      </c>
      <c r="E101" s="6"/>
      <c r="F101" s="6"/>
      <c r="G101" s="3"/>
      <c r="H101" s="6"/>
      <c r="I101" s="3"/>
      <c r="J101" s="6"/>
      <c r="K101" s="3"/>
      <c r="L101" s="6"/>
      <c r="M101" s="7"/>
      <c r="N101" s="1" t="s">
        <v>6</v>
      </c>
      <c r="P101" s="1" t="s">
        <v>315</v>
      </c>
      <c r="Q101" s="1" t="s">
        <v>6</v>
      </c>
      <c r="R101" s="1" t="s">
        <v>6</v>
      </c>
    </row>
    <row r="102" spans="1:20" ht="18.399999999999999" hidden="1" customHeight="1">
      <c r="A102" s="4" t="s">
        <v>316</v>
      </c>
      <c r="B102" s="5" t="s">
        <v>317</v>
      </c>
      <c r="C102" s="5">
        <v>0.41799999999999998</v>
      </c>
      <c r="D102" s="5" t="s">
        <v>219</v>
      </c>
      <c r="E102" s="6"/>
      <c r="F102" s="6"/>
      <c r="G102" s="6"/>
      <c r="H102" s="6"/>
      <c r="I102" s="6"/>
      <c r="J102" s="6"/>
      <c r="K102" s="6"/>
      <c r="L102" s="6"/>
      <c r="M102" s="7"/>
      <c r="N102" s="1" t="s">
        <v>318</v>
      </c>
      <c r="P102" s="1" t="s">
        <v>319</v>
      </c>
      <c r="Q102" s="1" t="s">
        <v>6</v>
      </c>
      <c r="R102" s="1" t="s">
        <v>320</v>
      </c>
      <c r="T102" s="1" t="s">
        <v>32</v>
      </c>
    </row>
    <row r="103" spans="1:20" ht="18.399999999999999" hidden="1" customHeight="1">
      <c r="A103" s="4" t="s">
        <v>321</v>
      </c>
      <c r="B103" s="5" t="s">
        <v>6</v>
      </c>
      <c r="C103" s="5"/>
      <c r="D103" s="5" t="s">
        <v>6</v>
      </c>
      <c r="E103" s="6"/>
      <c r="F103" s="6"/>
      <c r="G103" s="3"/>
      <c r="H103" s="6"/>
      <c r="I103" s="3"/>
      <c r="J103" s="6"/>
      <c r="K103" s="3"/>
      <c r="L103" s="6"/>
      <c r="M103" s="7"/>
      <c r="N103" s="1" t="s">
        <v>6</v>
      </c>
      <c r="P103" s="1" t="s">
        <v>322</v>
      </c>
      <c r="Q103" s="1" t="s">
        <v>6</v>
      </c>
      <c r="R103" s="1" t="s">
        <v>6</v>
      </c>
    </row>
    <row r="104" spans="1:20" ht="18.399999999999999" hidden="1" customHeight="1">
      <c r="A104" s="4" t="s">
        <v>323</v>
      </c>
      <c r="B104" s="5" t="s">
        <v>324</v>
      </c>
      <c r="C104" s="6">
        <v>319</v>
      </c>
      <c r="D104" s="5" t="s">
        <v>169</v>
      </c>
      <c r="E104" s="6"/>
      <c r="F104" s="6"/>
      <c r="G104" s="6"/>
      <c r="H104" s="6"/>
      <c r="I104" s="6"/>
      <c r="J104" s="6"/>
      <c r="K104" s="6"/>
      <c r="L104" s="6"/>
      <c r="M104" s="7"/>
      <c r="N104" s="1" t="s">
        <v>6</v>
      </c>
      <c r="P104" s="1" t="s">
        <v>325</v>
      </c>
      <c r="Q104" s="1" t="s">
        <v>6</v>
      </c>
      <c r="R104" s="1" t="s">
        <v>326</v>
      </c>
      <c r="T104" s="1" t="s">
        <v>32</v>
      </c>
    </row>
    <row r="105" spans="1:20" ht="18.399999999999999" hidden="1" customHeight="1">
      <c r="A105" s="4" t="s">
        <v>323</v>
      </c>
      <c r="B105" s="5" t="s">
        <v>327</v>
      </c>
      <c r="C105" s="6">
        <v>60</v>
      </c>
      <c r="D105" s="5" t="s">
        <v>169</v>
      </c>
      <c r="E105" s="6"/>
      <c r="F105" s="6"/>
      <c r="G105" s="6"/>
      <c r="H105" s="6"/>
      <c r="I105" s="6"/>
      <c r="J105" s="6"/>
      <c r="K105" s="6"/>
      <c r="L105" s="6"/>
      <c r="M105" s="7"/>
      <c r="N105" s="1" t="s">
        <v>6</v>
      </c>
      <c r="P105" s="1" t="s">
        <v>328</v>
      </c>
      <c r="Q105" s="1" t="s">
        <v>6</v>
      </c>
      <c r="R105" s="1" t="s">
        <v>329</v>
      </c>
      <c r="T105" s="1" t="s">
        <v>32</v>
      </c>
    </row>
    <row r="106" spans="1:20" ht="18.399999999999999" hidden="1" customHeight="1">
      <c r="A106" s="4" t="s">
        <v>330</v>
      </c>
      <c r="B106" s="5" t="s">
        <v>6</v>
      </c>
      <c r="C106" s="6">
        <v>304</v>
      </c>
      <c r="D106" s="5" t="s">
        <v>169</v>
      </c>
      <c r="E106" s="6"/>
      <c r="F106" s="6"/>
      <c r="G106" s="6"/>
      <c r="H106" s="6"/>
      <c r="I106" s="6"/>
      <c r="J106" s="6"/>
      <c r="K106" s="6"/>
      <c r="L106" s="6"/>
      <c r="M106" s="7"/>
      <c r="N106" s="1" t="s">
        <v>6</v>
      </c>
      <c r="P106" s="1" t="s">
        <v>331</v>
      </c>
      <c r="Q106" s="1" t="s">
        <v>6</v>
      </c>
      <c r="R106" s="1" t="s">
        <v>332</v>
      </c>
      <c r="T106" s="1" t="s">
        <v>32</v>
      </c>
    </row>
    <row r="107" spans="1:20" ht="18.399999999999999" hidden="1" customHeight="1">
      <c r="A107" s="4" t="s">
        <v>333</v>
      </c>
      <c r="B107" s="5" t="s">
        <v>334</v>
      </c>
      <c r="C107" s="6">
        <v>94</v>
      </c>
      <c r="D107" s="5" t="s">
        <v>169</v>
      </c>
      <c r="E107" s="6"/>
      <c r="F107" s="6"/>
      <c r="G107" s="6"/>
      <c r="H107" s="6"/>
      <c r="I107" s="6"/>
      <c r="J107" s="6"/>
      <c r="K107" s="6"/>
      <c r="L107" s="6"/>
      <c r="M107" s="7"/>
      <c r="N107" s="1" t="s">
        <v>6</v>
      </c>
      <c r="P107" s="1" t="s">
        <v>335</v>
      </c>
      <c r="Q107" s="1" t="s">
        <v>6</v>
      </c>
      <c r="R107" s="1" t="s">
        <v>336</v>
      </c>
      <c r="T107" s="1" t="s">
        <v>32</v>
      </c>
    </row>
    <row r="108" spans="1:20" ht="18.399999999999999" hidden="1" customHeight="1">
      <c r="A108" s="4" t="s">
        <v>337</v>
      </c>
      <c r="B108" s="5" t="s">
        <v>6</v>
      </c>
      <c r="C108" s="5"/>
      <c r="D108" s="5" t="s">
        <v>6</v>
      </c>
      <c r="E108" s="6"/>
      <c r="F108" s="6"/>
      <c r="G108" s="3"/>
      <c r="H108" s="6"/>
      <c r="I108" s="3"/>
      <c r="J108" s="6"/>
      <c r="K108" s="3"/>
      <c r="L108" s="6"/>
      <c r="M108" s="7"/>
      <c r="N108" s="1" t="s">
        <v>6</v>
      </c>
      <c r="P108" s="1" t="s">
        <v>338</v>
      </c>
      <c r="Q108" s="1" t="s">
        <v>6</v>
      </c>
      <c r="R108" s="1" t="s">
        <v>6</v>
      </c>
    </row>
    <row r="109" spans="1:20" ht="18.399999999999999" hidden="1" customHeight="1">
      <c r="A109" s="4" t="s">
        <v>339</v>
      </c>
      <c r="B109" s="5" t="s">
        <v>340</v>
      </c>
      <c r="C109" s="6">
        <v>2</v>
      </c>
      <c r="D109" s="5" t="s">
        <v>341</v>
      </c>
      <c r="E109" s="6"/>
      <c r="F109" s="6"/>
      <c r="G109" s="6"/>
      <c r="H109" s="6"/>
      <c r="I109" s="6"/>
      <c r="J109" s="6"/>
      <c r="K109" s="6"/>
      <c r="L109" s="6"/>
      <c r="M109" s="7"/>
      <c r="N109" s="1" t="s">
        <v>6</v>
      </c>
      <c r="P109" s="1" t="s">
        <v>342</v>
      </c>
      <c r="Q109" s="1" t="s">
        <v>6</v>
      </c>
      <c r="R109" s="1" t="s">
        <v>343</v>
      </c>
    </row>
    <row r="110" spans="1:20" ht="18.399999999999999" hidden="1" customHeight="1">
      <c r="A110" s="4" t="s">
        <v>344</v>
      </c>
      <c r="B110" s="5" t="s">
        <v>340</v>
      </c>
      <c r="C110" s="6">
        <v>2</v>
      </c>
      <c r="D110" s="5" t="s">
        <v>341</v>
      </c>
      <c r="E110" s="6"/>
      <c r="F110" s="6"/>
      <c r="G110" s="6"/>
      <c r="H110" s="6"/>
      <c r="I110" s="6"/>
      <c r="J110" s="6"/>
      <c r="K110" s="6"/>
      <c r="L110" s="6"/>
      <c r="M110" s="7"/>
      <c r="N110" s="1" t="s">
        <v>6</v>
      </c>
      <c r="P110" s="1" t="s">
        <v>345</v>
      </c>
      <c r="Q110" s="1" t="s">
        <v>6</v>
      </c>
      <c r="R110" s="1" t="s">
        <v>346</v>
      </c>
    </row>
    <row r="111" spans="1:20" ht="18.399999999999999" hidden="1" customHeight="1">
      <c r="A111" s="4" t="s">
        <v>347</v>
      </c>
      <c r="B111" s="5" t="s">
        <v>348</v>
      </c>
      <c r="C111" s="6">
        <v>1</v>
      </c>
      <c r="D111" s="5" t="s">
        <v>341</v>
      </c>
      <c r="E111" s="6"/>
      <c r="F111" s="6"/>
      <c r="G111" s="6"/>
      <c r="H111" s="6"/>
      <c r="I111" s="6"/>
      <c r="J111" s="6"/>
      <c r="K111" s="6"/>
      <c r="L111" s="6"/>
      <c r="M111" s="7"/>
      <c r="N111" s="1" t="s">
        <v>6</v>
      </c>
      <c r="P111" s="1" t="s">
        <v>349</v>
      </c>
      <c r="Q111" s="1" t="s">
        <v>6</v>
      </c>
      <c r="R111" s="1" t="s">
        <v>350</v>
      </c>
    </row>
    <row r="112" spans="1:20" ht="18.399999999999999" hidden="1" customHeight="1">
      <c r="A112" s="4" t="s">
        <v>351</v>
      </c>
      <c r="B112" s="5" t="s">
        <v>348</v>
      </c>
      <c r="C112" s="6">
        <v>1</v>
      </c>
      <c r="D112" s="5" t="s">
        <v>341</v>
      </c>
      <c r="E112" s="6"/>
      <c r="F112" s="6"/>
      <c r="G112" s="6"/>
      <c r="H112" s="6"/>
      <c r="I112" s="6"/>
      <c r="J112" s="6"/>
      <c r="K112" s="6"/>
      <c r="L112" s="6"/>
      <c r="M112" s="7"/>
      <c r="N112" s="1" t="s">
        <v>6</v>
      </c>
      <c r="P112" s="1" t="s">
        <v>352</v>
      </c>
      <c r="Q112" s="1" t="s">
        <v>6</v>
      </c>
      <c r="R112" s="1" t="s">
        <v>353</v>
      </c>
    </row>
    <row r="113" spans="1:20" ht="18.399999999999999" hidden="1" customHeight="1">
      <c r="A113" s="4" t="s">
        <v>354</v>
      </c>
      <c r="B113" s="5" t="s">
        <v>6</v>
      </c>
      <c r="C113" s="5"/>
      <c r="D113" s="5" t="s">
        <v>6</v>
      </c>
      <c r="E113" s="6"/>
      <c r="F113" s="6"/>
      <c r="G113" s="3"/>
      <c r="H113" s="6"/>
      <c r="I113" s="3"/>
      <c r="J113" s="6"/>
      <c r="K113" s="3"/>
      <c r="L113" s="6"/>
      <c r="M113" s="7"/>
      <c r="N113" s="1" t="s">
        <v>6</v>
      </c>
      <c r="P113" s="1" t="s">
        <v>355</v>
      </c>
      <c r="Q113" s="1" t="s">
        <v>6</v>
      </c>
      <c r="R113" s="1" t="s">
        <v>6</v>
      </c>
    </row>
    <row r="114" spans="1:20" ht="18.399999999999999" hidden="1" customHeight="1">
      <c r="A114" s="4" t="s">
        <v>356</v>
      </c>
      <c r="B114" s="5" t="s">
        <v>6</v>
      </c>
      <c r="C114" s="5"/>
      <c r="D114" s="5" t="s">
        <v>6</v>
      </c>
      <c r="E114" s="6"/>
      <c r="F114" s="6"/>
      <c r="G114" s="3"/>
      <c r="H114" s="6"/>
      <c r="I114" s="3"/>
      <c r="J114" s="6"/>
      <c r="K114" s="3"/>
      <c r="L114" s="6"/>
      <c r="M114" s="7"/>
      <c r="N114" s="1" t="s">
        <v>6</v>
      </c>
      <c r="P114" s="1" t="s">
        <v>357</v>
      </c>
      <c r="Q114" s="1" t="s">
        <v>6</v>
      </c>
      <c r="R114" s="1" t="s">
        <v>6</v>
      </c>
    </row>
    <row r="115" spans="1:20" ht="18.399999999999999" hidden="1" customHeight="1">
      <c r="A115" s="4" t="s">
        <v>358</v>
      </c>
      <c r="B115" s="5" t="s">
        <v>359</v>
      </c>
      <c r="C115" s="5">
        <v>6.4539999999999997</v>
      </c>
      <c r="D115" s="5" t="s">
        <v>184</v>
      </c>
      <c r="E115" s="6"/>
      <c r="F115" s="6"/>
      <c r="G115" s="6"/>
      <c r="H115" s="6"/>
      <c r="I115" s="6"/>
      <c r="J115" s="6"/>
      <c r="K115" s="6"/>
      <c r="L115" s="6"/>
      <c r="M115" s="7"/>
      <c r="N115" s="1" t="s">
        <v>6</v>
      </c>
      <c r="P115" s="1" t="s">
        <v>360</v>
      </c>
      <c r="Q115" s="1" t="s">
        <v>6</v>
      </c>
      <c r="R115" s="1" t="s">
        <v>361</v>
      </c>
      <c r="T115" s="1" t="s">
        <v>32</v>
      </c>
    </row>
    <row r="116" spans="1:20" ht="18.399999999999999" hidden="1" customHeight="1">
      <c r="A116" s="4" t="s">
        <v>358</v>
      </c>
      <c r="B116" s="5" t="s">
        <v>149</v>
      </c>
      <c r="C116" s="5">
        <v>12.599</v>
      </c>
      <c r="D116" s="5" t="s">
        <v>184</v>
      </c>
      <c r="E116" s="6"/>
      <c r="F116" s="6"/>
      <c r="G116" s="6"/>
      <c r="H116" s="6"/>
      <c r="I116" s="6"/>
      <c r="J116" s="6"/>
      <c r="K116" s="6"/>
      <c r="L116" s="6"/>
      <c r="M116" s="7"/>
      <c r="N116" s="1" t="s">
        <v>6</v>
      </c>
      <c r="P116" s="1" t="s">
        <v>362</v>
      </c>
      <c r="Q116" s="1" t="s">
        <v>6</v>
      </c>
      <c r="R116" s="1" t="s">
        <v>363</v>
      </c>
      <c r="T116" s="1" t="s">
        <v>32</v>
      </c>
    </row>
    <row r="117" spans="1:20" ht="18.399999999999999" hidden="1" customHeight="1">
      <c r="A117" s="4" t="s">
        <v>364</v>
      </c>
      <c r="B117" s="5" t="s">
        <v>6</v>
      </c>
      <c r="C117" s="5"/>
      <c r="D117" s="5" t="s">
        <v>6</v>
      </c>
      <c r="E117" s="6"/>
      <c r="F117" s="6"/>
      <c r="G117" s="3"/>
      <c r="H117" s="6"/>
      <c r="I117" s="3"/>
      <c r="J117" s="6"/>
      <c r="K117" s="3"/>
      <c r="L117" s="6"/>
      <c r="M117" s="7"/>
      <c r="N117" s="1" t="s">
        <v>6</v>
      </c>
      <c r="P117" s="1" t="s">
        <v>365</v>
      </c>
      <c r="Q117" s="1" t="s">
        <v>6</v>
      </c>
      <c r="R117" s="1" t="s">
        <v>6</v>
      </c>
    </row>
    <row r="118" spans="1:20" ht="18.399999999999999" hidden="1" customHeight="1">
      <c r="A118" s="4" t="s">
        <v>366</v>
      </c>
      <c r="B118" s="5" t="s">
        <v>359</v>
      </c>
      <c r="C118" s="5">
        <v>2.35</v>
      </c>
      <c r="D118" s="5" t="s">
        <v>184</v>
      </c>
      <c r="E118" s="6"/>
      <c r="F118" s="6"/>
      <c r="G118" s="6"/>
      <c r="H118" s="6"/>
      <c r="I118" s="6"/>
      <c r="J118" s="6"/>
      <c r="K118" s="6"/>
      <c r="L118" s="6"/>
      <c r="M118" s="7"/>
      <c r="N118" s="1" t="s">
        <v>6</v>
      </c>
      <c r="P118" s="1" t="s">
        <v>367</v>
      </c>
      <c r="Q118" s="1" t="s">
        <v>6</v>
      </c>
      <c r="R118" s="1" t="s">
        <v>368</v>
      </c>
      <c r="T118" s="1" t="s">
        <v>32</v>
      </c>
    </row>
    <row r="119" spans="1:20" ht="18.399999999999999" hidden="1" customHeight="1">
      <c r="A119" s="4" t="s">
        <v>366</v>
      </c>
      <c r="B119" s="5" t="s">
        <v>149</v>
      </c>
      <c r="C119" s="5">
        <v>0.33400000000000002</v>
      </c>
      <c r="D119" s="5" t="s">
        <v>184</v>
      </c>
      <c r="E119" s="6"/>
      <c r="F119" s="6"/>
      <c r="G119" s="6"/>
      <c r="H119" s="6"/>
      <c r="I119" s="6"/>
      <c r="J119" s="6"/>
      <c r="K119" s="6"/>
      <c r="L119" s="6"/>
      <c r="M119" s="7"/>
      <c r="N119" s="1" t="s">
        <v>6</v>
      </c>
      <c r="P119" s="1" t="s">
        <v>369</v>
      </c>
      <c r="Q119" s="1" t="s">
        <v>6</v>
      </c>
      <c r="R119" s="1" t="s">
        <v>370</v>
      </c>
      <c r="T119" s="1" t="s">
        <v>32</v>
      </c>
    </row>
    <row r="120" spans="1:20" ht="18.399999999999999" hidden="1" customHeight="1">
      <c r="A120" s="4" t="s">
        <v>371</v>
      </c>
      <c r="B120" s="5" t="s">
        <v>6</v>
      </c>
      <c r="C120" s="5"/>
      <c r="D120" s="5" t="s">
        <v>6</v>
      </c>
      <c r="E120" s="6"/>
      <c r="F120" s="6"/>
      <c r="G120" s="3"/>
      <c r="H120" s="6"/>
      <c r="I120" s="3"/>
      <c r="J120" s="6"/>
      <c r="K120" s="3"/>
      <c r="L120" s="6"/>
      <c r="M120" s="7"/>
      <c r="N120" s="1" t="s">
        <v>6</v>
      </c>
      <c r="P120" s="1" t="s">
        <v>372</v>
      </c>
      <c r="Q120" s="1" t="s">
        <v>6</v>
      </c>
      <c r="R120" s="1" t="s">
        <v>6</v>
      </c>
    </row>
    <row r="121" spans="1:20" ht="18.399999999999999" hidden="1" customHeight="1">
      <c r="A121" s="4" t="s">
        <v>373</v>
      </c>
      <c r="B121" s="5" t="s">
        <v>374</v>
      </c>
      <c r="C121" s="6">
        <v>52</v>
      </c>
      <c r="D121" s="5" t="s">
        <v>341</v>
      </c>
      <c r="E121" s="6"/>
      <c r="F121" s="6"/>
      <c r="G121" s="6"/>
      <c r="H121" s="6"/>
      <c r="I121" s="6"/>
      <c r="J121" s="6"/>
      <c r="K121" s="6"/>
      <c r="L121" s="6"/>
      <c r="M121" s="7"/>
      <c r="N121" s="1" t="s">
        <v>6</v>
      </c>
      <c r="P121" s="1" t="s">
        <v>375</v>
      </c>
      <c r="Q121" s="1" t="s">
        <v>6</v>
      </c>
      <c r="R121" s="1" t="s">
        <v>376</v>
      </c>
    </row>
    <row r="122" spans="1:20" ht="18.399999999999999" hidden="1" customHeight="1">
      <c r="A122" s="4" t="s">
        <v>377</v>
      </c>
      <c r="B122" s="5" t="s">
        <v>6</v>
      </c>
      <c r="C122" s="5"/>
      <c r="D122" s="5" t="s">
        <v>6</v>
      </c>
      <c r="E122" s="6"/>
      <c r="F122" s="6"/>
      <c r="G122" s="3"/>
      <c r="H122" s="6"/>
      <c r="I122" s="3"/>
      <c r="J122" s="6"/>
      <c r="K122" s="3"/>
      <c r="L122" s="6"/>
      <c r="M122" s="7"/>
      <c r="N122" s="1" t="s">
        <v>6</v>
      </c>
      <c r="P122" s="1" t="s">
        <v>378</v>
      </c>
      <c r="Q122" s="1" t="s">
        <v>6</v>
      </c>
      <c r="R122" s="1" t="s">
        <v>6</v>
      </c>
    </row>
    <row r="123" spans="1:20" ht="18.399999999999999" hidden="1" customHeight="1">
      <c r="A123" s="4" t="s">
        <v>379</v>
      </c>
      <c r="B123" s="5" t="s">
        <v>6</v>
      </c>
      <c r="C123" s="5">
        <v>1.0620000000000001</v>
      </c>
      <c r="D123" s="5" t="s">
        <v>380</v>
      </c>
      <c r="E123" s="6"/>
      <c r="F123" s="6"/>
      <c r="G123" s="6"/>
      <c r="H123" s="6"/>
      <c r="I123" s="6"/>
      <c r="J123" s="6"/>
      <c r="K123" s="6"/>
      <c r="L123" s="6"/>
      <c r="M123" s="7"/>
      <c r="N123" s="1" t="s">
        <v>6</v>
      </c>
      <c r="P123" s="1" t="s">
        <v>381</v>
      </c>
      <c r="Q123" s="1" t="s">
        <v>6</v>
      </c>
      <c r="R123" s="1" t="s">
        <v>382</v>
      </c>
      <c r="T123" s="1" t="s">
        <v>199</v>
      </c>
    </row>
    <row r="124" spans="1:20" ht="18.399999999999999" hidden="1" customHeight="1">
      <c r="A124" s="4" t="s">
        <v>383</v>
      </c>
      <c r="B124" s="5" t="s">
        <v>6</v>
      </c>
      <c r="C124" s="5"/>
      <c r="D124" s="5" t="s">
        <v>6</v>
      </c>
      <c r="E124" s="6"/>
      <c r="F124" s="6"/>
      <c r="G124" s="3"/>
      <c r="H124" s="6"/>
      <c r="I124" s="3"/>
      <c r="J124" s="6"/>
      <c r="K124" s="3"/>
      <c r="L124" s="6"/>
      <c r="M124" s="7"/>
      <c r="N124" s="1" t="s">
        <v>6</v>
      </c>
      <c r="P124" s="1" t="s">
        <v>384</v>
      </c>
      <c r="Q124" s="1" t="s">
        <v>6</v>
      </c>
      <c r="R124" s="1" t="s">
        <v>6</v>
      </c>
    </row>
    <row r="125" spans="1:20" ht="18.399999999999999" hidden="1" customHeight="1">
      <c r="A125" s="4" t="s">
        <v>385</v>
      </c>
      <c r="B125" s="5" t="s">
        <v>6</v>
      </c>
      <c r="C125" s="5"/>
      <c r="D125" s="5" t="s">
        <v>6</v>
      </c>
      <c r="E125" s="6"/>
      <c r="F125" s="6"/>
      <c r="G125" s="3"/>
      <c r="H125" s="6"/>
      <c r="I125" s="3"/>
      <c r="J125" s="6"/>
      <c r="K125" s="3"/>
      <c r="L125" s="6"/>
      <c r="M125" s="7"/>
      <c r="N125" s="1" t="s">
        <v>6</v>
      </c>
      <c r="P125" s="1" t="s">
        <v>386</v>
      </c>
      <c r="Q125" s="1" t="s">
        <v>6</v>
      </c>
      <c r="R125" s="1" t="s">
        <v>6</v>
      </c>
    </row>
    <row r="126" spans="1:20" ht="18.399999999999999" hidden="1" customHeight="1">
      <c r="A126" s="4" t="s">
        <v>387</v>
      </c>
      <c r="B126" s="5" t="s">
        <v>388</v>
      </c>
      <c r="C126" s="5">
        <v>266.76799999999997</v>
      </c>
      <c r="D126" s="5" t="s">
        <v>389</v>
      </c>
      <c r="E126" s="6"/>
      <c r="F126" s="6"/>
      <c r="G126" s="6"/>
      <c r="H126" s="6"/>
      <c r="I126" s="6"/>
      <c r="J126" s="6"/>
      <c r="K126" s="6"/>
      <c r="L126" s="6"/>
      <c r="M126" s="7"/>
      <c r="N126" s="1" t="s">
        <v>6</v>
      </c>
      <c r="P126" s="1" t="s">
        <v>390</v>
      </c>
      <c r="Q126" s="1" t="s">
        <v>6</v>
      </c>
      <c r="R126" s="1" t="s">
        <v>391</v>
      </c>
      <c r="T126" s="1" t="s">
        <v>32</v>
      </c>
    </row>
    <row r="127" spans="1:20" ht="18.399999999999999" hidden="1" customHeight="1">
      <c r="A127" s="4" t="s">
        <v>392</v>
      </c>
      <c r="B127" s="5" t="s">
        <v>393</v>
      </c>
      <c r="C127" s="5">
        <v>222.30600000000001</v>
      </c>
      <c r="D127" s="5" t="s">
        <v>389</v>
      </c>
      <c r="E127" s="6"/>
      <c r="F127" s="6"/>
      <c r="G127" s="6"/>
      <c r="H127" s="6"/>
      <c r="I127" s="6"/>
      <c r="J127" s="6"/>
      <c r="K127" s="6"/>
      <c r="L127" s="6"/>
      <c r="M127" s="7"/>
      <c r="N127" s="1" t="s">
        <v>6</v>
      </c>
      <c r="P127" s="1" t="s">
        <v>394</v>
      </c>
      <c r="Q127" s="1" t="s">
        <v>6</v>
      </c>
      <c r="R127" s="1" t="s">
        <v>395</v>
      </c>
      <c r="T127" s="1" t="s">
        <v>32</v>
      </c>
    </row>
    <row r="128" spans="1:20" ht="18.399999999999999" hidden="1" customHeight="1">
      <c r="A128" s="4" t="s">
        <v>396</v>
      </c>
      <c r="B128" s="5" t="s">
        <v>6</v>
      </c>
      <c r="C128" s="5">
        <v>138.56200000000001</v>
      </c>
      <c r="D128" s="5" t="s">
        <v>389</v>
      </c>
      <c r="E128" s="6"/>
      <c r="F128" s="6"/>
      <c r="G128" s="6"/>
      <c r="H128" s="6"/>
      <c r="I128" s="6"/>
      <c r="J128" s="6"/>
      <c r="K128" s="6"/>
      <c r="L128" s="6"/>
      <c r="M128" s="7"/>
      <c r="N128" s="1" t="s">
        <v>6</v>
      </c>
      <c r="P128" s="1" t="s">
        <v>397</v>
      </c>
      <c r="Q128" s="1" t="s">
        <v>6</v>
      </c>
      <c r="R128" s="1" t="s">
        <v>398</v>
      </c>
    </row>
    <row r="129" spans="1:20" ht="18.399999999999999" hidden="1" customHeight="1">
      <c r="A129" s="4" t="s">
        <v>399</v>
      </c>
      <c r="B129" s="5" t="s">
        <v>400</v>
      </c>
      <c r="C129" s="5">
        <v>222.30600000000001</v>
      </c>
      <c r="D129" s="5" t="s">
        <v>389</v>
      </c>
      <c r="E129" s="6"/>
      <c r="F129" s="6"/>
      <c r="G129" s="6"/>
      <c r="H129" s="6"/>
      <c r="I129" s="6"/>
      <c r="J129" s="6"/>
      <c r="K129" s="6"/>
      <c r="L129" s="6"/>
      <c r="M129" s="7"/>
      <c r="N129" s="1" t="s">
        <v>6</v>
      </c>
      <c r="P129" s="1" t="s">
        <v>401</v>
      </c>
      <c r="Q129" s="1" t="s">
        <v>6</v>
      </c>
      <c r="R129" s="1" t="s">
        <v>402</v>
      </c>
      <c r="T129" s="1" t="s">
        <v>32</v>
      </c>
    </row>
    <row r="130" spans="1:20" ht="18.399999999999999" hidden="1" customHeight="1">
      <c r="A130" s="4" t="s">
        <v>403</v>
      </c>
      <c r="B130" s="5" t="s">
        <v>404</v>
      </c>
      <c r="C130" s="5"/>
      <c r="D130" s="5" t="s">
        <v>6</v>
      </c>
      <c r="E130" s="6"/>
      <c r="F130" s="6"/>
      <c r="G130" s="3"/>
      <c r="H130" s="6"/>
      <c r="I130" s="3"/>
      <c r="J130" s="6"/>
      <c r="K130" s="3"/>
      <c r="L130" s="6"/>
      <c r="M130" s="7"/>
      <c r="N130" s="1" t="s">
        <v>6</v>
      </c>
      <c r="P130" s="1" t="s">
        <v>405</v>
      </c>
      <c r="Q130" s="1" t="s">
        <v>6</v>
      </c>
      <c r="R130" s="1" t="s">
        <v>6</v>
      </c>
    </row>
    <row r="131" spans="1:20" ht="18.399999999999999" hidden="1" customHeight="1">
      <c r="A131" s="4" t="s">
        <v>406</v>
      </c>
      <c r="B131" s="5" t="s">
        <v>407</v>
      </c>
      <c r="C131" s="6">
        <v>1030</v>
      </c>
      <c r="D131" s="5" t="s">
        <v>169</v>
      </c>
      <c r="E131" s="6"/>
      <c r="F131" s="6"/>
      <c r="G131" s="6"/>
      <c r="H131" s="6"/>
      <c r="I131" s="6"/>
      <c r="J131" s="6"/>
      <c r="K131" s="6"/>
      <c r="L131" s="6"/>
      <c r="M131" s="7"/>
      <c r="N131" s="1" t="s">
        <v>6</v>
      </c>
      <c r="P131" s="1" t="s">
        <v>408</v>
      </c>
      <c r="Q131" s="1" t="s">
        <v>6</v>
      </c>
      <c r="R131" s="1" t="s">
        <v>409</v>
      </c>
      <c r="T131" s="1" t="s">
        <v>32</v>
      </c>
    </row>
    <row r="132" spans="1:20" ht="18.399999999999999" hidden="1" customHeight="1">
      <c r="A132" s="4" t="s">
        <v>410</v>
      </c>
      <c r="B132" s="5" t="s">
        <v>407</v>
      </c>
      <c r="C132" s="6">
        <v>19</v>
      </c>
      <c r="D132" s="5" t="s">
        <v>169</v>
      </c>
      <c r="E132" s="6"/>
      <c r="F132" s="6"/>
      <c r="G132" s="6"/>
      <c r="H132" s="6"/>
      <c r="I132" s="6"/>
      <c r="J132" s="6"/>
      <c r="K132" s="6"/>
      <c r="L132" s="6"/>
      <c r="M132" s="7"/>
      <c r="N132" s="1" t="s">
        <v>6</v>
      </c>
      <c r="P132" s="1" t="s">
        <v>411</v>
      </c>
      <c r="Q132" s="1" t="s">
        <v>6</v>
      </c>
      <c r="R132" s="1" t="s">
        <v>409</v>
      </c>
      <c r="T132" s="1" t="s">
        <v>32</v>
      </c>
    </row>
    <row r="133" spans="1:20" ht="18.399999999999999" hidden="1" customHeight="1">
      <c r="A133" s="4" t="s">
        <v>412</v>
      </c>
      <c r="B133" s="5" t="s">
        <v>407</v>
      </c>
      <c r="C133" s="6">
        <v>439</v>
      </c>
      <c r="D133" s="5" t="s">
        <v>169</v>
      </c>
      <c r="E133" s="6"/>
      <c r="F133" s="6"/>
      <c r="G133" s="6"/>
      <c r="H133" s="6"/>
      <c r="I133" s="6"/>
      <c r="J133" s="6"/>
      <c r="K133" s="6"/>
      <c r="L133" s="6"/>
      <c r="M133" s="7"/>
      <c r="N133" s="1" t="s">
        <v>6</v>
      </c>
      <c r="P133" s="1" t="s">
        <v>413</v>
      </c>
      <c r="Q133" s="1" t="s">
        <v>6</v>
      </c>
      <c r="R133" s="1" t="s">
        <v>409</v>
      </c>
      <c r="T133" s="1" t="s">
        <v>32</v>
      </c>
    </row>
    <row r="134" spans="1:20" ht="18.399999999999999" hidden="1" customHeight="1">
      <c r="A134" s="4" t="s">
        <v>414</v>
      </c>
      <c r="B134" s="5" t="s">
        <v>407</v>
      </c>
      <c r="C134" s="6">
        <v>2262</v>
      </c>
      <c r="D134" s="5" t="s">
        <v>169</v>
      </c>
      <c r="E134" s="6"/>
      <c r="F134" s="6"/>
      <c r="G134" s="6"/>
      <c r="H134" s="6"/>
      <c r="I134" s="6"/>
      <c r="J134" s="6"/>
      <c r="K134" s="6"/>
      <c r="L134" s="6"/>
      <c r="M134" s="7"/>
      <c r="N134" s="1" t="s">
        <v>6</v>
      </c>
      <c r="P134" s="1" t="s">
        <v>415</v>
      </c>
      <c r="Q134" s="1" t="s">
        <v>6</v>
      </c>
      <c r="R134" s="1" t="s">
        <v>409</v>
      </c>
      <c r="T134" s="1" t="s">
        <v>32</v>
      </c>
    </row>
    <row r="135" spans="1:20" ht="18.399999999999999" hidden="1" customHeight="1">
      <c r="A135" s="4" t="s">
        <v>416</v>
      </c>
      <c r="B135" s="5" t="s">
        <v>417</v>
      </c>
      <c r="C135" s="6">
        <v>19</v>
      </c>
      <c r="D135" s="5" t="s">
        <v>169</v>
      </c>
      <c r="E135" s="6"/>
      <c r="F135" s="6"/>
      <c r="G135" s="6"/>
      <c r="H135" s="6"/>
      <c r="I135" s="6"/>
      <c r="J135" s="6"/>
      <c r="K135" s="6"/>
      <c r="L135" s="6"/>
      <c r="M135" s="7"/>
      <c r="N135" s="1" t="s">
        <v>6</v>
      </c>
      <c r="P135" s="1" t="s">
        <v>418</v>
      </c>
      <c r="Q135" s="1" t="s">
        <v>6</v>
      </c>
      <c r="R135" s="1" t="s">
        <v>419</v>
      </c>
      <c r="T135" s="1" t="s">
        <v>32</v>
      </c>
    </row>
    <row r="136" spans="1:20" ht="18.399999999999999" hidden="1" customHeight="1">
      <c r="A136" s="4" t="s">
        <v>414</v>
      </c>
      <c r="B136" s="5" t="s">
        <v>417</v>
      </c>
      <c r="C136" s="6">
        <v>351</v>
      </c>
      <c r="D136" s="5" t="s">
        <v>169</v>
      </c>
      <c r="E136" s="6"/>
      <c r="F136" s="6"/>
      <c r="G136" s="6"/>
      <c r="H136" s="6"/>
      <c r="I136" s="6"/>
      <c r="J136" s="6"/>
      <c r="K136" s="6"/>
      <c r="L136" s="6"/>
      <c r="M136" s="7"/>
      <c r="N136" s="1" t="s">
        <v>6</v>
      </c>
      <c r="P136" s="1" t="s">
        <v>420</v>
      </c>
      <c r="Q136" s="1" t="s">
        <v>6</v>
      </c>
      <c r="R136" s="1" t="s">
        <v>419</v>
      </c>
      <c r="T136" s="1" t="s">
        <v>32</v>
      </c>
    </row>
    <row r="137" spans="1:20" ht="18.399999999999999" hidden="1" customHeight="1">
      <c r="A137" s="4" t="s">
        <v>421</v>
      </c>
      <c r="B137" s="5" t="s">
        <v>6</v>
      </c>
      <c r="C137" s="5"/>
      <c r="D137" s="5" t="s">
        <v>6</v>
      </c>
      <c r="E137" s="6"/>
      <c r="F137" s="6"/>
      <c r="G137" s="3"/>
      <c r="H137" s="6"/>
      <c r="I137" s="3"/>
      <c r="J137" s="6"/>
      <c r="K137" s="3"/>
      <c r="L137" s="6"/>
      <c r="M137" s="7"/>
      <c r="N137" s="1" t="s">
        <v>6</v>
      </c>
      <c r="P137" s="1" t="s">
        <v>422</v>
      </c>
      <c r="Q137" s="1" t="s">
        <v>6</v>
      </c>
      <c r="R137" s="1" t="s">
        <v>6</v>
      </c>
    </row>
    <row r="138" spans="1:20" ht="18.399999999999999" hidden="1" customHeight="1">
      <c r="A138" s="4" t="s">
        <v>423</v>
      </c>
      <c r="B138" s="5" t="s">
        <v>424</v>
      </c>
      <c r="C138" s="6">
        <v>324</v>
      </c>
      <c r="D138" s="5" t="s">
        <v>197</v>
      </c>
      <c r="E138" s="6"/>
      <c r="F138" s="6"/>
      <c r="G138" s="6"/>
      <c r="H138" s="6"/>
      <c r="I138" s="6"/>
      <c r="J138" s="6"/>
      <c r="K138" s="6"/>
      <c r="L138" s="6"/>
      <c r="M138" s="7"/>
      <c r="N138" s="1" t="s">
        <v>6</v>
      </c>
      <c r="P138" s="1" t="s">
        <v>425</v>
      </c>
      <c r="Q138" s="1" t="s">
        <v>6</v>
      </c>
      <c r="R138" s="1" t="s">
        <v>426</v>
      </c>
      <c r="T138" s="1" t="s">
        <v>32</v>
      </c>
    </row>
    <row r="139" spans="1:20" ht="18.399999999999999" hidden="1" customHeight="1">
      <c r="A139" s="4" t="s">
        <v>427</v>
      </c>
      <c r="B139" s="5" t="s">
        <v>428</v>
      </c>
      <c r="C139" s="6">
        <v>461</v>
      </c>
      <c r="D139" s="5" t="s">
        <v>197</v>
      </c>
      <c r="E139" s="6"/>
      <c r="F139" s="6"/>
      <c r="G139" s="6"/>
      <c r="H139" s="6"/>
      <c r="I139" s="6"/>
      <c r="J139" s="6"/>
      <c r="K139" s="6"/>
      <c r="L139" s="6"/>
      <c r="M139" s="7"/>
      <c r="N139" s="1" t="s">
        <v>6</v>
      </c>
      <c r="P139" s="1" t="s">
        <v>429</v>
      </c>
      <c r="Q139" s="1" t="s">
        <v>6</v>
      </c>
      <c r="R139" s="1" t="s">
        <v>430</v>
      </c>
      <c r="T139" s="1" t="s">
        <v>32</v>
      </c>
    </row>
    <row r="140" spans="1:20" ht="18.399999999999999" hidden="1" customHeight="1">
      <c r="A140" s="4" t="s">
        <v>431</v>
      </c>
      <c r="B140" s="5" t="s">
        <v>6</v>
      </c>
      <c r="C140" s="5"/>
      <c r="D140" s="5" t="s">
        <v>6</v>
      </c>
      <c r="E140" s="6"/>
      <c r="F140" s="6"/>
      <c r="G140" s="3"/>
      <c r="H140" s="6"/>
      <c r="I140" s="3"/>
      <c r="J140" s="6"/>
      <c r="K140" s="3"/>
      <c r="L140" s="6"/>
      <c r="M140" s="7"/>
      <c r="N140" s="1" t="s">
        <v>6</v>
      </c>
      <c r="P140" s="1" t="s">
        <v>432</v>
      </c>
      <c r="Q140" s="1" t="s">
        <v>6</v>
      </c>
      <c r="R140" s="1" t="s">
        <v>6</v>
      </c>
    </row>
    <row r="141" spans="1:20" ht="18.399999999999999" hidden="1" customHeight="1">
      <c r="A141" s="4" t="s">
        <v>433</v>
      </c>
      <c r="B141" s="5" t="s">
        <v>434</v>
      </c>
      <c r="C141" s="5">
        <v>222.30600000000001</v>
      </c>
      <c r="D141" s="5" t="s">
        <v>389</v>
      </c>
      <c r="E141" s="6"/>
      <c r="F141" s="6"/>
      <c r="G141" s="6"/>
      <c r="H141" s="6"/>
      <c r="I141" s="6"/>
      <c r="J141" s="6"/>
      <c r="K141" s="6"/>
      <c r="L141" s="6"/>
      <c r="M141" s="7"/>
      <c r="N141" s="1" t="s">
        <v>6</v>
      </c>
      <c r="P141" s="1" t="s">
        <v>435</v>
      </c>
      <c r="Q141" s="1" t="s">
        <v>6</v>
      </c>
      <c r="R141" s="1" t="s">
        <v>436</v>
      </c>
      <c r="T141" s="1" t="s">
        <v>32</v>
      </c>
    </row>
    <row r="142" spans="1:20" ht="18.399999999999999" hidden="1" customHeight="1">
      <c r="A142" s="4" t="s">
        <v>437</v>
      </c>
      <c r="B142" s="5" t="s">
        <v>438</v>
      </c>
      <c r="C142" s="6">
        <v>1148</v>
      </c>
      <c r="D142" s="5" t="s">
        <v>439</v>
      </c>
      <c r="E142" s="6"/>
      <c r="F142" s="6"/>
      <c r="G142" s="6"/>
      <c r="H142" s="6"/>
      <c r="I142" s="6"/>
      <c r="J142" s="6"/>
      <c r="K142" s="6"/>
      <c r="L142" s="6"/>
      <c r="M142" s="7"/>
      <c r="N142" s="1" t="s">
        <v>6</v>
      </c>
      <c r="P142" s="1" t="s">
        <v>440</v>
      </c>
      <c r="Q142" s="1" t="s">
        <v>6</v>
      </c>
      <c r="R142" s="1" t="s">
        <v>441</v>
      </c>
      <c r="T142" s="1" t="s">
        <v>32</v>
      </c>
    </row>
    <row r="143" spans="1:20" ht="18.399999999999999" hidden="1" customHeight="1">
      <c r="A143" s="4"/>
      <c r="B143" s="5"/>
      <c r="C143" s="6"/>
      <c r="D143" s="5"/>
      <c r="E143" s="6"/>
      <c r="F143" s="6"/>
      <c r="G143" s="6"/>
      <c r="H143" s="6"/>
      <c r="I143" s="6"/>
      <c r="J143" s="6"/>
      <c r="K143" s="6"/>
      <c r="L143" s="6"/>
      <c r="M143" s="7"/>
    </row>
    <row r="144" spans="1:20" ht="18.399999999999999" hidden="1" customHeight="1">
      <c r="A144" s="4"/>
      <c r="B144" s="5"/>
      <c r="C144" s="6"/>
      <c r="D144" s="5"/>
      <c r="E144" s="6"/>
      <c r="F144" s="6"/>
      <c r="G144" s="6"/>
      <c r="H144" s="6"/>
      <c r="I144" s="6"/>
      <c r="J144" s="6"/>
      <c r="K144" s="6"/>
      <c r="L144" s="6"/>
      <c r="M144" s="7"/>
    </row>
    <row r="145" spans="1:31" ht="18.399999999999999" hidden="1" customHeight="1">
      <c r="A145" s="4"/>
      <c r="B145" s="5"/>
      <c r="C145" s="6"/>
      <c r="D145" s="5"/>
      <c r="E145" s="6"/>
      <c r="F145" s="6"/>
      <c r="G145" s="6"/>
      <c r="H145" s="6"/>
      <c r="I145" s="6"/>
      <c r="J145" s="6"/>
      <c r="K145" s="6"/>
      <c r="L145" s="6"/>
      <c r="M145" s="7"/>
    </row>
    <row r="146" spans="1:31" ht="18.399999999999999" hidden="1" customHeight="1">
      <c r="A146" s="4"/>
      <c r="B146" s="5"/>
      <c r="C146" s="6"/>
      <c r="D146" s="5"/>
      <c r="E146" s="6"/>
      <c r="F146" s="6"/>
      <c r="G146" s="6"/>
      <c r="H146" s="6"/>
      <c r="I146" s="6"/>
      <c r="J146" s="6"/>
      <c r="K146" s="6"/>
      <c r="L146" s="6"/>
      <c r="M146" s="7"/>
    </row>
    <row r="147" spans="1:31" ht="18.399999999999999" hidden="1" customHeight="1">
      <c r="A147" s="4" t="s">
        <v>442</v>
      </c>
      <c r="B147" s="5" t="s">
        <v>6</v>
      </c>
      <c r="C147" s="5"/>
      <c r="D147" s="5" t="s">
        <v>6</v>
      </c>
      <c r="E147" s="6"/>
      <c r="F147" s="6"/>
      <c r="G147" s="3"/>
      <c r="H147" s="6"/>
      <c r="I147" s="3"/>
      <c r="J147" s="6"/>
      <c r="K147" s="3"/>
      <c r="L147" s="6"/>
      <c r="M147" s="7"/>
      <c r="N147" s="1" t="s">
        <v>6</v>
      </c>
      <c r="P147" s="1" t="s">
        <v>443</v>
      </c>
      <c r="Q147" s="1" t="s">
        <v>6</v>
      </c>
      <c r="R147" s="1" t="s">
        <v>6</v>
      </c>
      <c r="AC147" s="6">
        <f>H149+H150+H151+H153+H155+H157+H158+H159+H160+H161+H163+H164+H165+H166+H167+H168+H169+H170+H173+H174+H175+H176+H178+H179+H180+H181+H183+H184+H185+H186</f>
        <v>0</v>
      </c>
      <c r="AD147" s="6">
        <f>J149+J150+J151+J153+J155+J157+J158+J159+J160+J161+J163+J164+J165+J166+J167+J168+J169+J170+J173+J174+J175+J176+J178+J179+J180+J181+J183+J184+J185+J186</f>
        <v>0</v>
      </c>
      <c r="AE147" s="6">
        <f>L149+L150+L151+L153+L155+L157+L158+L159+L160+L161+L163+L164+L165+L166+L167+L168+L169+L170+L173+L174+L175+L176+L178+L179+L180+L181+L183+L184+L185+L186</f>
        <v>0</v>
      </c>
    </row>
    <row r="148" spans="1:31" ht="18.399999999999999" hidden="1" customHeight="1">
      <c r="A148" s="4" t="s">
        <v>444</v>
      </c>
      <c r="B148" s="5" t="s">
        <v>6</v>
      </c>
      <c r="C148" s="5"/>
      <c r="D148" s="5" t="s">
        <v>6</v>
      </c>
      <c r="E148" s="6"/>
      <c r="F148" s="6"/>
      <c r="G148" s="3"/>
      <c r="H148" s="6"/>
      <c r="I148" s="3"/>
      <c r="J148" s="6"/>
      <c r="K148" s="3"/>
      <c r="L148" s="6"/>
      <c r="M148" s="7"/>
      <c r="N148" s="1" t="s">
        <v>6</v>
      </c>
      <c r="P148" s="1" t="s">
        <v>445</v>
      </c>
      <c r="Q148" s="1" t="s">
        <v>6</v>
      </c>
      <c r="R148" s="1" t="s">
        <v>6</v>
      </c>
      <c r="AC148" s="6">
        <f>H188+H189+H190+H191+H193</f>
        <v>0</v>
      </c>
      <c r="AD148" s="6">
        <f>J188+J189+J190+J191+J193</f>
        <v>0</v>
      </c>
      <c r="AE148" s="6">
        <f>L188+L189+L190+L191+L193</f>
        <v>0</v>
      </c>
    </row>
    <row r="149" spans="1:31" ht="18.399999999999999" hidden="1" customHeight="1">
      <c r="A149" s="4" t="s">
        <v>446</v>
      </c>
      <c r="B149" s="5" t="s">
        <v>447</v>
      </c>
      <c r="C149" s="6">
        <v>8</v>
      </c>
      <c r="D149" s="5" t="s">
        <v>211</v>
      </c>
      <c r="E149" s="6"/>
      <c r="F149" s="6"/>
      <c r="G149" s="6"/>
      <c r="H149" s="6"/>
      <c r="I149" s="6"/>
      <c r="J149" s="6"/>
      <c r="K149" s="6"/>
      <c r="L149" s="6"/>
      <c r="M149" s="7"/>
      <c r="N149" s="1" t="s">
        <v>6</v>
      </c>
      <c r="P149" s="1" t="s">
        <v>448</v>
      </c>
      <c r="Q149" s="1" t="s">
        <v>6</v>
      </c>
      <c r="R149" s="1" t="s">
        <v>449</v>
      </c>
      <c r="T149" s="1" t="s">
        <v>199</v>
      </c>
    </row>
    <row r="150" spans="1:31" ht="18.399999999999999" hidden="1" customHeight="1">
      <c r="A150" s="4" t="s">
        <v>450</v>
      </c>
      <c r="B150" s="5" t="s">
        <v>447</v>
      </c>
      <c r="C150" s="6">
        <v>8</v>
      </c>
      <c r="D150" s="5" t="s">
        <v>211</v>
      </c>
      <c r="E150" s="6"/>
      <c r="F150" s="6"/>
      <c r="G150" s="6"/>
      <c r="H150" s="6"/>
      <c r="I150" s="6"/>
      <c r="J150" s="6"/>
      <c r="K150" s="6"/>
      <c r="L150" s="6"/>
      <c r="M150" s="7"/>
      <c r="N150" s="1" t="s">
        <v>6</v>
      </c>
      <c r="P150" s="1" t="s">
        <v>451</v>
      </c>
      <c r="Q150" s="1" t="s">
        <v>6</v>
      </c>
      <c r="R150" s="1" t="s">
        <v>452</v>
      </c>
      <c r="T150" s="1" t="s">
        <v>199</v>
      </c>
    </row>
    <row r="151" spans="1:31" ht="18.399999999999999" hidden="1" customHeight="1">
      <c r="A151" s="4" t="s">
        <v>453</v>
      </c>
      <c r="B151" s="5" t="s">
        <v>454</v>
      </c>
      <c r="C151" s="6">
        <v>0</v>
      </c>
      <c r="D151" s="5" t="s">
        <v>228</v>
      </c>
      <c r="E151" s="6"/>
      <c r="F151" s="6"/>
      <c r="G151" s="6"/>
      <c r="H151" s="6"/>
      <c r="I151" s="6"/>
      <c r="J151" s="6"/>
      <c r="K151" s="6"/>
      <c r="L151" s="6"/>
      <c r="M151" s="7"/>
      <c r="N151" s="1" t="s">
        <v>455</v>
      </c>
      <c r="P151" s="1" t="s">
        <v>456</v>
      </c>
      <c r="Q151" s="1" t="s">
        <v>6</v>
      </c>
      <c r="R151" s="1" t="s">
        <v>457</v>
      </c>
      <c r="T151" s="1" t="s">
        <v>32</v>
      </c>
    </row>
    <row r="152" spans="1:31" ht="18.399999999999999" hidden="1" customHeight="1">
      <c r="A152" s="4" t="s">
        <v>458</v>
      </c>
      <c r="B152" s="5" t="s">
        <v>6</v>
      </c>
      <c r="C152" s="5"/>
      <c r="D152" s="5" t="s">
        <v>6</v>
      </c>
      <c r="E152" s="6"/>
      <c r="F152" s="6"/>
      <c r="G152" s="3"/>
      <c r="H152" s="6"/>
      <c r="I152" s="3"/>
      <c r="J152" s="6"/>
      <c r="K152" s="3"/>
      <c r="L152" s="6"/>
      <c r="M152" s="7"/>
      <c r="N152" s="1" t="s">
        <v>6</v>
      </c>
      <c r="P152" s="1" t="s">
        <v>459</v>
      </c>
      <c r="Q152" s="1" t="s">
        <v>6</v>
      </c>
      <c r="R152" s="1" t="s">
        <v>6</v>
      </c>
    </row>
    <row r="153" spans="1:31" ht="18.399999999999999" hidden="1" customHeight="1">
      <c r="A153" s="4" t="s">
        <v>460</v>
      </c>
      <c r="B153" s="5" t="s">
        <v>461</v>
      </c>
      <c r="C153" s="6">
        <v>8</v>
      </c>
      <c r="D153" s="5" t="s">
        <v>228</v>
      </c>
      <c r="E153" s="6"/>
      <c r="F153" s="6"/>
      <c r="G153" s="6"/>
      <c r="H153" s="6"/>
      <c r="I153" s="6"/>
      <c r="J153" s="6"/>
      <c r="K153" s="6"/>
      <c r="L153" s="6"/>
      <c r="M153" s="7"/>
      <c r="N153" s="1" t="s">
        <v>6</v>
      </c>
      <c r="P153" s="1" t="s">
        <v>462</v>
      </c>
      <c r="Q153" s="1" t="s">
        <v>6</v>
      </c>
      <c r="R153" s="1" t="s">
        <v>463</v>
      </c>
      <c r="T153" s="1" t="s">
        <v>199</v>
      </c>
    </row>
    <row r="154" spans="1:31" ht="18.399999999999999" hidden="1" customHeight="1">
      <c r="A154" s="4" t="s">
        <v>464</v>
      </c>
      <c r="B154" s="5" t="s">
        <v>6</v>
      </c>
      <c r="C154" s="5"/>
      <c r="D154" s="5" t="s">
        <v>6</v>
      </c>
      <c r="E154" s="6"/>
      <c r="F154" s="6"/>
      <c r="G154" s="3"/>
      <c r="H154" s="6"/>
      <c r="I154" s="3"/>
      <c r="J154" s="6"/>
      <c r="K154" s="3"/>
      <c r="L154" s="6"/>
      <c r="M154" s="7"/>
      <c r="N154" s="1" t="s">
        <v>6</v>
      </c>
      <c r="P154" s="1" t="s">
        <v>465</v>
      </c>
      <c r="Q154" s="1" t="s">
        <v>6</v>
      </c>
      <c r="R154" s="1" t="s">
        <v>6</v>
      </c>
    </row>
    <row r="155" spans="1:31" ht="18.399999999999999" hidden="1" customHeight="1">
      <c r="A155" s="4" t="s">
        <v>466</v>
      </c>
      <c r="B155" s="5" t="s">
        <v>467</v>
      </c>
      <c r="C155" s="6">
        <v>30</v>
      </c>
      <c r="D155" s="5" t="s">
        <v>228</v>
      </c>
      <c r="E155" s="6"/>
      <c r="F155" s="6"/>
      <c r="G155" s="6"/>
      <c r="H155" s="6"/>
      <c r="I155" s="6"/>
      <c r="J155" s="6"/>
      <c r="K155" s="6"/>
      <c r="L155" s="6"/>
      <c r="M155" s="7"/>
      <c r="N155" s="1" t="s">
        <v>6</v>
      </c>
      <c r="P155" s="1" t="s">
        <v>468</v>
      </c>
      <c r="Q155" s="1" t="s">
        <v>6</v>
      </c>
      <c r="R155" s="1" t="s">
        <v>469</v>
      </c>
      <c r="T155" s="1" t="s">
        <v>199</v>
      </c>
    </row>
    <row r="156" spans="1:31" ht="18.399999999999999" hidden="1" customHeight="1">
      <c r="A156" s="4" t="s">
        <v>470</v>
      </c>
      <c r="B156" s="5" t="s">
        <v>6</v>
      </c>
      <c r="C156" s="5"/>
      <c r="D156" s="5" t="s">
        <v>6</v>
      </c>
      <c r="E156" s="6"/>
      <c r="F156" s="6"/>
      <c r="G156" s="3"/>
      <c r="H156" s="6"/>
      <c r="I156" s="3"/>
      <c r="J156" s="6"/>
      <c r="K156" s="3"/>
      <c r="L156" s="6"/>
      <c r="M156" s="7"/>
      <c r="N156" s="1" t="s">
        <v>6</v>
      </c>
      <c r="P156" s="1" t="s">
        <v>471</v>
      </c>
      <c r="Q156" s="1" t="s">
        <v>6</v>
      </c>
      <c r="R156" s="1" t="s">
        <v>6</v>
      </c>
    </row>
    <row r="157" spans="1:31" ht="18.399999999999999" hidden="1" customHeight="1">
      <c r="A157" s="4" t="s">
        <v>472</v>
      </c>
      <c r="B157" s="5" t="s">
        <v>473</v>
      </c>
      <c r="C157" s="6">
        <v>8</v>
      </c>
      <c r="D157" s="5" t="s">
        <v>211</v>
      </c>
      <c r="E157" s="6"/>
      <c r="F157" s="6"/>
      <c r="G157" s="6"/>
      <c r="H157" s="6"/>
      <c r="I157" s="6"/>
      <c r="J157" s="6"/>
      <c r="K157" s="6"/>
      <c r="L157" s="6"/>
      <c r="M157" s="7"/>
      <c r="N157" s="1" t="s">
        <v>6</v>
      </c>
      <c r="P157" s="1" t="s">
        <v>474</v>
      </c>
      <c r="Q157" s="1" t="s">
        <v>6</v>
      </c>
      <c r="R157" s="1" t="s">
        <v>475</v>
      </c>
      <c r="T157" s="1" t="s">
        <v>199</v>
      </c>
    </row>
    <row r="158" spans="1:31" ht="18.399999999999999" hidden="1" customHeight="1">
      <c r="A158" s="4" t="s">
        <v>476</v>
      </c>
      <c r="B158" s="5" t="s">
        <v>473</v>
      </c>
      <c r="C158" s="6">
        <v>8</v>
      </c>
      <c r="D158" s="5" t="s">
        <v>211</v>
      </c>
      <c r="E158" s="6"/>
      <c r="F158" s="6"/>
      <c r="G158" s="6"/>
      <c r="H158" s="6"/>
      <c r="I158" s="6"/>
      <c r="J158" s="6"/>
      <c r="K158" s="6"/>
      <c r="L158" s="6"/>
      <c r="M158" s="7"/>
      <c r="N158" s="1" t="s">
        <v>6</v>
      </c>
      <c r="P158" s="1" t="s">
        <v>477</v>
      </c>
      <c r="Q158" s="1" t="s">
        <v>6</v>
      </c>
      <c r="R158" s="1" t="s">
        <v>478</v>
      </c>
      <c r="T158" s="1" t="s">
        <v>199</v>
      </c>
    </row>
    <row r="159" spans="1:31" ht="18.399999999999999" hidden="1" customHeight="1">
      <c r="A159" s="4" t="s">
        <v>479</v>
      </c>
      <c r="B159" s="5" t="s">
        <v>480</v>
      </c>
      <c r="C159" s="6">
        <v>8</v>
      </c>
      <c r="D159" s="5" t="s">
        <v>228</v>
      </c>
      <c r="E159" s="6"/>
      <c r="F159" s="6"/>
      <c r="G159" s="6"/>
      <c r="H159" s="6"/>
      <c r="I159" s="6"/>
      <c r="J159" s="6"/>
      <c r="K159" s="6"/>
      <c r="L159" s="6"/>
      <c r="M159" s="7"/>
      <c r="N159" s="1" t="s">
        <v>6</v>
      </c>
      <c r="P159" s="1" t="s">
        <v>481</v>
      </c>
      <c r="Q159" s="1" t="s">
        <v>6</v>
      </c>
      <c r="R159" s="1" t="s">
        <v>482</v>
      </c>
      <c r="T159" s="1" t="s">
        <v>199</v>
      </c>
    </row>
    <row r="160" spans="1:31" ht="18.399999999999999" hidden="1" customHeight="1">
      <c r="A160" s="4" t="s">
        <v>483</v>
      </c>
      <c r="B160" s="5" t="s">
        <v>6</v>
      </c>
      <c r="C160" s="6">
        <v>16</v>
      </c>
      <c r="D160" s="5" t="s">
        <v>228</v>
      </c>
      <c r="E160" s="6"/>
      <c r="F160" s="6"/>
      <c r="G160" s="6"/>
      <c r="H160" s="6"/>
      <c r="I160" s="6"/>
      <c r="J160" s="6"/>
      <c r="K160" s="6"/>
      <c r="L160" s="6"/>
      <c r="M160" s="7"/>
      <c r="N160" s="1" t="s">
        <v>6</v>
      </c>
      <c r="P160" s="1" t="s">
        <v>484</v>
      </c>
      <c r="Q160" s="1" t="s">
        <v>6</v>
      </c>
      <c r="R160" s="1" t="s">
        <v>485</v>
      </c>
      <c r="T160" s="1" t="s">
        <v>32</v>
      </c>
    </row>
    <row r="161" spans="1:20" ht="18.399999999999999" hidden="1" customHeight="1">
      <c r="A161" s="4" t="s">
        <v>486</v>
      </c>
      <c r="B161" s="5" t="s">
        <v>487</v>
      </c>
      <c r="C161" s="6">
        <v>16</v>
      </c>
      <c r="D161" s="5" t="s">
        <v>228</v>
      </c>
      <c r="E161" s="6"/>
      <c r="F161" s="6"/>
      <c r="G161" s="6"/>
      <c r="H161" s="6"/>
      <c r="I161" s="6"/>
      <c r="J161" s="6"/>
      <c r="K161" s="6"/>
      <c r="L161" s="6"/>
      <c r="M161" s="7"/>
      <c r="N161" s="1" t="s">
        <v>6</v>
      </c>
      <c r="P161" s="1" t="s">
        <v>488</v>
      </c>
      <c r="Q161" s="1" t="s">
        <v>6</v>
      </c>
      <c r="R161" s="1" t="s">
        <v>489</v>
      </c>
      <c r="T161" s="1" t="s">
        <v>199</v>
      </c>
    </row>
    <row r="162" spans="1:20" ht="18.399999999999999" hidden="1" customHeight="1">
      <c r="A162" s="4" t="s">
        <v>490</v>
      </c>
      <c r="B162" s="5" t="s">
        <v>6</v>
      </c>
      <c r="C162" s="5"/>
      <c r="D162" s="5" t="s">
        <v>6</v>
      </c>
      <c r="E162" s="6"/>
      <c r="F162" s="6"/>
      <c r="G162" s="3"/>
      <c r="H162" s="6"/>
      <c r="I162" s="3"/>
      <c r="J162" s="6"/>
      <c r="K162" s="3"/>
      <c r="L162" s="6"/>
      <c r="M162" s="7"/>
      <c r="N162" s="1" t="s">
        <v>6</v>
      </c>
      <c r="P162" s="1" t="s">
        <v>491</v>
      </c>
      <c r="Q162" s="1" t="s">
        <v>6</v>
      </c>
      <c r="R162" s="1" t="s">
        <v>6</v>
      </c>
    </row>
    <row r="163" spans="1:20" ht="18.399999999999999" hidden="1" customHeight="1">
      <c r="A163" s="4" t="s">
        <v>492</v>
      </c>
      <c r="B163" s="5" t="s">
        <v>193</v>
      </c>
      <c r="C163" s="6">
        <v>1</v>
      </c>
      <c r="D163" s="5" t="s">
        <v>190</v>
      </c>
      <c r="E163" s="6"/>
      <c r="F163" s="6"/>
      <c r="G163" s="6"/>
      <c r="H163" s="6"/>
      <c r="I163" s="6"/>
      <c r="J163" s="6"/>
      <c r="K163" s="6"/>
      <c r="L163" s="6"/>
      <c r="M163" s="7"/>
      <c r="N163" s="1" t="s">
        <v>6</v>
      </c>
      <c r="P163" s="1" t="s">
        <v>493</v>
      </c>
      <c r="Q163" s="1" t="s">
        <v>6</v>
      </c>
      <c r="R163" s="1" t="s">
        <v>194</v>
      </c>
      <c r="T163" s="1" t="s">
        <v>32</v>
      </c>
    </row>
    <row r="164" spans="1:20" ht="18.399999999999999" hidden="1" customHeight="1">
      <c r="A164" s="4" t="s">
        <v>494</v>
      </c>
      <c r="B164" s="5" t="s">
        <v>495</v>
      </c>
      <c r="C164" s="6">
        <v>68</v>
      </c>
      <c r="D164" s="5" t="s">
        <v>211</v>
      </c>
      <c r="E164" s="6"/>
      <c r="F164" s="6"/>
      <c r="G164" s="6"/>
      <c r="H164" s="6"/>
      <c r="I164" s="6"/>
      <c r="J164" s="6"/>
      <c r="K164" s="6"/>
      <c r="L164" s="6"/>
      <c r="M164" s="7"/>
      <c r="N164" s="1" t="s">
        <v>6</v>
      </c>
      <c r="P164" s="1" t="s">
        <v>496</v>
      </c>
      <c r="Q164" s="1" t="s">
        <v>6</v>
      </c>
      <c r="R164" s="1" t="s">
        <v>497</v>
      </c>
      <c r="T164" s="1" t="s">
        <v>32</v>
      </c>
    </row>
    <row r="165" spans="1:20" ht="18.399999999999999" hidden="1" customHeight="1">
      <c r="A165" s="4" t="s">
        <v>498</v>
      </c>
      <c r="B165" s="5" t="s">
        <v>495</v>
      </c>
      <c r="C165" s="6">
        <v>68</v>
      </c>
      <c r="D165" s="5" t="s">
        <v>211</v>
      </c>
      <c r="E165" s="6"/>
      <c r="F165" s="6"/>
      <c r="G165" s="6"/>
      <c r="H165" s="6"/>
      <c r="I165" s="6"/>
      <c r="J165" s="6"/>
      <c r="K165" s="6"/>
      <c r="L165" s="6"/>
      <c r="M165" s="7"/>
      <c r="N165" s="1" t="s">
        <v>6</v>
      </c>
      <c r="P165" s="1" t="s">
        <v>499</v>
      </c>
      <c r="Q165" s="1" t="s">
        <v>6</v>
      </c>
      <c r="R165" s="1" t="s">
        <v>500</v>
      </c>
      <c r="T165" s="1" t="s">
        <v>32</v>
      </c>
    </row>
    <row r="166" spans="1:20" ht="18.399999999999999" hidden="1" customHeight="1">
      <c r="A166" s="4" t="s">
        <v>501</v>
      </c>
      <c r="B166" s="5" t="s">
        <v>6</v>
      </c>
      <c r="C166" s="6">
        <v>68</v>
      </c>
      <c r="D166" s="5" t="s">
        <v>228</v>
      </c>
      <c r="E166" s="6"/>
      <c r="F166" s="6"/>
      <c r="G166" s="6"/>
      <c r="H166" s="6"/>
      <c r="I166" s="6"/>
      <c r="J166" s="6"/>
      <c r="K166" s="6"/>
      <c r="L166" s="6"/>
      <c r="M166" s="7"/>
      <c r="N166" s="1" t="s">
        <v>6</v>
      </c>
      <c r="P166" s="1" t="s">
        <v>502</v>
      </c>
      <c r="Q166" s="1" t="s">
        <v>6</v>
      </c>
      <c r="R166" s="1" t="s">
        <v>503</v>
      </c>
      <c r="T166" s="1" t="s">
        <v>199</v>
      </c>
    </row>
    <row r="167" spans="1:20" ht="18.399999999999999" hidden="1" customHeight="1">
      <c r="A167" s="4" t="s">
        <v>504</v>
      </c>
      <c r="B167" s="5" t="s">
        <v>6</v>
      </c>
      <c r="C167" s="6">
        <v>3</v>
      </c>
      <c r="D167" s="5" t="s">
        <v>211</v>
      </c>
      <c r="E167" s="6"/>
      <c r="F167" s="6"/>
      <c r="G167" s="6"/>
      <c r="H167" s="6"/>
      <c r="I167" s="6"/>
      <c r="J167" s="6"/>
      <c r="K167" s="6"/>
      <c r="L167" s="6"/>
      <c r="M167" s="7"/>
      <c r="N167" s="1" t="s">
        <v>6</v>
      </c>
      <c r="P167" s="1" t="s">
        <v>505</v>
      </c>
      <c r="Q167" s="1" t="s">
        <v>6</v>
      </c>
      <c r="R167" s="1" t="s">
        <v>506</v>
      </c>
      <c r="T167" s="1" t="s">
        <v>199</v>
      </c>
    </row>
    <row r="168" spans="1:20" ht="18.399999999999999" hidden="1" customHeight="1">
      <c r="A168" s="4" t="s">
        <v>507</v>
      </c>
      <c r="B168" s="5" t="s">
        <v>6</v>
      </c>
      <c r="C168" s="6">
        <v>816</v>
      </c>
      <c r="D168" s="5" t="s">
        <v>197</v>
      </c>
      <c r="E168" s="6"/>
      <c r="F168" s="6"/>
      <c r="G168" s="6"/>
      <c r="H168" s="6"/>
      <c r="I168" s="6"/>
      <c r="J168" s="6"/>
      <c r="K168" s="6"/>
      <c r="L168" s="6"/>
      <c r="M168" s="7"/>
      <c r="N168" s="1" t="s">
        <v>6</v>
      </c>
      <c r="P168" s="1" t="s">
        <v>508</v>
      </c>
      <c r="Q168" s="1" t="s">
        <v>6</v>
      </c>
      <c r="R168" s="1" t="s">
        <v>509</v>
      </c>
      <c r="T168" s="1" t="s">
        <v>32</v>
      </c>
    </row>
    <row r="169" spans="1:20" ht="18.399999999999999" hidden="1" customHeight="1">
      <c r="A169" s="4" t="s">
        <v>510</v>
      </c>
      <c r="B169" s="5" t="s">
        <v>6</v>
      </c>
      <c r="C169" s="6">
        <v>1</v>
      </c>
      <c r="D169" s="5" t="s">
        <v>511</v>
      </c>
      <c r="E169" s="6"/>
      <c r="F169" s="6"/>
      <c r="G169" s="6"/>
      <c r="H169" s="6"/>
      <c r="I169" s="6"/>
      <c r="J169" s="6"/>
      <c r="K169" s="6"/>
      <c r="L169" s="6"/>
      <c r="M169" s="7"/>
      <c r="N169" s="1" t="s">
        <v>6</v>
      </c>
      <c r="P169" s="1" t="s">
        <v>512</v>
      </c>
      <c r="Q169" s="1" t="s">
        <v>6</v>
      </c>
      <c r="R169" s="1" t="s">
        <v>513</v>
      </c>
      <c r="T169" s="1" t="s">
        <v>32</v>
      </c>
    </row>
    <row r="170" spans="1:20" ht="18.399999999999999" hidden="1" customHeight="1">
      <c r="A170" s="4" t="s">
        <v>514</v>
      </c>
      <c r="B170" s="5" t="s">
        <v>6</v>
      </c>
      <c r="C170" s="6">
        <v>3</v>
      </c>
      <c r="D170" s="5" t="s">
        <v>190</v>
      </c>
      <c r="E170" s="6"/>
      <c r="F170" s="6"/>
      <c r="G170" s="6"/>
      <c r="H170" s="6"/>
      <c r="I170" s="6"/>
      <c r="J170" s="6"/>
      <c r="K170" s="6"/>
      <c r="L170" s="6"/>
      <c r="M170" s="7"/>
      <c r="N170" s="1" t="s">
        <v>6</v>
      </c>
      <c r="P170" s="1" t="s">
        <v>515</v>
      </c>
      <c r="Q170" s="1" t="s">
        <v>6</v>
      </c>
      <c r="R170" s="1" t="s">
        <v>516</v>
      </c>
      <c r="T170" s="1" t="s">
        <v>199</v>
      </c>
    </row>
    <row r="171" spans="1:20" ht="18.399999999999999" hidden="1" customHeight="1">
      <c r="A171" s="4" t="s">
        <v>517</v>
      </c>
      <c r="B171" s="5" t="s">
        <v>6</v>
      </c>
      <c r="C171" s="5"/>
      <c r="D171" s="5" t="s">
        <v>6</v>
      </c>
      <c r="E171" s="6"/>
      <c r="F171" s="6"/>
      <c r="G171" s="3"/>
      <c r="H171" s="6"/>
      <c r="I171" s="3"/>
      <c r="J171" s="6"/>
      <c r="K171" s="3"/>
      <c r="L171" s="6"/>
      <c r="M171" s="7"/>
      <c r="N171" s="1" t="s">
        <v>6</v>
      </c>
      <c r="P171" s="1" t="s">
        <v>518</v>
      </c>
      <c r="Q171" s="1" t="s">
        <v>6</v>
      </c>
      <c r="R171" s="1" t="s">
        <v>6</v>
      </c>
    </row>
    <row r="172" spans="1:20" ht="18.399999999999999" hidden="1" customHeight="1">
      <c r="A172" s="4" t="s">
        <v>519</v>
      </c>
      <c r="B172" s="5" t="s">
        <v>6</v>
      </c>
      <c r="C172" s="5"/>
      <c r="D172" s="5" t="s">
        <v>6</v>
      </c>
      <c r="E172" s="6"/>
      <c r="F172" s="6"/>
      <c r="G172" s="3"/>
      <c r="H172" s="6"/>
      <c r="I172" s="3"/>
      <c r="J172" s="6"/>
      <c r="K172" s="3"/>
      <c r="L172" s="6"/>
      <c r="M172" s="7"/>
      <c r="N172" s="1" t="s">
        <v>6</v>
      </c>
      <c r="P172" s="1" t="s">
        <v>520</v>
      </c>
      <c r="Q172" s="1" t="s">
        <v>6</v>
      </c>
      <c r="R172" s="1" t="s">
        <v>6</v>
      </c>
    </row>
    <row r="173" spans="1:20" ht="18.399999999999999" hidden="1" customHeight="1">
      <c r="A173" s="4" t="s">
        <v>521</v>
      </c>
      <c r="B173" s="5" t="s">
        <v>6</v>
      </c>
      <c r="C173" s="6">
        <v>2</v>
      </c>
      <c r="D173" s="5" t="s">
        <v>228</v>
      </c>
      <c r="E173" s="6"/>
      <c r="F173" s="6"/>
      <c r="G173" s="6"/>
      <c r="H173" s="6"/>
      <c r="I173" s="6"/>
      <c r="J173" s="6"/>
      <c r="K173" s="6"/>
      <c r="L173" s="6"/>
      <c r="M173" s="7"/>
      <c r="N173" s="1" t="s">
        <v>6</v>
      </c>
      <c r="P173" s="1" t="s">
        <v>522</v>
      </c>
      <c r="Q173" s="1" t="s">
        <v>6</v>
      </c>
      <c r="R173" s="1" t="s">
        <v>523</v>
      </c>
      <c r="T173" s="1" t="s">
        <v>199</v>
      </c>
    </row>
    <row r="174" spans="1:20" ht="18.399999999999999" hidden="1" customHeight="1">
      <c r="A174" s="4" t="s">
        <v>524</v>
      </c>
      <c r="B174" s="5" t="s">
        <v>6</v>
      </c>
      <c r="C174" s="6">
        <v>2</v>
      </c>
      <c r="D174" s="5" t="s">
        <v>228</v>
      </c>
      <c r="E174" s="6"/>
      <c r="F174" s="6"/>
      <c r="G174" s="6"/>
      <c r="H174" s="6"/>
      <c r="I174" s="6"/>
      <c r="J174" s="6"/>
      <c r="K174" s="6"/>
      <c r="L174" s="6"/>
      <c r="M174" s="7"/>
      <c r="N174" s="1" t="s">
        <v>6</v>
      </c>
      <c r="P174" s="1" t="s">
        <v>525</v>
      </c>
      <c r="Q174" s="1" t="s">
        <v>6</v>
      </c>
      <c r="R174" s="1" t="s">
        <v>526</v>
      </c>
      <c r="T174" s="1" t="s">
        <v>199</v>
      </c>
    </row>
    <row r="175" spans="1:20" ht="18.399999999999999" hidden="1" customHeight="1">
      <c r="A175" s="4" t="s">
        <v>527</v>
      </c>
      <c r="B175" s="5" t="s">
        <v>6</v>
      </c>
      <c r="C175" s="6">
        <v>2</v>
      </c>
      <c r="D175" s="5" t="s">
        <v>228</v>
      </c>
      <c r="E175" s="6"/>
      <c r="F175" s="6"/>
      <c r="G175" s="6"/>
      <c r="H175" s="6"/>
      <c r="I175" s="6"/>
      <c r="J175" s="6"/>
      <c r="K175" s="6"/>
      <c r="L175" s="6"/>
      <c r="M175" s="7"/>
      <c r="N175" s="1" t="s">
        <v>6</v>
      </c>
      <c r="P175" s="1" t="s">
        <v>528</v>
      </c>
      <c r="Q175" s="1" t="s">
        <v>6</v>
      </c>
      <c r="R175" s="1" t="s">
        <v>529</v>
      </c>
      <c r="T175" s="1" t="s">
        <v>199</v>
      </c>
    </row>
    <row r="176" spans="1:20" ht="18.399999999999999" hidden="1" customHeight="1">
      <c r="A176" s="4" t="s">
        <v>530</v>
      </c>
      <c r="B176" s="5" t="s">
        <v>6</v>
      </c>
      <c r="C176" s="6">
        <v>4</v>
      </c>
      <c r="D176" s="5" t="s">
        <v>228</v>
      </c>
      <c r="E176" s="6"/>
      <c r="F176" s="6"/>
      <c r="G176" s="6"/>
      <c r="H176" s="6"/>
      <c r="I176" s="6"/>
      <c r="J176" s="6"/>
      <c r="K176" s="6"/>
      <c r="L176" s="6"/>
      <c r="M176" s="7"/>
      <c r="N176" s="1" t="s">
        <v>6</v>
      </c>
      <c r="P176" s="1" t="s">
        <v>531</v>
      </c>
      <c r="Q176" s="1" t="s">
        <v>6</v>
      </c>
      <c r="R176" s="1" t="s">
        <v>532</v>
      </c>
      <c r="T176" s="1" t="s">
        <v>199</v>
      </c>
    </row>
    <row r="177" spans="1:20" ht="18.399999999999999" hidden="1" customHeight="1">
      <c r="A177" s="4" t="s">
        <v>533</v>
      </c>
      <c r="B177" s="5" t="s">
        <v>6</v>
      </c>
      <c r="C177" s="5"/>
      <c r="D177" s="5" t="s">
        <v>6</v>
      </c>
      <c r="E177" s="6"/>
      <c r="F177" s="6"/>
      <c r="G177" s="3"/>
      <c r="H177" s="6"/>
      <c r="I177" s="3"/>
      <c r="J177" s="6"/>
      <c r="K177" s="3"/>
      <c r="L177" s="6"/>
      <c r="M177" s="7"/>
      <c r="N177" s="1" t="s">
        <v>6</v>
      </c>
      <c r="P177" s="1" t="s">
        <v>534</v>
      </c>
      <c r="Q177" s="1" t="s">
        <v>6</v>
      </c>
      <c r="R177" s="1" t="s">
        <v>6</v>
      </c>
    </row>
    <row r="178" spans="1:20" ht="18.399999999999999" hidden="1" customHeight="1">
      <c r="A178" s="4" t="s">
        <v>535</v>
      </c>
      <c r="B178" s="5" t="s">
        <v>536</v>
      </c>
      <c r="C178" s="6">
        <v>3</v>
      </c>
      <c r="D178" s="5" t="s">
        <v>197</v>
      </c>
      <c r="E178" s="6"/>
      <c r="F178" s="6"/>
      <c r="G178" s="6"/>
      <c r="H178" s="6"/>
      <c r="I178" s="6"/>
      <c r="J178" s="6"/>
      <c r="K178" s="6"/>
      <c r="L178" s="6"/>
      <c r="M178" s="7"/>
      <c r="N178" s="1" t="s">
        <v>6</v>
      </c>
      <c r="P178" s="1" t="s">
        <v>537</v>
      </c>
      <c r="Q178" s="1" t="s">
        <v>6</v>
      </c>
      <c r="R178" s="1" t="s">
        <v>538</v>
      </c>
      <c r="T178" s="1" t="s">
        <v>199</v>
      </c>
    </row>
    <row r="179" spans="1:20" ht="18.399999999999999" hidden="1" customHeight="1">
      <c r="A179" s="4" t="s">
        <v>539</v>
      </c>
      <c r="B179" s="5" t="s">
        <v>536</v>
      </c>
      <c r="C179" s="6">
        <v>12</v>
      </c>
      <c r="D179" s="5" t="s">
        <v>197</v>
      </c>
      <c r="E179" s="6"/>
      <c r="F179" s="6"/>
      <c r="G179" s="6"/>
      <c r="H179" s="6"/>
      <c r="I179" s="6"/>
      <c r="J179" s="6"/>
      <c r="K179" s="6"/>
      <c r="L179" s="6"/>
      <c r="M179" s="7"/>
      <c r="N179" s="1" t="s">
        <v>6</v>
      </c>
      <c r="P179" s="1" t="s">
        <v>540</v>
      </c>
      <c r="Q179" s="1" t="s">
        <v>6</v>
      </c>
      <c r="R179" s="1" t="s">
        <v>541</v>
      </c>
      <c r="T179" s="1" t="s">
        <v>199</v>
      </c>
    </row>
    <row r="180" spans="1:20" ht="18.399999999999999" hidden="1" customHeight="1">
      <c r="A180" s="4" t="s">
        <v>535</v>
      </c>
      <c r="B180" s="5" t="s">
        <v>542</v>
      </c>
      <c r="C180" s="6">
        <v>3</v>
      </c>
      <c r="D180" s="5" t="s">
        <v>197</v>
      </c>
      <c r="E180" s="6"/>
      <c r="F180" s="6"/>
      <c r="G180" s="6"/>
      <c r="H180" s="6"/>
      <c r="I180" s="6"/>
      <c r="J180" s="6"/>
      <c r="K180" s="6"/>
      <c r="L180" s="6"/>
      <c r="M180" s="7"/>
      <c r="N180" s="1" t="s">
        <v>6</v>
      </c>
      <c r="P180" s="1" t="s">
        <v>543</v>
      </c>
      <c r="Q180" s="1" t="s">
        <v>6</v>
      </c>
      <c r="R180" s="1" t="s">
        <v>538</v>
      </c>
      <c r="T180" s="1" t="s">
        <v>199</v>
      </c>
    </row>
    <row r="181" spans="1:20" ht="18.399999999999999" hidden="1" customHeight="1">
      <c r="A181" s="4" t="s">
        <v>539</v>
      </c>
      <c r="B181" s="5" t="s">
        <v>542</v>
      </c>
      <c r="C181" s="6">
        <v>12</v>
      </c>
      <c r="D181" s="5" t="s">
        <v>197</v>
      </c>
      <c r="E181" s="6"/>
      <c r="F181" s="6"/>
      <c r="G181" s="6"/>
      <c r="H181" s="6"/>
      <c r="I181" s="6"/>
      <c r="J181" s="6"/>
      <c r="K181" s="6"/>
      <c r="L181" s="6"/>
      <c r="M181" s="7"/>
      <c r="N181" s="1" t="s">
        <v>6</v>
      </c>
      <c r="P181" s="1" t="s">
        <v>544</v>
      </c>
      <c r="Q181" s="1" t="s">
        <v>6</v>
      </c>
      <c r="R181" s="1" t="s">
        <v>541</v>
      </c>
      <c r="T181" s="1" t="s">
        <v>199</v>
      </c>
    </row>
    <row r="182" spans="1:20" ht="18.399999999999999" hidden="1" customHeight="1">
      <c r="A182" s="4" t="s">
        <v>545</v>
      </c>
      <c r="B182" s="5" t="s">
        <v>6</v>
      </c>
      <c r="C182" s="5"/>
      <c r="D182" s="5" t="s">
        <v>6</v>
      </c>
      <c r="E182" s="6"/>
      <c r="F182" s="6"/>
      <c r="G182" s="3"/>
      <c r="H182" s="6"/>
      <c r="I182" s="3"/>
      <c r="J182" s="6"/>
      <c r="K182" s="3"/>
      <c r="L182" s="6"/>
      <c r="M182" s="7"/>
      <c r="N182" s="1" t="s">
        <v>6</v>
      </c>
      <c r="P182" s="1" t="s">
        <v>546</v>
      </c>
      <c r="Q182" s="1" t="s">
        <v>6</v>
      </c>
      <c r="R182" s="1" t="s">
        <v>6</v>
      </c>
    </row>
    <row r="183" spans="1:20" ht="18.399999999999999" hidden="1" customHeight="1">
      <c r="A183" s="4" t="s">
        <v>547</v>
      </c>
      <c r="B183" s="5" t="s">
        <v>548</v>
      </c>
      <c r="C183" s="6">
        <v>48</v>
      </c>
      <c r="D183" s="5" t="s">
        <v>190</v>
      </c>
      <c r="E183" s="6"/>
      <c r="F183" s="6"/>
      <c r="G183" s="6"/>
      <c r="H183" s="6"/>
      <c r="I183" s="6"/>
      <c r="J183" s="6"/>
      <c r="K183" s="6"/>
      <c r="L183" s="6"/>
      <c r="M183" s="7"/>
      <c r="N183" s="1" t="s">
        <v>6</v>
      </c>
      <c r="P183" s="1" t="s">
        <v>549</v>
      </c>
      <c r="Q183" s="1" t="s">
        <v>6</v>
      </c>
      <c r="R183" s="1" t="s">
        <v>550</v>
      </c>
      <c r="T183" s="1" t="s">
        <v>199</v>
      </c>
    </row>
    <row r="184" spans="1:20" ht="18.399999999999999" hidden="1" customHeight="1">
      <c r="A184" s="4" t="s">
        <v>551</v>
      </c>
      <c r="B184" s="5" t="s">
        <v>548</v>
      </c>
      <c r="C184" s="6">
        <v>48</v>
      </c>
      <c r="D184" s="5" t="s">
        <v>190</v>
      </c>
      <c r="E184" s="6"/>
      <c r="F184" s="6"/>
      <c r="G184" s="6"/>
      <c r="H184" s="6"/>
      <c r="I184" s="6"/>
      <c r="J184" s="6"/>
      <c r="K184" s="6"/>
      <c r="L184" s="6"/>
      <c r="M184" s="7"/>
      <c r="N184" s="1" t="s">
        <v>6</v>
      </c>
      <c r="P184" s="1" t="s">
        <v>552</v>
      </c>
      <c r="Q184" s="1" t="s">
        <v>6</v>
      </c>
      <c r="R184" s="1" t="s">
        <v>553</v>
      </c>
      <c r="T184" s="1" t="s">
        <v>199</v>
      </c>
    </row>
    <row r="185" spans="1:20" ht="18.399999999999999" hidden="1" customHeight="1">
      <c r="A185" s="4" t="s">
        <v>554</v>
      </c>
      <c r="B185" s="5" t="s">
        <v>548</v>
      </c>
      <c r="C185" s="6">
        <v>48</v>
      </c>
      <c r="D185" s="5" t="s">
        <v>190</v>
      </c>
      <c r="E185" s="6"/>
      <c r="F185" s="6"/>
      <c r="G185" s="6"/>
      <c r="H185" s="6"/>
      <c r="I185" s="6"/>
      <c r="J185" s="6"/>
      <c r="K185" s="6"/>
      <c r="L185" s="6"/>
      <c r="M185" s="7"/>
      <c r="N185" s="1" t="s">
        <v>6</v>
      </c>
      <c r="P185" s="1" t="s">
        <v>555</v>
      </c>
      <c r="Q185" s="1" t="s">
        <v>6</v>
      </c>
      <c r="R185" s="1" t="s">
        <v>556</v>
      </c>
      <c r="T185" s="1" t="s">
        <v>199</v>
      </c>
    </row>
    <row r="186" spans="1:20" ht="18.399999999999999" hidden="1" customHeight="1">
      <c r="A186" s="4" t="s">
        <v>557</v>
      </c>
      <c r="B186" s="5" t="s">
        <v>558</v>
      </c>
      <c r="C186" s="6">
        <v>96</v>
      </c>
      <c r="D186" s="5" t="s">
        <v>190</v>
      </c>
      <c r="E186" s="6"/>
      <c r="F186" s="6"/>
      <c r="G186" s="6"/>
      <c r="H186" s="6"/>
      <c r="I186" s="6"/>
      <c r="J186" s="6"/>
      <c r="K186" s="6"/>
      <c r="L186" s="6"/>
      <c r="M186" s="7"/>
      <c r="N186" s="1" t="s">
        <v>6</v>
      </c>
      <c r="P186" s="1" t="s">
        <v>559</v>
      </c>
      <c r="Q186" s="1" t="s">
        <v>6</v>
      </c>
      <c r="R186" s="1" t="s">
        <v>560</v>
      </c>
      <c r="T186" s="1" t="s">
        <v>199</v>
      </c>
    </row>
    <row r="187" spans="1:20" ht="18.399999999999999" hidden="1" customHeight="1">
      <c r="A187" s="4" t="s">
        <v>561</v>
      </c>
      <c r="B187" s="5" t="s">
        <v>6</v>
      </c>
      <c r="C187" s="5"/>
      <c r="D187" s="5" t="s">
        <v>6</v>
      </c>
      <c r="E187" s="6"/>
      <c r="F187" s="6"/>
      <c r="G187" s="3"/>
      <c r="H187" s="6"/>
      <c r="I187" s="3"/>
      <c r="J187" s="6"/>
      <c r="K187" s="3"/>
      <c r="L187" s="6"/>
      <c r="M187" s="7"/>
      <c r="N187" s="1" t="s">
        <v>6</v>
      </c>
      <c r="P187" s="1" t="s">
        <v>562</v>
      </c>
      <c r="Q187" s="1" t="s">
        <v>6</v>
      </c>
      <c r="R187" s="1" t="s">
        <v>6</v>
      </c>
    </row>
    <row r="188" spans="1:20" ht="18.399999999999999" hidden="1" customHeight="1">
      <c r="A188" s="4" t="s">
        <v>547</v>
      </c>
      <c r="B188" s="5" t="s">
        <v>563</v>
      </c>
      <c r="C188" s="6">
        <v>6</v>
      </c>
      <c r="D188" s="5" t="s">
        <v>228</v>
      </c>
      <c r="E188" s="6"/>
      <c r="F188" s="6"/>
      <c r="G188" s="6"/>
      <c r="H188" s="6"/>
      <c r="I188" s="6"/>
      <c r="J188" s="6"/>
      <c r="K188" s="6"/>
      <c r="L188" s="6"/>
      <c r="M188" s="7"/>
      <c r="N188" s="1" t="s">
        <v>6</v>
      </c>
      <c r="P188" s="1" t="s">
        <v>564</v>
      </c>
      <c r="Q188" s="1" t="s">
        <v>6</v>
      </c>
      <c r="R188" s="1" t="s">
        <v>565</v>
      </c>
      <c r="T188" s="1" t="s">
        <v>199</v>
      </c>
    </row>
    <row r="189" spans="1:20" ht="18.399999999999999" hidden="1" customHeight="1">
      <c r="A189" s="4" t="s">
        <v>551</v>
      </c>
      <c r="B189" s="5" t="s">
        <v>563</v>
      </c>
      <c r="C189" s="6">
        <v>6</v>
      </c>
      <c r="D189" s="5" t="s">
        <v>228</v>
      </c>
      <c r="E189" s="6"/>
      <c r="F189" s="6"/>
      <c r="G189" s="6"/>
      <c r="H189" s="6"/>
      <c r="I189" s="6"/>
      <c r="J189" s="6"/>
      <c r="K189" s="6"/>
      <c r="L189" s="6"/>
      <c r="M189" s="7"/>
      <c r="N189" s="1" t="s">
        <v>6</v>
      </c>
      <c r="P189" s="1" t="s">
        <v>566</v>
      </c>
      <c r="Q189" s="1" t="s">
        <v>6</v>
      </c>
      <c r="R189" s="1" t="s">
        <v>567</v>
      </c>
      <c r="T189" s="1" t="s">
        <v>199</v>
      </c>
    </row>
    <row r="190" spans="1:20" ht="18.399999999999999" hidden="1" customHeight="1">
      <c r="A190" s="4" t="s">
        <v>554</v>
      </c>
      <c r="B190" s="5" t="s">
        <v>563</v>
      </c>
      <c r="C190" s="6">
        <v>6</v>
      </c>
      <c r="D190" s="5" t="s">
        <v>228</v>
      </c>
      <c r="E190" s="6"/>
      <c r="F190" s="6"/>
      <c r="G190" s="6"/>
      <c r="H190" s="6"/>
      <c r="I190" s="6"/>
      <c r="J190" s="6"/>
      <c r="K190" s="6"/>
      <c r="L190" s="6"/>
      <c r="M190" s="7"/>
      <c r="N190" s="1" t="s">
        <v>6</v>
      </c>
      <c r="P190" s="1" t="s">
        <v>568</v>
      </c>
      <c r="Q190" s="1" t="s">
        <v>6</v>
      </c>
      <c r="R190" s="1" t="s">
        <v>567</v>
      </c>
      <c r="T190" s="1" t="s">
        <v>199</v>
      </c>
    </row>
    <row r="191" spans="1:20" ht="18.399999999999999" hidden="1" customHeight="1">
      <c r="A191" s="4" t="s">
        <v>557</v>
      </c>
      <c r="B191" s="5" t="s">
        <v>569</v>
      </c>
      <c r="C191" s="6">
        <v>12</v>
      </c>
      <c r="D191" s="5" t="s">
        <v>228</v>
      </c>
      <c r="E191" s="6"/>
      <c r="F191" s="6"/>
      <c r="G191" s="6"/>
      <c r="H191" s="6"/>
      <c r="I191" s="6"/>
      <c r="J191" s="6"/>
      <c r="K191" s="6"/>
      <c r="L191" s="6"/>
      <c r="M191" s="7"/>
      <c r="N191" s="1" t="s">
        <v>6</v>
      </c>
      <c r="P191" s="1" t="s">
        <v>570</v>
      </c>
      <c r="Q191" s="1" t="s">
        <v>6</v>
      </c>
      <c r="R191" s="1" t="s">
        <v>571</v>
      </c>
      <c r="T191" s="1" t="s">
        <v>199</v>
      </c>
    </row>
    <row r="192" spans="1:20" ht="18.399999999999999" hidden="1" customHeight="1">
      <c r="A192" s="4" t="s">
        <v>572</v>
      </c>
      <c r="B192" s="5" t="s">
        <v>6</v>
      </c>
      <c r="C192" s="5"/>
      <c r="D192" s="5" t="s">
        <v>6</v>
      </c>
      <c r="E192" s="6"/>
      <c r="F192" s="6"/>
      <c r="G192" s="3"/>
      <c r="H192" s="6"/>
      <c r="I192" s="3"/>
      <c r="J192" s="6"/>
      <c r="K192" s="3"/>
      <c r="L192" s="6"/>
      <c r="M192" s="7"/>
      <c r="N192" s="1" t="s">
        <v>6</v>
      </c>
      <c r="P192" s="1" t="s">
        <v>573</v>
      </c>
      <c r="Q192" s="1" t="s">
        <v>6</v>
      </c>
      <c r="R192" s="1" t="s">
        <v>6</v>
      </c>
    </row>
    <row r="193" spans="1:20" ht="18.399999999999999" hidden="1" customHeight="1">
      <c r="A193" s="4" t="s">
        <v>574</v>
      </c>
      <c r="B193" s="5" t="s">
        <v>6</v>
      </c>
      <c r="C193" s="6">
        <v>1</v>
      </c>
      <c r="D193" s="5" t="s">
        <v>190</v>
      </c>
      <c r="E193" s="6"/>
      <c r="F193" s="6"/>
      <c r="G193" s="6"/>
      <c r="H193" s="6"/>
      <c r="I193" s="6"/>
      <c r="J193" s="6"/>
      <c r="K193" s="6"/>
      <c r="L193" s="6"/>
      <c r="M193" s="7"/>
      <c r="N193" s="1" t="s">
        <v>6</v>
      </c>
      <c r="P193" s="1" t="s">
        <v>575</v>
      </c>
      <c r="Q193" s="1" t="s">
        <v>6</v>
      </c>
      <c r="R193" s="1" t="s">
        <v>576</v>
      </c>
      <c r="T193" s="1" t="s">
        <v>199</v>
      </c>
    </row>
    <row r="194" spans="1:20" ht="18.399999999999999" hidden="1" customHeight="1">
      <c r="A194" s="4" t="s">
        <v>577</v>
      </c>
      <c r="B194" s="5" t="s">
        <v>6</v>
      </c>
      <c r="C194" s="5"/>
      <c r="D194" s="5" t="s">
        <v>6</v>
      </c>
      <c r="E194" s="6"/>
      <c r="F194" s="6"/>
      <c r="G194" s="3"/>
      <c r="H194" s="6"/>
      <c r="I194" s="3"/>
      <c r="J194" s="6"/>
      <c r="K194" s="3"/>
      <c r="L194" s="6"/>
      <c r="M194" s="7"/>
      <c r="N194" s="1" t="s">
        <v>6</v>
      </c>
      <c r="P194" s="1" t="s">
        <v>578</v>
      </c>
      <c r="Q194" s="1" t="s">
        <v>6</v>
      </c>
      <c r="R194" s="1" t="s">
        <v>6</v>
      </c>
    </row>
    <row r="195" spans="1:20" ht="18.399999999999999" hidden="1" customHeight="1">
      <c r="A195" s="4" t="s">
        <v>579</v>
      </c>
      <c r="B195" s="5" t="s">
        <v>6</v>
      </c>
      <c r="C195" s="5"/>
      <c r="D195" s="5" t="s">
        <v>6</v>
      </c>
      <c r="E195" s="6"/>
      <c r="F195" s="6"/>
      <c r="G195" s="3"/>
      <c r="H195" s="6"/>
      <c r="I195" s="3"/>
      <c r="J195" s="6"/>
      <c r="K195" s="3"/>
      <c r="L195" s="6"/>
      <c r="M195" s="7"/>
      <c r="N195" s="1" t="s">
        <v>6</v>
      </c>
      <c r="P195" s="1" t="s">
        <v>580</v>
      </c>
      <c r="Q195" s="1" t="s">
        <v>6</v>
      </c>
      <c r="R195" s="1" t="s">
        <v>6</v>
      </c>
    </row>
    <row r="196" spans="1:20" ht="18.399999999999999" hidden="1" customHeight="1">
      <c r="A196" s="4" t="s">
        <v>581</v>
      </c>
      <c r="B196" s="5" t="s">
        <v>6</v>
      </c>
      <c r="C196" s="6">
        <v>455</v>
      </c>
      <c r="D196" s="5" t="s">
        <v>287</v>
      </c>
      <c r="E196" s="6"/>
      <c r="F196" s="6"/>
      <c r="G196" s="6"/>
      <c r="H196" s="6"/>
      <c r="I196" s="6"/>
      <c r="J196" s="6"/>
      <c r="K196" s="6"/>
      <c r="L196" s="6"/>
      <c r="M196" s="7"/>
      <c r="N196" s="1" t="s">
        <v>6</v>
      </c>
      <c r="P196" s="1" t="s">
        <v>582</v>
      </c>
      <c r="Q196" s="1" t="s">
        <v>6</v>
      </c>
      <c r="R196" s="1" t="s">
        <v>583</v>
      </c>
      <c r="T196" s="1" t="s">
        <v>199</v>
      </c>
    </row>
    <row r="197" spans="1:20" ht="18.399999999999999" hidden="1" customHeight="1">
      <c r="A197" s="4" t="s">
        <v>584</v>
      </c>
      <c r="B197" s="5" t="s">
        <v>6</v>
      </c>
      <c r="C197" s="6">
        <v>24</v>
      </c>
      <c r="D197" s="5" t="s">
        <v>219</v>
      </c>
      <c r="E197" s="6"/>
      <c r="F197" s="6"/>
      <c r="G197" s="6"/>
      <c r="H197" s="6"/>
      <c r="I197" s="6"/>
      <c r="J197" s="6"/>
      <c r="K197" s="6"/>
      <c r="L197" s="6"/>
      <c r="M197" s="7"/>
      <c r="N197" s="1" t="s">
        <v>6</v>
      </c>
      <c r="P197" s="1" t="s">
        <v>585</v>
      </c>
      <c r="Q197" s="1" t="s">
        <v>6</v>
      </c>
      <c r="R197" s="1" t="s">
        <v>586</v>
      </c>
      <c r="T197" s="1" t="s">
        <v>199</v>
      </c>
    </row>
    <row r="198" spans="1:20" ht="18.399999999999999" hidden="1" customHeight="1">
      <c r="A198" s="4" t="s">
        <v>587</v>
      </c>
      <c r="B198" s="5" t="s">
        <v>6</v>
      </c>
      <c r="C198" s="5"/>
      <c r="D198" s="5" t="s">
        <v>6</v>
      </c>
      <c r="E198" s="6"/>
      <c r="F198" s="6"/>
      <c r="G198" s="3"/>
      <c r="H198" s="6"/>
      <c r="I198" s="3"/>
      <c r="J198" s="6"/>
      <c r="K198" s="3"/>
      <c r="L198" s="6"/>
      <c r="M198" s="7"/>
      <c r="N198" s="1" t="s">
        <v>6</v>
      </c>
      <c r="P198" s="1" t="s">
        <v>588</v>
      </c>
      <c r="Q198" s="1" t="s">
        <v>6</v>
      </c>
      <c r="R198" s="1" t="s">
        <v>6</v>
      </c>
    </row>
    <row r="199" spans="1:20" ht="18.399999999999999" hidden="1" customHeight="1">
      <c r="A199" s="4" t="s">
        <v>589</v>
      </c>
      <c r="B199" s="5" t="s">
        <v>590</v>
      </c>
      <c r="C199" s="6">
        <v>566</v>
      </c>
      <c r="D199" s="5" t="s">
        <v>169</v>
      </c>
      <c r="E199" s="6"/>
      <c r="F199" s="6"/>
      <c r="G199" s="6"/>
      <c r="H199" s="6"/>
      <c r="I199" s="6"/>
      <c r="J199" s="6"/>
      <c r="K199" s="6"/>
      <c r="L199" s="6"/>
      <c r="M199" s="7"/>
      <c r="N199" s="1" t="s">
        <v>6</v>
      </c>
      <c r="P199" s="1" t="s">
        <v>591</v>
      </c>
      <c r="Q199" s="1" t="s">
        <v>6</v>
      </c>
      <c r="R199" s="1" t="s">
        <v>592</v>
      </c>
    </row>
    <row r="200" spans="1:20" ht="18.399999999999999" hidden="1" customHeight="1">
      <c r="A200" s="4" t="s">
        <v>593</v>
      </c>
      <c r="B200" s="5" t="s">
        <v>590</v>
      </c>
      <c r="C200" s="6">
        <v>67</v>
      </c>
      <c r="D200" s="5" t="s">
        <v>169</v>
      </c>
      <c r="E200" s="6"/>
      <c r="F200" s="6"/>
      <c r="G200" s="6"/>
      <c r="H200" s="6"/>
      <c r="I200" s="6"/>
      <c r="J200" s="6"/>
      <c r="K200" s="6"/>
      <c r="L200" s="6"/>
      <c r="M200" s="7"/>
      <c r="N200" s="1" t="s">
        <v>6</v>
      </c>
      <c r="P200" s="1" t="s">
        <v>594</v>
      </c>
      <c r="Q200" s="1" t="s">
        <v>6</v>
      </c>
      <c r="R200" s="1" t="s">
        <v>595</v>
      </c>
    </row>
    <row r="201" spans="1:20" ht="18.399999999999999" hidden="1" customHeight="1">
      <c r="A201" s="4" t="s">
        <v>596</v>
      </c>
      <c r="B201" s="5" t="s">
        <v>597</v>
      </c>
      <c r="C201" s="6">
        <v>471</v>
      </c>
      <c r="D201" s="5" t="s">
        <v>169</v>
      </c>
      <c r="E201" s="6"/>
      <c r="F201" s="6"/>
      <c r="G201" s="6"/>
      <c r="H201" s="6"/>
      <c r="I201" s="6"/>
      <c r="J201" s="6"/>
      <c r="K201" s="6"/>
      <c r="L201" s="6"/>
      <c r="M201" s="7"/>
      <c r="N201" s="1" t="s">
        <v>6</v>
      </c>
      <c r="P201" s="1" t="s">
        <v>598</v>
      </c>
      <c r="Q201" s="1" t="s">
        <v>6</v>
      </c>
      <c r="R201" s="1" t="s">
        <v>599</v>
      </c>
      <c r="T201" s="1" t="s">
        <v>199</v>
      </c>
    </row>
    <row r="202" spans="1:20" ht="18.399999999999999" hidden="1" customHeight="1">
      <c r="A202" s="4" t="s">
        <v>596</v>
      </c>
      <c r="B202" s="5" t="s">
        <v>600</v>
      </c>
      <c r="C202" s="6">
        <v>471</v>
      </c>
      <c r="D202" s="5" t="s">
        <v>169</v>
      </c>
      <c r="E202" s="6"/>
      <c r="F202" s="6"/>
      <c r="G202" s="6"/>
      <c r="H202" s="6"/>
      <c r="I202" s="6"/>
      <c r="J202" s="6"/>
      <c r="K202" s="6"/>
      <c r="L202" s="6"/>
      <c r="M202" s="7"/>
      <c r="N202" s="1" t="s">
        <v>6</v>
      </c>
      <c r="P202" s="1" t="s">
        <v>601</v>
      </c>
      <c r="Q202" s="1" t="s">
        <v>6</v>
      </c>
      <c r="R202" s="1" t="s">
        <v>602</v>
      </c>
      <c r="T202" s="1" t="s">
        <v>199</v>
      </c>
    </row>
    <row r="203" spans="1:20" ht="18.399999999999999" hidden="1" customHeight="1">
      <c r="A203" s="4" t="s">
        <v>603</v>
      </c>
      <c r="B203" s="5" t="s">
        <v>604</v>
      </c>
      <c r="C203" s="6">
        <v>51</v>
      </c>
      <c r="D203" s="5" t="s">
        <v>169</v>
      </c>
      <c r="E203" s="6"/>
      <c r="F203" s="6"/>
      <c r="G203" s="6"/>
      <c r="H203" s="6"/>
      <c r="I203" s="6"/>
      <c r="J203" s="6"/>
      <c r="K203" s="6"/>
      <c r="L203" s="6"/>
      <c r="M203" s="7"/>
      <c r="N203" s="1" t="s">
        <v>6</v>
      </c>
      <c r="P203" s="1" t="s">
        <v>605</v>
      </c>
      <c r="Q203" s="1" t="s">
        <v>6</v>
      </c>
      <c r="R203" s="1" t="s">
        <v>606</v>
      </c>
      <c r="T203" s="1" t="s">
        <v>199</v>
      </c>
    </row>
    <row r="204" spans="1:20" ht="18.399999999999999" hidden="1" customHeight="1">
      <c r="A204" s="4" t="s">
        <v>607</v>
      </c>
      <c r="B204" s="5" t="s">
        <v>608</v>
      </c>
      <c r="C204" s="6">
        <v>183</v>
      </c>
      <c r="D204" s="5" t="s">
        <v>197</v>
      </c>
      <c r="E204" s="6"/>
      <c r="F204" s="6"/>
      <c r="G204" s="6"/>
      <c r="H204" s="6"/>
      <c r="I204" s="6"/>
      <c r="J204" s="6"/>
      <c r="K204" s="6"/>
      <c r="L204" s="6"/>
      <c r="M204" s="7"/>
      <c r="N204" s="1" t="s">
        <v>6</v>
      </c>
      <c r="P204" s="1" t="s">
        <v>609</v>
      </c>
      <c r="Q204" s="1" t="s">
        <v>6</v>
      </c>
      <c r="R204" s="1" t="s">
        <v>610</v>
      </c>
    </row>
    <row r="205" spans="1:20" ht="18.399999999999999" hidden="1" customHeight="1">
      <c r="A205" s="4" t="s">
        <v>611</v>
      </c>
      <c r="B205" s="5" t="s">
        <v>612</v>
      </c>
      <c r="C205" s="6">
        <v>1</v>
      </c>
      <c r="D205" s="5" t="s">
        <v>228</v>
      </c>
      <c r="E205" s="6"/>
      <c r="F205" s="6"/>
      <c r="G205" s="6"/>
      <c r="H205" s="6"/>
      <c r="I205" s="6"/>
      <c r="J205" s="6"/>
      <c r="K205" s="6"/>
      <c r="L205" s="6"/>
      <c r="M205" s="7"/>
      <c r="N205" s="1" t="s">
        <v>6</v>
      </c>
      <c r="P205" s="1" t="s">
        <v>613</v>
      </c>
      <c r="Q205" s="1" t="s">
        <v>6</v>
      </c>
      <c r="R205" s="1" t="s">
        <v>614</v>
      </c>
    </row>
    <row r="206" spans="1:20" ht="18.399999999999999" hidden="1" customHeight="1">
      <c r="A206" s="4" t="s">
        <v>615</v>
      </c>
      <c r="B206" s="5" t="s">
        <v>616</v>
      </c>
      <c r="C206" s="6">
        <v>160</v>
      </c>
      <c r="D206" s="5" t="s">
        <v>157</v>
      </c>
      <c r="E206" s="6"/>
      <c r="F206" s="6"/>
      <c r="G206" s="6"/>
      <c r="H206" s="6"/>
      <c r="I206" s="6"/>
      <c r="J206" s="6"/>
      <c r="K206" s="6"/>
      <c r="L206" s="6"/>
      <c r="M206" s="7"/>
      <c r="N206" s="1" t="s">
        <v>6</v>
      </c>
      <c r="P206" s="1" t="s">
        <v>617</v>
      </c>
      <c r="Q206" s="1" t="s">
        <v>6</v>
      </c>
      <c r="R206" s="1" t="s">
        <v>618</v>
      </c>
    </row>
    <row r="207" spans="1:20" ht="18.399999999999999" hidden="1" customHeight="1">
      <c r="A207" s="4" t="s">
        <v>619</v>
      </c>
      <c r="B207" s="5" t="s">
        <v>6</v>
      </c>
      <c r="C207" s="5"/>
      <c r="D207" s="5" t="s">
        <v>6</v>
      </c>
      <c r="E207" s="6"/>
      <c r="F207" s="6"/>
      <c r="G207" s="3"/>
      <c r="H207" s="6"/>
      <c r="I207" s="3"/>
      <c r="J207" s="6"/>
      <c r="K207" s="3"/>
      <c r="L207" s="6"/>
      <c r="M207" s="7"/>
      <c r="N207" s="1" t="s">
        <v>6</v>
      </c>
      <c r="P207" s="1" t="s">
        <v>620</v>
      </c>
      <c r="Q207" s="1" t="s">
        <v>6</v>
      </c>
      <c r="R207" s="1" t="s">
        <v>6</v>
      </c>
    </row>
    <row r="208" spans="1:20" ht="18.399999999999999" hidden="1" customHeight="1">
      <c r="A208" s="4" t="s">
        <v>621</v>
      </c>
      <c r="B208" s="5" t="s">
        <v>622</v>
      </c>
      <c r="C208" s="6">
        <v>9</v>
      </c>
      <c r="D208" s="5" t="s">
        <v>197</v>
      </c>
      <c r="E208" s="6"/>
      <c r="F208" s="6"/>
      <c r="G208" s="6"/>
      <c r="H208" s="6"/>
      <c r="I208" s="6"/>
      <c r="J208" s="6"/>
      <c r="K208" s="6"/>
      <c r="L208" s="6"/>
      <c r="M208" s="7"/>
      <c r="N208" s="1" t="s">
        <v>6</v>
      </c>
      <c r="P208" s="1" t="s">
        <v>623</v>
      </c>
      <c r="Q208" s="1" t="s">
        <v>6</v>
      </c>
      <c r="R208" s="1" t="s">
        <v>624</v>
      </c>
      <c r="T208" s="1" t="s">
        <v>32</v>
      </c>
    </row>
    <row r="209" spans="1:20" ht="18.399999999999999" hidden="1" customHeight="1">
      <c r="A209" s="4" t="s">
        <v>625</v>
      </c>
      <c r="B209" s="5" t="s">
        <v>6</v>
      </c>
      <c r="C209" s="5"/>
      <c r="D209" s="5" t="s">
        <v>6</v>
      </c>
      <c r="E209" s="6"/>
      <c r="F209" s="6"/>
      <c r="G209" s="3"/>
      <c r="H209" s="6"/>
      <c r="I209" s="3"/>
      <c r="J209" s="6"/>
      <c r="K209" s="3"/>
      <c r="L209" s="6"/>
      <c r="M209" s="7"/>
      <c r="N209" s="1" t="s">
        <v>6</v>
      </c>
      <c r="P209" s="1" t="s">
        <v>626</v>
      </c>
      <c r="Q209" s="1" t="s">
        <v>6</v>
      </c>
      <c r="R209" s="1" t="s">
        <v>6</v>
      </c>
    </row>
    <row r="210" spans="1:20" ht="18.399999999999999" hidden="1" customHeight="1">
      <c r="A210" s="4" t="s">
        <v>627</v>
      </c>
      <c r="B210" s="5" t="s">
        <v>628</v>
      </c>
      <c r="C210" s="6">
        <v>485</v>
      </c>
      <c r="D210" s="5" t="s">
        <v>169</v>
      </c>
      <c r="E210" s="6"/>
      <c r="F210" s="6"/>
      <c r="G210" s="6"/>
      <c r="H210" s="6"/>
      <c r="I210" s="6"/>
      <c r="J210" s="6"/>
      <c r="K210" s="6"/>
      <c r="L210" s="6"/>
      <c r="M210" s="7"/>
      <c r="N210" s="1" t="s">
        <v>6</v>
      </c>
      <c r="P210" s="1" t="s">
        <v>629</v>
      </c>
      <c r="Q210" s="1" t="s">
        <v>6</v>
      </c>
      <c r="R210" s="1" t="s">
        <v>630</v>
      </c>
      <c r="T210" s="1" t="s">
        <v>32</v>
      </c>
    </row>
    <row r="211" spans="1:20" ht="18.399999999999999" hidden="1" customHeight="1">
      <c r="A211" s="4" t="s">
        <v>631</v>
      </c>
      <c r="B211" s="5" t="s">
        <v>6</v>
      </c>
      <c r="C211" s="5"/>
      <c r="D211" s="5" t="s">
        <v>6</v>
      </c>
      <c r="E211" s="6"/>
      <c r="F211" s="6"/>
      <c r="G211" s="3"/>
      <c r="H211" s="6"/>
      <c r="I211" s="3"/>
      <c r="J211" s="6"/>
      <c r="K211" s="3"/>
      <c r="L211" s="6"/>
      <c r="M211" s="7"/>
      <c r="N211" s="1" t="s">
        <v>6</v>
      </c>
      <c r="P211" s="1" t="s">
        <v>632</v>
      </c>
      <c r="Q211" s="1" t="s">
        <v>6</v>
      </c>
      <c r="R211" s="1" t="s">
        <v>6</v>
      </c>
    </row>
    <row r="212" spans="1:20" ht="18.399999999999999" hidden="1" customHeight="1">
      <c r="A212" s="4" t="s">
        <v>633</v>
      </c>
      <c r="B212" s="5" t="s">
        <v>634</v>
      </c>
      <c r="C212" s="6">
        <v>1</v>
      </c>
      <c r="D212" s="5" t="s">
        <v>228</v>
      </c>
      <c r="E212" s="6"/>
      <c r="F212" s="6"/>
      <c r="G212" s="6"/>
      <c r="H212" s="6"/>
      <c r="I212" s="6"/>
      <c r="J212" s="6"/>
      <c r="K212" s="6"/>
      <c r="L212" s="6"/>
      <c r="M212" s="7"/>
      <c r="N212" s="1" t="s">
        <v>6</v>
      </c>
      <c r="P212" s="1" t="s">
        <v>635</v>
      </c>
      <c r="Q212" s="1" t="s">
        <v>6</v>
      </c>
      <c r="R212" s="1" t="s">
        <v>636</v>
      </c>
      <c r="T212" s="1" t="s">
        <v>32</v>
      </c>
    </row>
    <row r="213" spans="1:20" ht="18.399999999999999" hidden="1" customHeight="1">
      <c r="A213" s="4" t="s">
        <v>637</v>
      </c>
      <c r="B213" s="5" t="s">
        <v>638</v>
      </c>
      <c r="C213" s="6">
        <v>1</v>
      </c>
      <c r="D213" s="5" t="s">
        <v>228</v>
      </c>
      <c r="E213" s="6"/>
      <c r="F213" s="6"/>
      <c r="G213" s="6"/>
      <c r="H213" s="6"/>
      <c r="I213" s="6"/>
      <c r="J213" s="6"/>
      <c r="K213" s="6"/>
      <c r="L213" s="6"/>
      <c r="M213" s="7"/>
      <c r="N213" s="1" t="s">
        <v>6</v>
      </c>
      <c r="P213" s="1" t="s">
        <v>639</v>
      </c>
      <c r="Q213" s="1" t="s">
        <v>6</v>
      </c>
      <c r="R213" s="1" t="s">
        <v>640</v>
      </c>
      <c r="T213" s="1" t="s">
        <v>32</v>
      </c>
    </row>
    <row r="214" spans="1:20" ht="18.399999999999999" hidden="1" customHeight="1">
      <c r="A214" s="4" t="s">
        <v>641</v>
      </c>
      <c r="B214" s="5" t="s">
        <v>642</v>
      </c>
      <c r="C214" s="6">
        <v>1</v>
      </c>
      <c r="D214" s="5" t="s">
        <v>228</v>
      </c>
      <c r="E214" s="6"/>
      <c r="F214" s="6"/>
      <c r="G214" s="6"/>
      <c r="H214" s="6"/>
      <c r="I214" s="6"/>
      <c r="J214" s="6"/>
      <c r="K214" s="6"/>
      <c r="L214" s="6"/>
      <c r="M214" s="7"/>
      <c r="N214" s="1" t="s">
        <v>6</v>
      </c>
      <c r="P214" s="1" t="s">
        <v>643</v>
      </c>
      <c r="Q214" s="1" t="s">
        <v>6</v>
      </c>
      <c r="R214" s="1" t="s">
        <v>644</v>
      </c>
      <c r="T214" s="1" t="s">
        <v>32</v>
      </c>
    </row>
    <row r="215" spans="1:20" ht="18.399999999999999" hidden="1" customHeight="1">
      <c r="A215" s="4" t="s">
        <v>645</v>
      </c>
      <c r="B215" s="5" t="s">
        <v>646</v>
      </c>
      <c r="C215" s="6">
        <v>402</v>
      </c>
      <c r="D215" s="5" t="s">
        <v>287</v>
      </c>
      <c r="E215" s="6"/>
      <c r="F215" s="6"/>
      <c r="G215" s="6"/>
      <c r="H215" s="6"/>
      <c r="I215" s="6"/>
      <c r="J215" s="6"/>
      <c r="K215" s="6"/>
      <c r="L215" s="6"/>
      <c r="M215" s="7"/>
      <c r="N215" s="1" t="s">
        <v>6</v>
      </c>
      <c r="P215" s="1" t="s">
        <v>647</v>
      </c>
      <c r="Q215" s="1" t="s">
        <v>6</v>
      </c>
      <c r="R215" s="1" t="s">
        <v>648</v>
      </c>
      <c r="T215" s="1" t="s">
        <v>32</v>
      </c>
    </row>
    <row r="216" spans="1:20" ht="18.399999999999999" hidden="1" customHeight="1">
      <c r="A216" s="4" t="s">
        <v>649</v>
      </c>
      <c r="B216" s="5" t="s">
        <v>650</v>
      </c>
      <c r="C216" s="6">
        <v>1</v>
      </c>
      <c r="D216" s="5" t="s">
        <v>228</v>
      </c>
      <c r="E216" s="6"/>
      <c r="F216" s="6"/>
      <c r="G216" s="6"/>
      <c r="H216" s="6"/>
      <c r="I216" s="6"/>
      <c r="J216" s="6"/>
      <c r="K216" s="6"/>
      <c r="L216" s="6"/>
      <c r="M216" s="7"/>
      <c r="N216" s="1" t="s">
        <v>6</v>
      </c>
      <c r="P216" s="1" t="s">
        <v>651</v>
      </c>
      <c r="Q216" s="1" t="s">
        <v>6</v>
      </c>
      <c r="R216" s="1" t="s">
        <v>652</v>
      </c>
      <c r="T216" s="1" t="s">
        <v>32</v>
      </c>
    </row>
    <row r="217" spans="1:20" ht="18.399999999999999" hidden="1" customHeight="1">
      <c r="A217" s="4" t="s">
        <v>653</v>
      </c>
      <c r="B217" s="5" t="s">
        <v>6</v>
      </c>
      <c r="C217" s="5"/>
      <c r="D217" s="5" t="s">
        <v>6</v>
      </c>
      <c r="E217" s="6"/>
      <c r="F217" s="6"/>
      <c r="G217" s="3"/>
      <c r="H217" s="6"/>
      <c r="I217" s="3"/>
      <c r="J217" s="6"/>
      <c r="K217" s="3"/>
      <c r="L217" s="6"/>
      <c r="M217" s="7"/>
      <c r="N217" s="1" t="s">
        <v>6</v>
      </c>
      <c r="P217" s="1" t="s">
        <v>654</v>
      </c>
      <c r="Q217" s="1" t="s">
        <v>6</v>
      </c>
      <c r="R217" s="1" t="s">
        <v>6</v>
      </c>
    </row>
    <row r="218" spans="1:20" ht="18.399999999999999" hidden="1" customHeight="1">
      <c r="A218" s="4" t="s">
        <v>655</v>
      </c>
      <c r="B218" s="5" t="s">
        <v>656</v>
      </c>
      <c r="C218" s="5">
        <v>22.747</v>
      </c>
      <c r="D218" s="5" t="s">
        <v>380</v>
      </c>
      <c r="E218" s="6"/>
      <c r="F218" s="6"/>
      <c r="G218" s="6"/>
      <c r="H218" s="6"/>
      <c r="I218" s="6"/>
      <c r="J218" s="6"/>
      <c r="K218" s="6"/>
      <c r="L218" s="6"/>
      <c r="M218" s="7"/>
      <c r="N218" s="1" t="s">
        <v>6</v>
      </c>
      <c r="P218" s="1" t="s">
        <v>657</v>
      </c>
      <c r="Q218" s="1" t="s">
        <v>6</v>
      </c>
      <c r="R218" s="1" t="s">
        <v>658</v>
      </c>
      <c r="T218" s="1" t="s">
        <v>32</v>
      </c>
    </row>
    <row r="219" spans="1:20" ht="18.399999999999999" hidden="1" customHeight="1">
      <c r="A219" s="4" t="s">
        <v>659</v>
      </c>
      <c r="B219" s="5" t="s">
        <v>660</v>
      </c>
      <c r="C219" s="6">
        <v>3203</v>
      </c>
      <c r="D219" s="5" t="s">
        <v>661</v>
      </c>
      <c r="E219" s="6"/>
      <c r="F219" s="6"/>
      <c r="G219" s="6"/>
      <c r="H219" s="6"/>
      <c r="I219" s="6"/>
      <c r="J219" s="6"/>
      <c r="K219" s="6"/>
      <c r="L219" s="6"/>
      <c r="M219" s="7"/>
      <c r="N219" s="1" t="s">
        <v>6</v>
      </c>
      <c r="P219" s="1" t="s">
        <v>662</v>
      </c>
      <c r="Q219" s="1" t="s">
        <v>6</v>
      </c>
      <c r="R219" s="1" t="s">
        <v>663</v>
      </c>
      <c r="T219" s="1" t="s">
        <v>32</v>
      </c>
    </row>
    <row r="220" spans="1:20" ht="18.399999999999999" hidden="1" customHeight="1">
      <c r="A220" s="4" t="s">
        <v>664</v>
      </c>
      <c r="B220" s="5" t="s">
        <v>6</v>
      </c>
      <c r="C220" s="5"/>
      <c r="D220" s="5" t="s">
        <v>6</v>
      </c>
      <c r="E220" s="6"/>
      <c r="F220" s="6"/>
      <c r="G220" s="3"/>
      <c r="H220" s="6"/>
      <c r="I220" s="3"/>
      <c r="J220" s="6"/>
      <c r="K220" s="3"/>
      <c r="L220" s="6"/>
      <c r="M220" s="7"/>
      <c r="N220" s="1" t="s">
        <v>6</v>
      </c>
      <c r="P220" s="1" t="s">
        <v>665</v>
      </c>
      <c r="Q220" s="1" t="s">
        <v>6</v>
      </c>
      <c r="R220" s="1" t="s">
        <v>6</v>
      </c>
    </row>
    <row r="221" spans="1:20" ht="18.399999999999999" hidden="1" customHeight="1">
      <c r="A221" s="4" t="s">
        <v>666</v>
      </c>
      <c r="B221" s="5" t="s">
        <v>667</v>
      </c>
      <c r="C221" s="6">
        <v>19</v>
      </c>
      <c r="D221" s="5" t="s">
        <v>146</v>
      </c>
      <c r="E221" s="6"/>
      <c r="F221" s="6"/>
      <c r="G221" s="6"/>
      <c r="H221" s="6"/>
      <c r="I221" s="6"/>
      <c r="J221" s="6"/>
      <c r="K221" s="6"/>
      <c r="L221" s="6"/>
      <c r="M221" s="7"/>
      <c r="N221" s="1" t="s">
        <v>6</v>
      </c>
      <c r="P221" s="1" t="s">
        <v>668</v>
      </c>
      <c r="Q221" s="1" t="s">
        <v>6</v>
      </c>
      <c r="R221" s="1" t="s">
        <v>669</v>
      </c>
    </row>
    <row r="222" spans="1:20" ht="18.399999999999999" hidden="1" customHeight="1">
      <c r="A222" s="4" t="s">
        <v>670</v>
      </c>
      <c r="B222" s="5" t="s">
        <v>671</v>
      </c>
      <c r="C222" s="6">
        <v>-1011</v>
      </c>
      <c r="D222" s="5" t="s">
        <v>672</v>
      </c>
      <c r="E222" s="6"/>
      <c r="F222" s="6"/>
      <c r="G222" s="6"/>
      <c r="H222" s="6"/>
      <c r="I222" s="6"/>
      <c r="J222" s="6"/>
      <c r="K222" s="6"/>
      <c r="L222" s="6"/>
      <c r="M222" s="7"/>
      <c r="N222" s="1" t="s">
        <v>6</v>
      </c>
      <c r="P222" s="1" t="s">
        <v>673</v>
      </c>
      <c r="Q222" s="1" t="s">
        <v>6</v>
      </c>
      <c r="R222" s="1" t="s">
        <v>674</v>
      </c>
    </row>
    <row r="223" spans="1:20" ht="18.399999999999999" hidden="1" customHeight="1">
      <c r="A223" s="4" t="s">
        <v>675</v>
      </c>
      <c r="B223" s="5" t="s">
        <v>676</v>
      </c>
      <c r="C223" s="6">
        <v>473</v>
      </c>
      <c r="D223" s="5" t="s">
        <v>677</v>
      </c>
      <c r="E223" s="6"/>
      <c r="F223" s="6"/>
      <c r="G223" s="6"/>
      <c r="H223" s="6"/>
      <c r="I223" s="6"/>
      <c r="J223" s="6"/>
      <c r="K223" s="6"/>
      <c r="L223" s="6"/>
      <c r="M223" s="7"/>
      <c r="N223" s="1" t="s">
        <v>6</v>
      </c>
      <c r="P223" s="1" t="s">
        <v>678</v>
      </c>
      <c r="Q223" s="1" t="s">
        <v>6</v>
      </c>
      <c r="R223" s="1" t="s">
        <v>679</v>
      </c>
    </row>
    <row r="224" spans="1:20" ht="18.399999999999999" hidden="1" customHeight="1">
      <c r="A224" s="4" t="s">
        <v>6</v>
      </c>
      <c r="B224" s="5" t="s">
        <v>6</v>
      </c>
      <c r="C224" s="5"/>
      <c r="D224" s="5" t="s">
        <v>6</v>
      </c>
      <c r="E224" s="6"/>
      <c r="F224" s="6"/>
      <c r="G224" s="3"/>
      <c r="H224" s="6"/>
      <c r="I224" s="3"/>
      <c r="J224" s="6"/>
      <c r="K224" s="3"/>
      <c r="L224" s="6"/>
      <c r="M224" s="7"/>
      <c r="N224" s="1" t="s">
        <v>6</v>
      </c>
      <c r="P224" s="1" t="s">
        <v>680</v>
      </c>
      <c r="Q224" s="1" t="s">
        <v>131</v>
      </c>
      <c r="R224" s="1" t="s">
        <v>6</v>
      </c>
    </row>
    <row r="225" spans="1:28" ht="18.399999999999999" hidden="1" customHeight="1">
      <c r="A225" s="4" t="s">
        <v>134</v>
      </c>
      <c r="B225" s="5" t="s">
        <v>6</v>
      </c>
      <c r="C225" s="6">
        <v>1</v>
      </c>
      <c r="D225" s="5" t="s">
        <v>21</v>
      </c>
      <c r="E225" s="3"/>
      <c r="F225" s="6"/>
      <c r="G225" s="3"/>
      <c r="H225" s="6"/>
      <c r="I225" s="3"/>
      <c r="J225" s="6"/>
      <c r="K225" s="3"/>
      <c r="L225" s="6"/>
      <c r="M225" s="7"/>
      <c r="N225" s="1" t="s">
        <v>6</v>
      </c>
      <c r="O225" s="1" t="s">
        <v>135</v>
      </c>
      <c r="Z225" s="6">
        <f>H228+H229+H231+H233+H235+H237+H238+H240+H243+H244+H246+H247+H249+H250+H251+H252+H253+H255+H256+H259+H260+H263+H264+H265+H267+H269+H271+H273+H274+H275</f>
        <v>0</v>
      </c>
      <c r="AA225" s="6">
        <f>J228+J229+J231+J233+J235+J237+J238+J240+J243+J244+J246+J247+J249+J250+J251+J252+J253+J255+J256+J259+J260+J263+J264+J265+J267+J269+J271+J273+J274+J275</f>
        <v>0</v>
      </c>
      <c r="AB225" s="6">
        <f>L228+L229+L231+L233+L235+L237+L238+L240+L243+L244+L246+L247+L249+L250+L251+L252+L253+L255+L256+L259+L260+L263+L264+L265+L267+L269+L271+L273+L274+L275</f>
        <v>0</v>
      </c>
    </row>
    <row r="226" spans="1:28" ht="18.399999999999999" hidden="1" customHeight="1">
      <c r="A226" s="4" t="s">
        <v>142</v>
      </c>
      <c r="B226" s="5" t="s">
        <v>6</v>
      </c>
      <c r="C226" s="5"/>
      <c r="D226" s="5" t="s">
        <v>6</v>
      </c>
      <c r="E226" s="6"/>
      <c r="F226" s="6"/>
      <c r="G226" s="3"/>
      <c r="H226" s="6"/>
      <c r="I226" s="3"/>
      <c r="J226" s="6"/>
      <c r="K226" s="3"/>
      <c r="L226" s="6"/>
      <c r="M226" s="7"/>
      <c r="N226" s="1" t="s">
        <v>6</v>
      </c>
      <c r="P226" s="1" t="s">
        <v>24</v>
      </c>
      <c r="Q226" s="1" t="s">
        <v>6</v>
      </c>
      <c r="R226" s="1" t="s">
        <v>6</v>
      </c>
      <c r="Z226" s="6">
        <f>H276+H278+H279+H280+H281+H284+H286+H288+H291+H292+H294+H295+H296+H298+H299+H300+H301+H302+H303+H305+H306+H307+H309+H311+H312+H315+H316+H318+H319+H320</f>
        <v>0</v>
      </c>
      <c r="AA226" s="6">
        <f>J276+J278+J279+J280+J281+J284+J286+J288+J291+J292+J294+J295+J296+J298+J299+J300+J301+J302+J303+J305+J306+J307+J309+J311+J312+J315+J316+J318+J319+J320</f>
        <v>0</v>
      </c>
      <c r="AB226" s="6">
        <f>L276+L278+L279+L280+L281+L284+L286+L288+L291+L292+L294+L295+L296+L298+L299+L300+L301+L302+L303+L305+L306+L307+L309+L311+L312+L315+L316+L318+L319+L320</f>
        <v>0</v>
      </c>
    </row>
    <row r="227" spans="1:28" ht="18.399999999999999" hidden="1" customHeight="1">
      <c r="A227" s="4" t="s">
        <v>143</v>
      </c>
      <c r="B227" s="5" t="s">
        <v>6</v>
      </c>
      <c r="C227" s="5"/>
      <c r="D227" s="5" t="s">
        <v>6</v>
      </c>
      <c r="E227" s="6"/>
      <c r="F227" s="6"/>
      <c r="G227" s="3"/>
      <c r="H227" s="6"/>
      <c r="I227" s="3"/>
      <c r="J227" s="6"/>
      <c r="K227" s="3"/>
      <c r="L227" s="6"/>
      <c r="M227" s="7"/>
      <c r="N227" s="1" t="s">
        <v>6</v>
      </c>
      <c r="P227" s="1" t="s">
        <v>26</v>
      </c>
      <c r="Q227" s="1" t="s">
        <v>6</v>
      </c>
      <c r="R227" s="1" t="s">
        <v>6</v>
      </c>
      <c r="Z227" s="6">
        <f>H321+H322+H324+H325+H327+H329+H330+H331+H332+H333+H334+H336+H337+H339+H340+H341</f>
        <v>0</v>
      </c>
      <c r="AA227" s="6">
        <f>J321+J322+J324+J325+J327+J329+J330+J331+J332+J333+J334+J336+J337+J339+J340+J341</f>
        <v>0</v>
      </c>
      <c r="AB227" s="6">
        <f>L321+L322+L324+L325+L327+L329+L330+L331+L332+L333+L334+L336+L337+L339+L340+L341</f>
        <v>0</v>
      </c>
    </row>
    <row r="228" spans="1:28" ht="18.399999999999999" hidden="1" customHeight="1">
      <c r="A228" s="4" t="s">
        <v>144</v>
      </c>
      <c r="B228" s="5" t="s">
        <v>145</v>
      </c>
      <c r="C228" s="6">
        <v>4</v>
      </c>
      <c r="D228" s="5" t="s">
        <v>146</v>
      </c>
      <c r="E228" s="6"/>
      <c r="F228" s="6"/>
      <c r="G228" s="6"/>
      <c r="H228" s="6"/>
      <c r="I228" s="6"/>
      <c r="J228" s="6"/>
      <c r="K228" s="6"/>
      <c r="L228" s="6"/>
      <c r="M228" s="7"/>
      <c r="N228" s="1" t="s">
        <v>6</v>
      </c>
      <c r="P228" s="1" t="s">
        <v>30</v>
      </c>
      <c r="Q228" s="1" t="s">
        <v>6</v>
      </c>
      <c r="R228" s="1" t="s">
        <v>147</v>
      </c>
      <c r="T228" s="1" t="s">
        <v>32</v>
      </c>
    </row>
    <row r="229" spans="1:28" ht="18.399999999999999" hidden="1" customHeight="1">
      <c r="A229" s="4" t="s">
        <v>148</v>
      </c>
      <c r="B229" s="5" t="s">
        <v>149</v>
      </c>
      <c r="C229" s="6">
        <v>290</v>
      </c>
      <c r="D229" s="5" t="s">
        <v>146</v>
      </c>
      <c r="E229" s="6"/>
      <c r="F229" s="6"/>
      <c r="G229" s="6"/>
      <c r="H229" s="6"/>
      <c r="I229" s="6"/>
      <c r="J229" s="6"/>
      <c r="K229" s="6"/>
      <c r="L229" s="6"/>
      <c r="M229" s="7"/>
      <c r="N229" s="1" t="s">
        <v>6</v>
      </c>
      <c r="P229" s="1" t="s">
        <v>44</v>
      </c>
      <c r="Q229" s="1" t="s">
        <v>6</v>
      </c>
      <c r="R229" s="1" t="s">
        <v>150</v>
      </c>
      <c r="T229" s="1" t="s">
        <v>32</v>
      </c>
    </row>
    <row r="230" spans="1:28" ht="18.399999999999999" hidden="1" customHeight="1">
      <c r="A230" s="4" t="s">
        <v>151</v>
      </c>
      <c r="B230" s="5" t="s">
        <v>6</v>
      </c>
      <c r="C230" s="5"/>
      <c r="D230" s="5" t="s">
        <v>6</v>
      </c>
      <c r="E230" s="6"/>
      <c r="F230" s="6"/>
      <c r="G230" s="3"/>
      <c r="H230" s="6"/>
      <c r="I230" s="3"/>
      <c r="J230" s="6"/>
      <c r="K230" s="3"/>
      <c r="L230" s="6"/>
      <c r="M230" s="7"/>
      <c r="N230" s="1" t="s">
        <v>6</v>
      </c>
      <c r="P230" s="1" t="s">
        <v>48</v>
      </c>
      <c r="Q230" s="1" t="s">
        <v>6</v>
      </c>
      <c r="R230" s="1" t="s">
        <v>6</v>
      </c>
    </row>
    <row r="231" spans="1:28" ht="18.399999999999999" hidden="1" customHeight="1">
      <c r="A231" s="4" t="s">
        <v>152</v>
      </c>
      <c r="B231" s="5" t="s">
        <v>153</v>
      </c>
      <c r="C231" s="6">
        <v>259</v>
      </c>
      <c r="D231" s="5" t="s">
        <v>146</v>
      </c>
      <c r="E231" s="6"/>
      <c r="F231" s="6"/>
      <c r="G231" s="6"/>
      <c r="H231" s="6"/>
      <c r="I231" s="6"/>
      <c r="J231" s="6"/>
      <c r="K231" s="6"/>
      <c r="L231" s="6"/>
      <c r="M231" s="7"/>
      <c r="N231" s="1" t="s">
        <v>6</v>
      </c>
      <c r="P231" s="1" t="s">
        <v>52</v>
      </c>
      <c r="Q231" s="1" t="s">
        <v>6</v>
      </c>
      <c r="R231" s="1" t="s">
        <v>154</v>
      </c>
      <c r="T231" s="1" t="s">
        <v>32</v>
      </c>
    </row>
    <row r="232" spans="1:28" ht="18.399999999999999" hidden="1" customHeight="1">
      <c r="A232" s="4" t="s">
        <v>155</v>
      </c>
      <c r="B232" s="5" t="s">
        <v>6</v>
      </c>
      <c r="C232" s="5"/>
      <c r="D232" s="5" t="s">
        <v>6</v>
      </c>
      <c r="E232" s="6"/>
      <c r="F232" s="6"/>
      <c r="G232" s="3"/>
      <c r="H232" s="6"/>
      <c r="I232" s="3"/>
      <c r="J232" s="6"/>
      <c r="K232" s="3"/>
      <c r="L232" s="6"/>
      <c r="M232" s="7"/>
      <c r="N232" s="1" t="s">
        <v>6</v>
      </c>
      <c r="P232" s="1" t="s">
        <v>56</v>
      </c>
      <c r="Q232" s="1" t="s">
        <v>6</v>
      </c>
      <c r="R232" s="1" t="s">
        <v>6</v>
      </c>
    </row>
    <row r="233" spans="1:28" ht="18.399999999999999" hidden="1" customHeight="1">
      <c r="A233" s="4" t="s">
        <v>156</v>
      </c>
      <c r="B233" s="5" t="s">
        <v>6</v>
      </c>
      <c r="C233" s="6">
        <v>346</v>
      </c>
      <c r="D233" s="5" t="s">
        <v>157</v>
      </c>
      <c r="E233" s="6"/>
      <c r="F233" s="6"/>
      <c r="G233" s="6"/>
      <c r="H233" s="6"/>
      <c r="I233" s="6"/>
      <c r="J233" s="6"/>
      <c r="K233" s="6"/>
      <c r="L233" s="6"/>
      <c r="M233" s="7"/>
      <c r="N233" s="1" t="s">
        <v>6</v>
      </c>
      <c r="P233" s="1" t="s">
        <v>60</v>
      </c>
      <c r="Q233" s="1" t="s">
        <v>6</v>
      </c>
      <c r="R233" s="1" t="s">
        <v>158</v>
      </c>
      <c r="T233" s="1" t="s">
        <v>32</v>
      </c>
    </row>
    <row r="234" spans="1:28" ht="18.399999999999999" hidden="1" customHeight="1">
      <c r="A234" s="4" t="s">
        <v>159</v>
      </c>
      <c r="B234" s="5" t="s">
        <v>6</v>
      </c>
      <c r="C234" s="5"/>
      <c r="D234" s="5" t="s">
        <v>6</v>
      </c>
      <c r="E234" s="6"/>
      <c r="F234" s="6"/>
      <c r="G234" s="3"/>
      <c r="H234" s="6"/>
      <c r="I234" s="3"/>
      <c r="J234" s="6"/>
      <c r="K234" s="3"/>
      <c r="L234" s="6"/>
      <c r="M234" s="7"/>
      <c r="N234" s="1" t="s">
        <v>6</v>
      </c>
      <c r="P234" s="1" t="s">
        <v>64</v>
      </c>
      <c r="Q234" s="1" t="s">
        <v>6</v>
      </c>
      <c r="R234" s="1" t="s">
        <v>6</v>
      </c>
    </row>
    <row r="235" spans="1:28" ht="18.399999999999999" hidden="1" customHeight="1">
      <c r="A235" s="4" t="s">
        <v>160</v>
      </c>
      <c r="B235" s="5" t="s">
        <v>153</v>
      </c>
      <c r="C235" s="6">
        <v>45</v>
      </c>
      <c r="D235" s="5" t="s">
        <v>146</v>
      </c>
      <c r="E235" s="6"/>
      <c r="F235" s="6"/>
      <c r="G235" s="6"/>
      <c r="H235" s="6"/>
      <c r="I235" s="6"/>
      <c r="J235" s="6"/>
      <c r="K235" s="6"/>
      <c r="L235" s="6"/>
      <c r="M235" s="7"/>
      <c r="N235" s="1" t="s">
        <v>6</v>
      </c>
      <c r="P235" s="1" t="s">
        <v>68</v>
      </c>
      <c r="Q235" s="1" t="s">
        <v>6</v>
      </c>
      <c r="R235" s="1" t="s">
        <v>161</v>
      </c>
      <c r="T235" s="1" t="s">
        <v>32</v>
      </c>
    </row>
    <row r="236" spans="1:28" ht="18.399999999999999" hidden="1" customHeight="1">
      <c r="A236" s="4" t="s">
        <v>681</v>
      </c>
      <c r="B236" s="5" t="s">
        <v>6</v>
      </c>
      <c r="C236" s="5"/>
      <c r="D236" s="5" t="s">
        <v>6</v>
      </c>
      <c r="E236" s="6"/>
      <c r="F236" s="6"/>
      <c r="G236" s="3"/>
      <c r="H236" s="6"/>
      <c r="I236" s="3"/>
      <c r="J236" s="6"/>
      <c r="K236" s="3"/>
      <c r="L236" s="6"/>
      <c r="M236" s="7"/>
      <c r="N236" s="1" t="s">
        <v>6</v>
      </c>
      <c r="P236" s="1" t="s">
        <v>91</v>
      </c>
      <c r="Q236" s="1" t="s">
        <v>6</v>
      </c>
      <c r="R236" s="1" t="s">
        <v>6</v>
      </c>
    </row>
    <row r="237" spans="1:28" ht="18.399999999999999" hidden="1" customHeight="1">
      <c r="A237" s="4" t="s">
        <v>175</v>
      </c>
      <c r="B237" s="5" t="s">
        <v>176</v>
      </c>
      <c r="C237" s="6">
        <v>294</v>
      </c>
      <c r="D237" s="5" t="s">
        <v>146</v>
      </c>
      <c r="E237" s="6"/>
      <c r="F237" s="6"/>
      <c r="G237" s="6"/>
      <c r="H237" s="6"/>
      <c r="I237" s="6"/>
      <c r="J237" s="6"/>
      <c r="K237" s="6"/>
      <c r="L237" s="6"/>
      <c r="M237" s="7"/>
      <c r="N237" s="1" t="s">
        <v>6</v>
      </c>
      <c r="P237" s="1" t="s">
        <v>95</v>
      </c>
      <c r="Q237" s="1" t="s">
        <v>6</v>
      </c>
      <c r="R237" s="1" t="s">
        <v>177</v>
      </c>
      <c r="T237" s="1" t="s">
        <v>32</v>
      </c>
    </row>
    <row r="238" spans="1:28" ht="18.399999999999999" hidden="1" customHeight="1">
      <c r="A238" s="4" t="s">
        <v>178</v>
      </c>
      <c r="B238" s="5" t="s">
        <v>179</v>
      </c>
      <c r="C238" s="6">
        <v>259</v>
      </c>
      <c r="D238" s="5" t="s">
        <v>146</v>
      </c>
      <c r="E238" s="6"/>
      <c r="F238" s="6"/>
      <c r="G238" s="6"/>
      <c r="H238" s="6"/>
      <c r="I238" s="6"/>
      <c r="J238" s="6"/>
      <c r="K238" s="6"/>
      <c r="L238" s="6"/>
      <c r="M238" s="7"/>
      <c r="N238" s="1" t="s">
        <v>6</v>
      </c>
      <c r="P238" s="1" t="s">
        <v>98</v>
      </c>
      <c r="Q238" s="1" t="s">
        <v>6</v>
      </c>
      <c r="R238" s="1" t="s">
        <v>180</v>
      </c>
      <c r="T238" s="1" t="s">
        <v>32</v>
      </c>
    </row>
    <row r="239" spans="1:28" ht="18.399999999999999" hidden="1" customHeight="1">
      <c r="A239" s="4" t="s">
        <v>682</v>
      </c>
      <c r="B239" s="5" t="s">
        <v>6</v>
      </c>
      <c r="C239" s="5"/>
      <c r="D239" s="5" t="s">
        <v>6</v>
      </c>
      <c r="E239" s="6"/>
      <c r="F239" s="6"/>
      <c r="G239" s="3"/>
      <c r="H239" s="6"/>
      <c r="I239" s="3"/>
      <c r="J239" s="6"/>
      <c r="K239" s="3"/>
      <c r="L239" s="6"/>
      <c r="M239" s="7"/>
      <c r="N239" s="1" t="s">
        <v>6</v>
      </c>
      <c r="P239" s="1" t="s">
        <v>101</v>
      </c>
      <c r="Q239" s="1" t="s">
        <v>6</v>
      </c>
      <c r="R239" s="1" t="s">
        <v>6</v>
      </c>
    </row>
    <row r="240" spans="1:28" ht="18.399999999999999" hidden="1" customHeight="1">
      <c r="A240" s="4" t="s">
        <v>182</v>
      </c>
      <c r="B240" s="5" t="s">
        <v>183</v>
      </c>
      <c r="C240" s="6">
        <v>55</v>
      </c>
      <c r="D240" s="5" t="s">
        <v>184</v>
      </c>
      <c r="E240" s="6"/>
      <c r="F240" s="6"/>
      <c r="G240" s="6"/>
      <c r="H240" s="6"/>
      <c r="I240" s="6"/>
      <c r="J240" s="6"/>
      <c r="K240" s="6"/>
      <c r="L240" s="6"/>
      <c r="M240" s="7"/>
      <c r="N240" s="1" t="s">
        <v>6</v>
      </c>
      <c r="P240" s="1" t="s">
        <v>104</v>
      </c>
      <c r="Q240" s="1" t="s">
        <v>6</v>
      </c>
      <c r="R240" s="1" t="s">
        <v>185</v>
      </c>
    </row>
    <row r="241" spans="1:25" ht="18.399999999999999" hidden="1" customHeight="1">
      <c r="A241" s="4" t="s">
        <v>186</v>
      </c>
      <c r="B241" s="5" t="s">
        <v>6</v>
      </c>
      <c r="C241" s="5"/>
      <c r="D241" s="5" t="s">
        <v>6</v>
      </c>
      <c r="E241" s="6"/>
      <c r="F241" s="6"/>
      <c r="G241" s="3"/>
      <c r="H241" s="6"/>
      <c r="I241" s="3"/>
      <c r="J241" s="6"/>
      <c r="K241" s="3"/>
      <c r="L241" s="6"/>
      <c r="M241" s="7"/>
      <c r="N241" s="1" t="s">
        <v>6</v>
      </c>
      <c r="P241" s="1" t="s">
        <v>115</v>
      </c>
      <c r="Q241" s="1" t="s">
        <v>6</v>
      </c>
      <c r="R241" s="1" t="s">
        <v>6</v>
      </c>
    </row>
    <row r="242" spans="1:25" ht="18.399999999999999" hidden="1" customHeight="1">
      <c r="A242" s="4" t="s">
        <v>187</v>
      </c>
      <c r="B242" s="5" t="s">
        <v>6</v>
      </c>
      <c r="C242" s="5"/>
      <c r="D242" s="5" t="s">
        <v>6</v>
      </c>
      <c r="E242" s="6"/>
      <c r="F242" s="6"/>
      <c r="G242" s="3"/>
      <c r="H242" s="6"/>
      <c r="I242" s="3"/>
      <c r="J242" s="6"/>
      <c r="K242" s="3"/>
      <c r="L242" s="6"/>
      <c r="M242" s="7"/>
      <c r="N242" s="1" t="s">
        <v>6</v>
      </c>
      <c r="P242" s="1" t="s">
        <v>119</v>
      </c>
      <c r="Q242" s="1" t="s">
        <v>6</v>
      </c>
      <c r="R242" s="1" t="s">
        <v>6</v>
      </c>
    </row>
    <row r="243" spans="1:25" ht="18.399999999999999" hidden="1" customHeight="1">
      <c r="A243" s="4" t="s">
        <v>188</v>
      </c>
      <c r="B243" s="5" t="s">
        <v>189</v>
      </c>
      <c r="C243" s="6">
        <v>1</v>
      </c>
      <c r="D243" s="5" t="s">
        <v>190</v>
      </c>
      <c r="E243" s="6"/>
      <c r="F243" s="6"/>
      <c r="G243" s="6"/>
      <c r="H243" s="6"/>
      <c r="I243" s="6"/>
      <c r="J243" s="6"/>
      <c r="K243" s="6"/>
      <c r="L243" s="6"/>
      <c r="M243" s="7"/>
      <c r="N243" s="1" t="s">
        <v>6</v>
      </c>
      <c r="P243" s="1" t="s">
        <v>122</v>
      </c>
      <c r="Q243" s="1" t="s">
        <v>6</v>
      </c>
      <c r="R243" s="1" t="s">
        <v>191</v>
      </c>
      <c r="T243" s="1" t="s">
        <v>32</v>
      </c>
    </row>
    <row r="244" spans="1:25" ht="18.399999999999999" hidden="1" customHeight="1">
      <c r="A244" s="4" t="s">
        <v>192</v>
      </c>
      <c r="B244" s="5" t="s">
        <v>193</v>
      </c>
      <c r="C244" s="6">
        <v>1</v>
      </c>
      <c r="D244" s="5" t="s">
        <v>190</v>
      </c>
      <c r="E244" s="6"/>
      <c r="F244" s="6"/>
      <c r="G244" s="6"/>
      <c r="H244" s="6"/>
      <c r="I244" s="6"/>
      <c r="J244" s="6"/>
      <c r="K244" s="6"/>
      <c r="L244" s="6"/>
      <c r="M244" s="7"/>
      <c r="N244" s="1" t="s">
        <v>6</v>
      </c>
      <c r="P244" s="1" t="s">
        <v>125</v>
      </c>
      <c r="Q244" s="1" t="s">
        <v>6</v>
      </c>
      <c r="R244" s="1" t="s">
        <v>194</v>
      </c>
      <c r="T244" s="1" t="s">
        <v>32</v>
      </c>
    </row>
    <row r="245" spans="1:25" ht="18.399999999999999" hidden="1" customHeight="1">
      <c r="A245" s="4" t="s">
        <v>195</v>
      </c>
      <c r="B245" s="5" t="s">
        <v>6</v>
      </c>
      <c r="C245" s="5"/>
      <c r="D245" s="5" t="s">
        <v>6</v>
      </c>
      <c r="E245" s="6"/>
      <c r="F245" s="6"/>
      <c r="G245" s="3"/>
      <c r="H245" s="6"/>
      <c r="I245" s="3"/>
      <c r="J245" s="6"/>
      <c r="K245" s="3"/>
      <c r="L245" s="6"/>
      <c r="M245" s="7"/>
      <c r="N245" s="1" t="s">
        <v>6</v>
      </c>
      <c r="P245" s="1" t="s">
        <v>130</v>
      </c>
      <c r="Q245" s="1" t="s">
        <v>6</v>
      </c>
      <c r="R245" s="1" t="s">
        <v>6</v>
      </c>
    </row>
    <row r="246" spans="1:25" ht="18.399999999999999" hidden="1" customHeight="1">
      <c r="A246" s="4" t="s">
        <v>683</v>
      </c>
      <c r="B246" s="5" t="s">
        <v>201</v>
      </c>
      <c r="C246" s="6">
        <v>371</v>
      </c>
      <c r="D246" s="5" t="s">
        <v>197</v>
      </c>
      <c r="E246" s="6"/>
      <c r="F246" s="6"/>
      <c r="G246" s="6"/>
      <c r="H246" s="6"/>
      <c r="I246" s="6"/>
      <c r="J246" s="6"/>
      <c r="K246" s="6"/>
      <c r="L246" s="6"/>
      <c r="M246" s="7"/>
      <c r="N246" s="1" t="s">
        <v>6</v>
      </c>
      <c r="P246" s="1" t="s">
        <v>205</v>
      </c>
      <c r="Q246" s="1" t="s">
        <v>6</v>
      </c>
      <c r="R246" s="1" t="s">
        <v>203</v>
      </c>
      <c r="T246" s="1" t="s">
        <v>32</v>
      </c>
    </row>
    <row r="247" spans="1:25" ht="18.399999999999999" hidden="1" customHeight="1">
      <c r="A247" s="4" t="s">
        <v>684</v>
      </c>
      <c r="B247" s="5" t="s">
        <v>201</v>
      </c>
      <c r="C247" s="6">
        <v>8</v>
      </c>
      <c r="D247" s="5" t="s">
        <v>197</v>
      </c>
      <c r="E247" s="6"/>
      <c r="F247" s="6"/>
      <c r="G247" s="6"/>
      <c r="H247" s="6"/>
      <c r="I247" s="6"/>
      <c r="J247" s="6"/>
      <c r="K247" s="6"/>
      <c r="L247" s="6"/>
      <c r="M247" s="7"/>
      <c r="N247" s="1" t="s">
        <v>6</v>
      </c>
      <c r="P247" s="1" t="s">
        <v>208</v>
      </c>
      <c r="Q247" s="1" t="s">
        <v>6</v>
      </c>
      <c r="R247" s="1" t="s">
        <v>206</v>
      </c>
      <c r="T247" s="1" t="s">
        <v>32</v>
      </c>
    </row>
    <row r="248" spans="1:25" ht="18.399999999999999" hidden="1" customHeight="1">
      <c r="A248" s="4" t="s">
        <v>207</v>
      </c>
      <c r="B248" s="5" t="s">
        <v>6</v>
      </c>
      <c r="C248" s="5"/>
      <c r="D248" s="5" t="s">
        <v>6</v>
      </c>
      <c r="E248" s="6"/>
      <c r="F248" s="6"/>
      <c r="G248" s="3"/>
      <c r="H248" s="6"/>
      <c r="I248" s="3"/>
      <c r="J248" s="6"/>
      <c r="K248" s="3"/>
      <c r="L248" s="6"/>
      <c r="M248" s="7"/>
      <c r="N248" s="1" t="s">
        <v>6</v>
      </c>
      <c r="P248" s="1" t="s">
        <v>212</v>
      </c>
      <c r="Q248" s="1" t="s">
        <v>6</v>
      </c>
      <c r="R248" s="1" t="s">
        <v>6</v>
      </c>
    </row>
    <row r="249" spans="1:25" ht="18.399999999999999" hidden="1" customHeight="1">
      <c r="A249" s="4" t="s">
        <v>209</v>
      </c>
      <c r="B249" s="5" t="s">
        <v>210</v>
      </c>
      <c r="C249" s="6">
        <v>8</v>
      </c>
      <c r="D249" s="5" t="s">
        <v>211</v>
      </c>
      <c r="E249" s="6"/>
      <c r="F249" s="6"/>
      <c r="G249" s="6"/>
      <c r="H249" s="6"/>
      <c r="I249" s="6"/>
      <c r="J249" s="6"/>
      <c r="K249" s="6"/>
      <c r="L249" s="6"/>
      <c r="M249" s="7"/>
      <c r="N249" s="1" t="s">
        <v>6</v>
      </c>
      <c r="P249" s="1" t="s">
        <v>216</v>
      </c>
      <c r="Q249" s="1" t="s">
        <v>6</v>
      </c>
      <c r="R249" s="1" t="s">
        <v>213</v>
      </c>
    </row>
    <row r="250" spans="1:25" ht="18.399999999999999" hidden="1" customHeight="1">
      <c r="A250" s="4" t="s">
        <v>214</v>
      </c>
      <c r="B250" s="5" t="s">
        <v>215</v>
      </c>
      <c r="C250" s="6">
        <v>8</v>
      </c>
      <c r="D250" s="5" t="s">
        <v>211</v>
      </c>
      <c r="E250" s="6"/>
      <c r="F250" s="6"/>
      <c r="G250" s="6"/>
      <c r="H250" s="6"/>
      <c r="I250" s="6"/>
      <c r="J250" s="6"/>
      <c r="K250" s="6"/>
      <c r="L250" s="6"/>
      <c r="M250" s="7"/>
      <c r="N250" s="1" t="s">
        <v>6</v>
      </c>
      <c r="P250" s="1" t="s">
        <v>685</v>
      </c>
      <c r="Q250" s="1" t="s">
        <v>6</v>
      </c>
      <c r="R250" s="1" t="s">
        <v>217</v>
      </c>
      <c r="T250" s="1" t="s">
        <v>199</v>
      </c>
    </row>
    <row r="251" spans="1:25" ht="18.399999999999999" hidden="1" customHeight="1">
      <c r="A251" s="4" t="s">
        <v>218</v>
      </c>
      <c r="B251" s="5" t="s">
        <v>6</v>
      </c>
      <c r="C251" s="6">
        <v>31</v>
      </c>
      <c r="D251" s="5" t="s">
        <v>219</v>
      </c>
      <c r="E251" s="6"/>
      <c r="F251" s="6"/>
      <c r="G251" s="6"/>
      <c r="H251" s="6"/>
      <c r="I251" s="6"/>
      <c r="J251" s="6"/>
      <c r="K251" s="6"/>
      <c r="L251" s="6"/>
      <c r="M251" s="7"/>
      <c r="N251" s="1" t="s">
        <v>220</v>
      </c>
      <c r="P251" s="1" t="s">
        <v>221</v>
      </c>
      <c r="Q251" s="1" t="s">
        <v>6</v>
      </c>
      <c r="R251" s="1" t="s">
        <v>222</v>
      </c>
      <c r="T251" s="1" t="s">
        <v>32</v>
      </c>
    </row>
    <row r="252" spans="1:25" ht="18.399999999999999" hidden="1" customHeight="1">
      <c r="A252" s="4" t="s">
        <v>223</v>
      </c>
      <c r="B252" s="5" t="s">
        <v>6</v>
      </c>
      <c r="C252" s="6">
        <v>8</v>
      </c>
      <c r="D252" s="5" t="s">
        <v>219</v>
      </c>
      <c r="E252" s="6"/>
      <c r="F252" s="6"/>
      <c r="G252" s="6"/>
      <c r="H252" s="6"/>
      <c r="I252" s="6"/>
      <c r="J252" s="6"/>
      <c r="K252" s="6"/>
      <c r="L252" s="6"/>
      <c r="M252" s="7"/>
      <c r="N252" s="1" t="s">
        <v>220</v>
      </c>
      <c r="P252" s="1" t="s">
        <v>224</v>
      </c>
      <c r="Q252" s="1" t="s">
        <v>6</v>
      </c>
      <c r="R252" s="1" t="s">
        <v>225</v>
      </c>
      <c r="T252" s="1" t="s">
        <v>32</v>
      </c>
    </row>
    <row r="253" spans="1:25" ht="18.399999999999999" hidden="1" customHeight="1">
      <c r="A253" s="4" t="s">
        <v>226</v>
      </c>
      <c r="B253" s="5" t="s">
        <v>227</v>
      </c>
      <c r="C253" s="6">
        <v>24</v>
      </c>
      <c r="D253" s="5" t="s">
        <v>228</v>
      </c>
      <c r="E253" s="6"/>
      <c r="F253" s="6"/>
      <c r="G253" s="6"/>
      <c r="H253" s="6"/>
      <c r="I253" s="6"/>
      <c r="J253" s="6"/>
      <c r="K253" s="6"/>
      <c r="L253" s="6"/>
      <c r="M253" s="7"/>
      <c r="N253" s="1" t="s">
        <v>6</v>
      </c>
      <c r="P253" s="1" t="s">
        <v>229</v>
      </c>
      <c r="Q253" s="1" t="s">
        <v>6</v>
      </c>
      <c r="R253" s="1" t="s">
        <v>230</v>
      </c>
      <c r="T253" s="1" t="s">
        <v>32</v>
      </c>
    </row>
    <row r="254" spans="1:25" ht="18.399999999999999" hidden="1" customHeight="1">
      <c r="A254" s="4" t="s">
        <v>231</v>
      </c>
      <c r="B254" s="5" t="s">
        <v>6</v>
      </c>
      <c r="C254" s="5"/>
      <c r="D254" s="5" t="s">
        <v>6</v>
      </c>
      <c r="E254" s="6"/>
      <c r="F254" s="6"/>
      <c r="G254" s="3"/>
      <c r="H254" s="6"/>
      <c r="I254" s="3"/>
      <c r="J254" s="6"/>
      <c r="K254" s="3"/>
      <c r="L254" s="6"/>
      <c r="M254" s="7"/>
      <c r="N254" s="1" t="s">
        <v>6</v>
      </c>
      <c r="P254" s="1" t="s">
        <v>232</v>
      </c>
      <c r="Q254" s="1" t="s">
        <v>6</v>
      </c>
      <c r="R254" s="1" t="s">
        <v>6</v>
      </c>
    </row>
    <row r="255" spans="1:25" ht="18.399999999999999" hidden="1" customHeight="1">
      <c r="A255" s="4" t="s">
        <v>233</v>
      </c>
      <c r="B255" s="5" t="s">
        <v>234</v>
      </c>
      <c r="C255" s="6">
        <v>1</v>
      </c>
      <c r="D255" s="5" t="s">
        <v>190</v>
      </c>
      <c r="E255" s="6"/>
      <c r="F255" s="6"/>
      <c r="G255" s="6"/>
      <c r="H255" s="6"/>
      <c r="I255" s="6"/>
      <c r="J255" s="6"/>
      <c r="K255" s="6"/>
      <c r="L255" s="6"/>
      <c r="M255" s="7"/>
      <c r="N255" s="1" t="s">
        <v>6</v>
      </c>
      <c r="P255" s="1" t="s">
        <v>235</v>
      </c>
      <c r="Q255" s="1" t="s">
        <v>6</v>
      </c>
      <c r="R255" s="1" t="s">
        <v>236</v>
      </c>
      <c r="T255" s="1" t="s">
        <v>199</v>
      </c>
      <c r="Y255" s="1" t="s">
        <v>237</v>
      </c>
    </row>
    <row r="256" spans="1:25" ht="18.399999999999999" hidden="1" customHeight="1">
      <c r="A256" s="4" t="s">
        <v>238</v>
      </c>
      <c r="B256" s="5" t="s">
        <v>6</v>
      </c>
      <c r="C256" s="6">
        <v>1</v>
      </c>
      <c r="D256" s="5" t="s">
        <v>190</v>
      </c>
      <c r="E256" s="6"/>
      <c r="F256" s="6"/>
      <c r="G256" s="6"/>
      <c r="H256" s="6"/>
      <c r="I256" s="6"/>
      <c r="J256" s="6"/>
      <c r="K256" s="6"/>
      <c r="L256" s="6"/>
      <c r="M256" s="7"/>
      <c r="N256" s="1" t="s">
        <v>6</v>
      </c>
      <c r="P256" s="1" t="s">
        <v>239</v>
      </c>
      <c r="Q256" s="1" t="s">
        <v>6</v>
      </c>
      <c r="R256" s="1" t="s">
        <v>240</v>
      </c>
      <c r="T256" s="1" t="s">
        <v>199</v>
      </c>
      <c r="Y256" s="1" t="s">
        <v>237</v>
      </c>
    </row>
    <row r="257" spans="1:20" ht="18.399999999999999" hidden="1" customHeight="1">
      <c r="A257" s="4" t="s">
        <v>241</v>
      </c>
      <c r="B257" s="5" t="s">
        <v>6</v>
      </c>
      <c r="C257" s="5"/>
      <c r="D257" s="5" t="s">
        <v>6</v>
      </c>
      <c r="E257" s="6"/>
      <c r="F257" s="6"/>
      <c r="G257" s="3"/>
      <c r="H257" s="6"/>
      <c r="I257" s="3"/>
      <c r="J257" s="6"/>
      <c r="K257" s="3"/>
      <c r="L257" s="6"/>
      <c r="M257" s="7"/>
      <c r="N257" s="1" t="s">
        <v>6</v>
      </c>
      <c r="P257" s="1" t="s">
        <v>242</v>
      </c>
      <c r="Q257" s="1" t="s">
        <v>6</v>
      </c>
      <c r="R257" s="1" t="s">
        <v>6</v>
      </c>
    </row>
    <row r="258" spans="1:20" ht="18.399999999999999" hidden="1" customHeight="1">
      <c r="A258" s="4" t="s">
        <v>243</v>
      </c>
      <c r="B258" s="5" t="s">
        <v>6</v>
      </c>
      <c r="C258" s="5"/>
      <c r="D258" s="5" t="s">
        <v>6</v>
      </c>
      <c r="E258" s="6"/>
      <c r="F258" s="6"/>
      <c r="G258" s="3"/>
      <c r="H258" s="6"/>
      <c r="I258" s="3"/>
      <c r="J258" s="6"/>
      <c r="K258" s="3"/>
      <c r="L258" s="6"/>
      <c r="M258" s="7"/>
      <c r="N258" s="1" t="s">
        <v>6</v>
      </c>
      <c r="P258" s="1" t="s">
        <v>244</v>
      </c>
      <c r="Q258" s="1" t="s">
        <v>6</v>
      </c>
      <c r="R258" s="1" t="s">
        <v>6</v>
      </c>
    </row>
    <row r="259" spans="1:20" ht="18.399999999999999" hidden="1" customHeight="1">
      <c r="A259" s="4" t="s">
        <v>245</v>
      </c>
      <c r="B259" s="5" t="s">
        <v>246</v>
      </c>
      <c r="C259" s="6">
        <v>42</v>
      </c>
      <c r="D259" s="5" t="s">
        <v>146</v>
      </c>
      <c r="E259" s="6"/>
      <c r="F259" s="6"/>
      <c r="G259" s="6"/>
      <c r="H259" s="6"/>
      <c r="I259" s="6"/>
      <c r="J259" s="6"/>
      <c r="K259" s="6"/>
      <c r="L259" s="6"/>
      <c r="M259" s="7"/>
      <c r="N259" s="1" t="s">
        <v>6</v>
      </c>
      <c r="P259" s="1" t="s">
        <v>247</v>
      </c>
      <c r="Q259" s="1" t="s">
        <v>6</v>
      </c>
      <c r="R259" s="1" t="s">
        <v>248</v>
      </c>
      <c r="T259" s="1" t="s">
        <v>32</v>
      </c>
    </row>
    <row r="260" spans="1:20" ht="18.399999999999999" hidden="1" customHeight="1">
      <c r="A260" s="4" t="s">
        <v>249</v>
      </c>
      <c r="B260" s="5" t="s">
        <v>250</v>
      </c>
      <c r="C260" s="6">
        <v>4</v>
      </c>
      <c r="D260" s="5" t="s">
        <v>146</v>
      </c>
      <c r="E260" s="6"/>
      <c r="F260" s="6"/>
      <c r="G260" s="6"/>
      <c r="H260" s="6"/>
      <c r="I260" s="6"/>
      <c r="J260" s="6"/>
      <c r="K260" s="6"/>
      <c r="L260" s="6"/>
      <c r="M260" s="7"/>
      <c r="N260" s="1" t="s">
        <v>6</v>
      </c>
      <c r="P260" s="1" t="s">
        <v>251</v>
      </c>
      <c r="Q260" s="1" t="s">
        <v>6</v>
      </c>
      <c r="R260" s="1" t="s">
        <v>252</v>
      </c>
      <c r="T260" s="1" t="s">
        <v>32</v>
      </c>
    </row>
    <row r="261" spans="1:20" ht="18.399999999999999" hidden="1" customHeight="1">
      <c r="A261" s="4" t="s">
        <v>253</v>
      </c>
      <c r="B261" s="5" t="s">
        <v>6</v>
      </c>
      <c r="C261" s="5"/>
      <c r="D261" s="5" t="s">
        <v>6</v>
      </c>
      <c r="E261" s="6"/>
      <c r="F261" s="6"/>
      <c r="G261" s="3"/>
      <c r="H261" s="6"/>
      <c r="I261" s="3"/>
      <c r="J261" s="6"/>
      <c r="K261" s="3"/>
      <c r="L261" s="6"/>
      <c r="M261" s="7"/>
      <c r="N261" s="1" t="s">
        <v>6</v>
      </c>
      <c r="P261" s="1" t="s">
        <v>254</v>
      </c>
      <c r="Q261" s="1" t="s">
        <v>6</v>
      </c>
      <c r="R261" s="1" t="s">
        <v>6</v>
      </c>
    </row>
    <row r="262" spans="1:20" ht="18.399999999999999" hidden="1" customHeight="1">
      <c r="A262" s="4" t="s">
        <v>255</v>
      </c>
      <c r="B262" s="5" t="s">
        <v>6</v>
      </c>
      <c r="C262" s="5"/>
      <c r="D262" s="5" t="s">
        <v>6</v>
      </c>
      <c r="E262" s="6"/>
      <c r="F262" s="6"/>
      <c r="G262" s="3"/>
      <c r="H262" s="6"/>
      <c r="I262" s="3"/>
      <c r="J262" s="6"/>
      <c r="K262" s="3"/>
      <c r="L262" s="6"/>
      <c r="M262" s="7"/>
      <c r="N262" s="1" t="s">
        <v>6</v>
      </c>
      <c r="P262" s="1" t="s">
        <v>256</v>
      </c>
      <c r="Q262" s="1" t="s">
        <v>6</v>
      </c>
      <c r="R262" s="1" t="s">
        <v>6</v>
      </c>
    </row>
    <row r="263" spans="1:20" ht="18.399999999999999" hidden="1" customHeight="1">
      <c r="A263" s="4" t="s">
        <v>257</v>
      </c>
      <c r="B263" s="5" t="s">
        <v>258</v>
      </c>
      <c r="C263" s="6">
        <v>88</v>
      </c>
      <c r="D263" s="5" t="s">
        <v>169</v>
      </c>
      <c r="E263" s="6"/>
      <c r="F263" s="6"/>
      <c r="G263" s="6"/>
      <c r="H263" s="6"/>
      <c r="I263" s="6"/>
      <c r="J263" s="6"/>
      <c r="K263" s="6"/>
      <c r="L263" s="6"/>
      <c r="M263" s="7"/>
      <c r="N263" s="1" t="s">
        <v>6</v>
      </c>
      <c r="P263" s="1" t="s">
        <v>259</v>
      </c>
      <c r="Q263" s="1" t="s">
        <v>6</v>
      </c>
      <c r="R263" s="1" t="s">
        <v>260</v>
      </c>
      <c r="T263" s="1" t="s">
        <v>32</v>
      </c>
    </row>
    <row r="264" spans="1:20" ht="18.399999999999999" hidden="1" customHeight="1">
      <c r="A264" s="4" t="s">
        <v>257</v>
      </c>
      <c r="B264" s="5" t="s">
        <v>261</v>
      </c>
      <c r="C264" s="6">
        <v>21</v>
      </c>
      <c r="D264" s="5" t="s">
        <v>169</v>
      </c>
      <c r="E264" s="6"/>
      <c r="F264" s="6"/>
      <c r="G264" s="6"/>
      <c r="H264" s="6"/>
      <c r="I264" s="6"/>
      <c r="J264" s="6"/>
      <c r="K264" s="6"/>
      <c r="L264" s="6"/>
      <c r="M264" s="7"/>
      <c r="N264" s="1" t="s">
        <v>6</v>
      </c>
      <c r="P264" s="1" t="s">
        <v>262</v>
      </c>
      <c r="Q264" s="1" t="s">
        <v>6</v>
      </c>
      <c r="R264" s="1" t="s">
        <v>263</v>
      </c>
      <c r="T264" s="1" t="s">
        <v>32</v>
      </c>
    </row>
    <row r="265" spans="1:20" ht="18.399999999999999" hidden="1" customHeight="1">
      <c r="A265" s="4" t="s">
        <v>257</v>
      </c>
      <c r="B265" s="5" t="s">
        <v>264</v>
      </c>
      <c r="C265" s="6">
        <v>4</v>
      </c>
      <c r="D265" s="5" t="s">
        <v>169</v>
      </c>
      <c r="E265" s="6"/>
      <c r="F265" s="6"/>
      <c r="G265" s="6"/>
      <c r="H265" s="6"/>
      <c r="I265" s="6"/>
      <c r="J265" s="6"/>
      <c r="K265" s="6"/>
      <c r="L265" s="6"/>
      <c r="M265" s="7"/>
      <c r="N265" s="1" t="s">
        <v>6</v>
      </c>
      <c r="P265" s="1" t="s">
        <v>265</v>
      </c>
      <c r="Q265" s="1" t="s">
        <v>6</v>
      </c>
      <c r="R265" s="1" t="s">
        <v>266</v>
      </c>
      <c r="T265" s="1" t="s">
        <v>32</v>
      </c>
    </row>
    <row r="266" spans="1:20" ht="18.399999999999999" hidden="1" customHeight="1">
      <c r="A266" s="4" t="s">
        <v>293</v>
      </c>
      <c r="B266" s="5" t="s">
        <v>6</v>
      </c>
      <c r="C266" s="5"/>
      <c r="D266" s="5" t="s">
        <v>6</v>
      </c>
      <c r="E266" s="6"/>
      <c r="F266" s="6"/>
      <c r="G266" s="3"/>
      <c r="H266" s="6"/>
      <c r="I266" s="3"/>
      <c r="J266" s="6"/>
      <c r="K266" s="3"/>
      <c r="L266" s="6"/>
      <c r="M266" s="7"/>
      <c r="N266" s="1" t="s">
        <v>6</v>
      </c>
      <c r="P266" s="1" t="s">
        <v>279</v>
      </c>
      <c r="Q266" s="1" t="s">
        <v>6</v>
      </c>
      <c r="R266" s="1" t="s">
        <v>6</v>
      </c>
    </row>
    <row r="267" spans="1:20" ht="18.399999999999999" hidden="1" customHeight="1">
      <c r="A267" s="4" t="s">
        <v>295</v>
      </c>
      <c r="B267" s="5" t="s">
        <v>296</v>
      </c>
      <c r="C267" s="6">
        <v>72</v>
      </c>
      <c r="D267" s="5" t="s">
        <v>287</v>
      </c>
      <c r="E267" s="6"/>
      <c r="F267" s="6"/>
      <c r="G267" s="6"/>
      <c r="H267" s="6"/>
      <c r="I267" s="6"/>
      <c r="J267" s="6"/>
      <c r="K267" s="6"/>
      <c r="L267" s="6"/>
      <c r="M267" s="7"/>
      <c r="N267" s="1" t="s">
        <v>6</v>
      </c>
      <c r="P267" s="1" t="s">
        <v>283</v>
      </c>
      <c r="Q267" s="1" t="s">
        <v>6</v>
      </c>
      <c r="R267" s="1" t="s">
        <v>298</v>
      </c>
      <c r="T267" s="1" t="s">
        <v>199</v>
      </c>
    </row>
    <row r="268" spans="1:20" ht="18.399999999999999" hidden="1" customHeight="1">
      <c r="A268" s="4" t="s">
        <v>299</v>
      </c>
      <c r="B268" s="5" t="s">
        <v>6</v>
      </c>
      <c r="C268" s="5"/>
      <c r="D268" s="5" t="s">
        <v>6</v>
      </c>
      <c r="E268" s="6"/>
      <c r="F268" s="6"/>
      <c r="G268" s="3"/>
      <c r="H268" s="6"/>
      <c r="I268" s="3"/>
      <c r="J268" s="6"/>
      <c r="K268" s="3"/>
      <c r="L268" s="6"/>
      <c r="M268" s="7"/>
      <c r="N268" s="1" t="s">
        <v>6</v>
      </c>
      <c r="P268" s="1" t="s">
        <v>288</v>
      </c>
      <c r="Q268" s="1" t="s">
        <v>6</v>
      </c>
      <c r="R268" s="1" t="s">
        <v>6</v>
      </c>
    </row>
    <row r="269" spans="1:20" ht="18.399999999999999" hidden="1" customHeight="1">
      <c r="A269" s="4" t="s">
        <v>301</v>
      </c>
      <c r="B269" s="5" t="s">
        <v>302</v>
      </c>
      <c r="C269" s="6">
        <v>2</v>
      </c>
      <c r="D269" s="5" t="s">
        <v>303</v>
      </c>
      <c r="E269" s="6"/>
      <c r="F269" s="6"/>
      <c r="G269" s="6"/>
      <c r="H269" s="6"/>
      <c r="I269" s="6"/>
      <c r="J269" s="6"/>
      <c r="K269" s="6"/>
      <c r="L269" s="6"/>
      <c r="M269" s="7"/>
      <c r="N269" s="1" t="s">
        <v>6</v>
      </c>
      <c r="P269" s="1" t="s">
        <v>291</v>
      </c>
      <c r="Q269" s="1" t="s">
        <v>6</v>
      </c>
      <c r="R269" s="1" t="s">
        <v>305</v>
      </c>
      <c r="T269" s="1" t="s">
        <v>32</v>
      </c>
    </row>
    <row r="270" spans="1:20" ht="18.399999999999999" hidden="1" customHeight="1">
      <c r="A270" s="4" t="s">
        <v>686</v>
      </c>
      <c r="B270" s="5" t="s">
        <v>6</v>
      </c>
      <c r="C270" s="5"/>
      <c r="D270" s="5" t="s">
        <v>6</v>
      </c>
      <c r="E270" s="6"/>
      <c r="F270" s="6"/>
      <c r="G270" s="3"/>
      <c r="H270" s="6"/>
      <c r="I270" s="3"/>
      <c r="J270" s="6"/>
      <c r="K270" s="3"/>
      <c r="L270" s="6"/>
      <c r="M270" s="7"/>
      <c r="N270" s="1" t="s">
        <v>6</v>
      </c>
      <c r="P270" s="1" t="s">
        <v>300</v>
      </c>
      <c r="Q270" s="1" t="s">
        <v>6</v>
      </c>
      <c r="R270" s="1" t="s">
        <v>6</v>
      </c>
    </row>
    <row r="271" spans="1:20" ht="18.399999999999999" hidden="1" customHeight="1">
      <c r="A271" s="4" t="s">
        <v>316</v>
      </c>
      <c r="B271" s="5" t="s">
        <v>317</v>
      </c>
      <c r="C271" s="5">
        <v>0.27600000000000002</v>
      </c>
      <c r="D271" s="5" t="s">
        <v>219</v>
      </c>
      <c r="E271" s="6"/>
      <c r="F271" s="6"/>
      <c r="G271" s="6"/>
      <c r="H271" s="6"/>
      <c r="I271" s="6"/>
      <c r="J271" s="6"/>
      <c r="K271" s="6"/>
      <c r="L271" s="6"/>
      <c r="M271" s="7"/>
      <c r="N271" s="1" t="s">
        <v>318</v>
      </c>
      <c r="P271" s="1" t="s">
        <v>304</v>
      </c>
      <c r="Q271" s="1" t="s">
        <v>6</v>
      </c>
      <c r="R271" s="1" t="s">
        <v>320</v>
      </c>
      <c r="T271" s="1" t="s">
        <v>32</v>
      </c>
    </row>
    <row r="272" spans="1:20" ht="18.399999999999999" hidden="1" customHeight="1">
      <c r="A272" s="4" t="s">
        <v>687</v>
      </c>
      <c r="B272" s="5" t="s">
        <v>6</v>
      </c>
      <c r="C272" s="5"/>
      <c r="D272" s="5" t="s">
        <v>6</v>
      </c>
      <c r="E272" s="6"/>
      <c r="F272" s="6"/>
      <c r="G272" s="3"/>
      <c r="H272" s="6"/>
      <c r="I272" s="3"/>
      <c r="J272" s="6"/>
      <c r="K272" s="3"/>
      <c r="L272" s="6"/>
      <c r="M272" s="7"/>
      <c r="N272" s="1" t="s">
        <v>6</v>
      </c>
      <c r="P272" s="1" t="s">
        <v>307</v>
      </c>
      <c r="Q272" s="1" t="s">
        <v>6</v>
      </c>
      <c r="R272" s="1" t="s">
        <v>6</v>
      </c>
    </row>
    <row r="273" spans="1:20" ht="18.399999999999999" hidden="1" customHeight="1">
      <c r="A273" s="4" t="s">
        <v>323</v>
      </c>
      <c r="B273" s="5" t="s">
        <v>324</v>
      </c>
      <c r="C273" s="6">
        <v>104</v>
      </c>
      <c r="D273" s="5" t="s">
        <v>169</v>
      </c>
      <c r="E273" s="6"/>
      <c r="F273" s="6"/>
      <c r="G273" s="6"/>
      <c r="H273" s="6"/>
      <c r="I273" s="6"/>
      <c r="J273" s="6"/>
      <c r="K273" s="6"/>
      <c r="L273" s="6"/>
      <c r="M273" s="7"/>
      <c r="N273" s="1" t="s">
        <v>6</v>
      </c>
      <c r="P273" s="1" t="s">
        <v>312</v>
      </c>
      <c r="Q273" s="1" t="s">
        <v>6</v>
      </c>
      <c r="R273" s="1" t="s">
        <v>326</v>
      </c>
      <c r="T273" s="1" t="s">
        <v>32</v>
      </c>
    </row>
    <row r="274" spans="1:20" ht="18.399999999999999" hidden="1" customHeight="1">
      <c r="A274" s="4" t="s">
        <v>323</v>
      </c>
      <c r="B274" s="5" t="s">
        <v>327</v>
      </c>
      <c r="C274" s="6">
        <v>33</v>
      </c>
      <c r="D274" s="5" t="s">
        <v>169</v>
      </c>
      <c r="E274" s="6"/>
      <c r="F274" s="6"/>
      <c r="G274" s="6"/>
      <c r="H274" s="6"/>
      <c r="I274" s="6"/>
      <c r="J274" s="6"/>
      <c r="K274" s="6"/>
      <c r="L274" s="6"/>
      <c r="M274" s="7"/>
      <c r="N274" s="1" t="s">
        <v>6</v>
      </c>
      <c r="P274" s="1" t="s">
        <v>315</v>
      </c>
      <c r="Q274" s="1" t="s">
        <v>6</v>
      </c>
      <c r="R274" s="1" t="s">
        <v>329</v>
      </c>
      <c r="T274" s="1" t="s">
        <v>32</v>
      </c>
    </row>
    <row r="275" spans="1:20" ht="18.399999999999999" hidden="1" customHeight="1">
      <c r="A275" s="4" t="s">
        <v>688</v>
      </c>
      <c r="B275" s="5" t="s">
        <v>6</v>
      </c>
      <c r="C275" s="6">
        <v>107</v>
      </c>
      <c r="D275" s="5" t="s">
        <v>169</v>
      </c>
      <c r="E275" s="6"/>
      <c r="F275" s="6"/>
      <c r="G275" s="6"/>
      <c r="H275" s="6"/>
      <c r="I275" s="6"/>
      <c r="J275" s="6"/>
      <c r="K275" s="6"/>
      <c r="L275" s="6"/>
      <c r="M275" s="7"/>
      <c r="N275" s="1" t="s">
        <v>6</v>
      </c>
      <c r="P275" s="1" t="s">
        <v>319</v>
      </c>
      <c r="Q275" s="1" t="s">
        <v>6</v>
      </c>
      <c r="R275" s="1" t="s">
        <v>332</v>
      </c>
      <c r="T275" s="1" t="s">
        <v>32</v>
      </c>
    </row>
    <row r="276" spans="1:20" ht="18.399999999999999" hidden="1" customHeight="1">
      <c r="A276" s="4" t="s">
        <v>689</v>
      </c>
      <c r="B276" s="5" t="s">
        <v>334</v>
      </c>
      <c r="C276" s="6">
        <v>46</v>
      </c>
      <c r="D276" s="5" t="s">
        <v>169</v>
      </c>
      <c r="E276" s="6"/>
      <c r="F276" s="6"/>
      <c r="G276" s="6"/>
      <c r="H276" s="6"/>
      <c r="I276" s="6"/>
      <c r="J276" s="6"/>
      <c r="K276" s="6"/>
      <c r="L276" s="6"/>
      <c r="M276" s="7"/>
      <c r="N276" s="1" t="s">
        <v>6</v>
      </c>
      <c r="P276" s="1" t="s">
        <v>322</v>
      </c>
      <c r="Q276" s="1" t="s">
        <v>6</v>
      </c>
      <c r="R276" s="1" t="s">
        <v>336</v>
      </c>
      <c r="T276" s="1" t="s">
        <v>32</v>
      </c>
    </row>
    <row r="277" spans="1:20" ht="18.399999999999999" hidden="1" customHeight="1">
      <c r="A277" s="4" t="s">
        <v>690</v>
      </c>
      <c r="B277" s="5" t="s">
        <v>6</v>
      </c>
      <c r="C277" s="5"/>
      <c r="D277" s="5" t="s">
        <v>6</v>
      </c>
      <c r="E277" s="6"/>
      <c r="F277" s="6"/>
      <c r="G277" s="3"/>
      <c r="H277" s="6"/>
      <c r="I277" s="3"/>
      <c r="J277" s="6"/>
      <c r="K277" s="3"/>
      <c r="L277" s="6"/>
      <c r="M277" s="7"/>
      <c r="N277" s="1" t="s">
        <v>6</v>
      </c>
      <c r="P277" s="1" t="s">
        <v>325</v>
      </c>
      <c r="Q277" s="1" t="s">
        <v>6</v>
      </c>
      <c r="R277" s="1" t="s">
        <v>6</v>
      </c>
    </row>
    <row r="278" spans="1:20" ht="18.399999999999999" hidden="1" customHeight="1">
      <c r="A278" s="4" t="s">
        <v>691</v>
      </c>
      <c r="B278" s="5" t="s">
        <v>692</v>
      </c>
      <c r="C278" s="6">
        <v>2</v>
      </c>
      <c r="D278" s="5" t="s">
        <v>341</v>
      </c>
      <c r="E278" s="6"/>
      <c r="F278" s="6"/>
      <c r="G278" s="6"/>
      <c r="H278" s="6"/>
      <c r="I278" s="6"/>
      <c r="J278" s="6"/>
      <c r="K278" s="6"/>
      <c r="L278" s="6"/>
      <c r="M278" s="7"/>
      <c r="N278" s="1" t="s">
        <v>6</v>
      </c>
      <c r="P278" s="1" t="s">
        <v>328</v>
      </c>
      <c r="Q278" s="1" t="s">
        <v>6</v>
      </c>
      <c r="R278" s="1" t="s">
        <v>693</v>
      </c>
    </row>
    <row r="279" spans="1:20" ht="18.399999999999999" hidden="1" customHeight="1">
      <c r="A279" s="4" t="s">
        <v>694</v>
      </c>
      <c r="B279" s="5" t="s">
        <v>692</v>
      </c>
      <c r="C279" s="6">
        <v>1</v>
      </c>
      <c r="D279" s="5" t="s">
        <v>341</v>
      </c>
      <c r="E279" s="6"/>
      <c r="F279" s="6"/>
      <c r="G279" s="6"/>
      <c r="H279" s="6"/>
      <c r="I279" s="6"/>
      <c r="J279" s="6"/>
      <c r="K279" s="6"/>
      <c r="L279" s="6"/>
      <c r="M279" s="7"/>
      <c r="N279" s="1" t="s">
        <v>6</v>
      </c>
      <c r="P279" s="1" t="s">
        <v>331</v>
      </c>
      <c r="Q279" s="1" t="s">
        <v>6</v>
      </c>
      <c r="R279" s="1" t="s">
        <v>695</v>
      </c>
    </row>
    <row r="280" spans="1:20" ht="18.399999999999999" hidden="1" customHeight="1">
      <c r="A280" s="4" t="s">
        <v>696</v>
      </c>
      <c r="B280" s="5" t="s">
        <v>697</v>
      </c>
      <c r="C280" s="6">
        <v>2</v>
      </c>
      <c r="D280" s="5" t="s">
        <v>341</v>
      </c>
      <c r="E280" s="6"/>
      <c r="F280" s="6"/>
      <c r="G280" s="6"/>
      <c r="H280" s="6"/>
      <c r="I280" s="6"/>
      <c r="J280" s="6"/>
      <c r="K280" s="6"/>
      <c r="L280" s="6"/>
      <c r="M280" s="7"/>
      <c r="N280" s="1" t="s">
        <v>6</v>
      </c>
      <c r="P280" s="1" t="s">
        <v>335</v>
      </c>
      <c r="Q280" s="1" t="s">
        <v>6</v>
      </c>
      <c r="R280" s="1" t="s">
        <v>698</v>
      </c>
    </row>
    <row r="281" spans="1:20" ht="18.399999999999999" hidden="1" customHeight="1">
      <c r="A281" s="4" t="s">
        <v>699</v>
      </c>
      <c r="B281" s="5" t="s">
        <v>697</v>
      </c>
      <c r="C281" s="6">
        <v>1</v>
      </c>
      <c r="D281" s="5" t="s">
        <v>341</v>
      </c>
      <c r="E281" s="6"/>
      <c r="F281" s="6"/>
      <c r="G281" s="6"/>
      <c r="H281" s="6"/>
      <c r="I281" s="6"/>
      <c r="J281" s="6"/>
      <c r="K281" s="6"/>
      <c r="L281" s="6"/>
      <c r="M281" s="7"/>
      <c r="N281" s="1" t="s">
        <v>6</v>
      </c>
      <c r="P281" s="1" t="s">
        <v>342</v>
      </c>
      <c r="Q281" s="1" t="s">
        <v>6</v>
      </c>
      <c r="R281" s="1" t="s">
        <v>700</v>
      </c>
    </row>
    <row r="282" spans="1:20" ht="18.399999999999999" hidden="1" customHeight="1">
      <c r="A282" s="4" t="s">
        <v>701</v>
      </c>
      <c r="B282" s="5" t="s">
        <v>6</v>
      </c>
      <c r="C282" s="5"/>
      <c r="D282" s="5" t="s">
        <v>6</v>
      </c>
      <c r="E282" s="6"/>
      <c r="F282" s="6"/>
      <c r="G282" s="3"/>
      <c r="H282" s="6"/>
      <c r="I282" s="3"/>
      <c r="J282" s="6"/>
      <c r="K282" s="3"/>
      <c r="L282" s="6"/>
      <c r="M282" s="7"/>
      <c r="N282" s="1" t="s">
        <v>6</v>
      </c>
      <c r="P282" s="1" t="s">
        <v>352</v>
      </c>
      <c r="Q282" s="1" t="s">
        <v>6</v>
      </c>
      <c r="R282" s="1" t="s">
        <v>6</v>
      </c>
    </row>
    <row r="283" spans="1:20" ht="18.399999999999999" hidden="1" customHeight="1">
      <c r="A283" s="4" t="s">
        <v>356</v>
      </c>
      <c r="B283" s="5" t="s">
        <v>6</v>
      </c>
      <c r="C283" s="5"/>
      <c r="D283" s="5" t="s">
        <v>6</v>
      </c>
      <c r="E283" s="6"/>
      <c r="F283" s="6"/>
      <c r="G283" s="3"/>
      <c r="H283" s="6"/>
      <c r="I283" s="3"/>
      <c r="J283" s="6"/>
      <c r="K283" s="3"/>
      <c r="L283" s="6"/>
      <c r="M283" s="7"/>
      <c r="N283" s="1" t="s">
        <v>6</v>
      </c>
      <c r="P283" s="1" t="s">
        <v>355</v>
      </c>
      <c r="Q283" s="1" t="s">
        <v>6</v>
      </c>
      <c r="R283" s="1" t="s">
        <v>6</v>
      </c>
    </row>
    <row r="284" spans="1:20" ht="18.399999999999999" hidden="1" customHeight="1">
      <c r="A284" s="4" t="s">
        <v>358</v>
      </c>
      <c r="B284" s="5" t="s">
        <v>359</v>
      </c>
      <c r="C284" s="5">
        <v>3.5310000000000001</v>
      </c>
      <c r="D284" s="5" t="s">
        <v>184</v>
      </c>
      <c r="E284" s="6"/>
      <c r="F284" s="6"/>
      <c r="G284" s="6"/>
      <c r="H284" s="6"/>
      <c r="I284" s="6"/>
      <c r="J284" s="6"/>
      <c r="K284" s="6"/>
      <c r="L284" s="6"/>
      <c r="M284" s="7"/>
      <c r="N284" s="1" t="s">
        <v>6</v>
      </c>
      <c r="P284" s="1" t="s">
        <v>357</v>
      </c>
      <c r="Q284" s="1" t="s">
        <v>6</v>
      </c>
      <c r="R284" s="1" t="s">
        <v>361</v>
      </c>
      <c r="T284" s="1" t="s">
        <v>32</v>
      </c>
    </row>
    <row r="285" spans="1:20" ht="18.399999999999999" hidden="1" customHeight="1">
      <c r="A285" s="4" t="s">
        <v>364</v>
      </c>
      <c r="B285" s="5" t="s">
        <v>6</v>
      </c>
      <c r="C285" s="5"/>
      <c r="D285" s="5" t="s">
        <v>6</v>
      </c>
      <c r="E285" s="6"/>
      <c r="F285" s="6"/>
      <c r="G285" s="3"/>
      <c r="H285" s="6"/>
      <c r="I285" s="3"/>
      <c r="J285" s="6"/>
      <c r="K285" s="3"/>
      <c r="L285" s="6"/>
      <c r="M285" s="7"/>
      <c r="N285" s="1" t="s">
        <v>6</v>
      </c>
      <c r="P285" s="1" t="s">
        <v>362</v>
      </c>
      <c r="Q285" s="1" t="s">
        <v>6</v>
      </c>
      <c r="R285" s="1" t="s">
        <v>6</v>
      </c>
    </row>
    <row r="286" spans="1:20" ht="18.399999999999999" hidden="1" customHeight="1">
      <c r="A286" s="4" t="s">
        <v>366</v>
      </c>
      <c r="B286" s="5" t="s">
        <v>359</v>
      </c>
      <c r="C286" s="5">
        <v>1.6060000000000001</v>
      </c>
      <c r="D286" s="5" t="s">
        <v>184</v>
      </c>
      <c r="E286" s="6"/>
      <c r="F286" s="6"/>
      <c r="G286" s="6"/>
      <c r="H286" s="6"/>
      <c r="I286" s="6"/>
      <c r="J286" s="6"/>
      <c r="K286" s="6"/>
      <c r="L286" s="6"/>
      <c r="M286" s="7"/>
      <c r="N286" s="1" t="s">
        <v>6</v>
      </c>
      <c r="P286" s="1" t="s">
        <v>365</v>
      </c>
      <c r="Q286" s="1" t="s">
        <v>6</v>
      </c>
      <c r="R286" s="1" t="s">
        <v>368</v>
      </c>
      <c r="T286" s="1" t="s">
        <v>32</v>
      </c>
    </row>
    <row r="287" spans="1:20" ht="18.399999999999999" hidden="1" customHeight="1">
      <c r="A287" s="4" t="s">
        <v>702</v>
      </c>
      <c r="B287" s="5" t="s">
        <v>6</v>
      </c>
      <c r="C287" s="5"/>
      <c r="D287" s="5" t="s">
        <v>6</v>
      </c>
      <c r="E287" s="6"/>
      <c r="F287" s="6"/>
      <c r="G287" s="3"/>
      <c r="H287" s="6"/>
      <c r="I287" s="3"/>
      <c r="J287" s="6"/>
      <c r="K287" s="3"/>
      <c r="L287" s="6"/>
      <c r="M287" s="7"/>
      <c r="N287" s="1" t="s">
        <v>6</v>
      </c>
      <c r="P287" s="1" t="s">
        <v>375</v>
      </c>
      <c r="Q287" s="1" t="s">
        <v>6</v>
      </c>
      <c r="R287" s="1" t="s">
        <v>6</v>
      </c>
    </row>
    <row r="288" spans="1:20" ht="18.399999999999999" hidden="1" customHeight="1">
      <c r="A288" s="4" t="s">
        <v>379</v>
      </c>
      <c r="B288" s="5" t="s">
        <v>6</v>
      </c>
      <c r="C288" s="5">
        <v>0.59899999999999998</v>
      </c>
      <c r="D288" s="5" t="s">
        <v>380</v>
      </c>
      <c r="E288" s="6"/>
      <c r="F288" s="6"/>
      <c r="G288" s="6"/>
      <c r="H288" s="6"/>
      <c r="I288" s="6"/>
      <c r="J288" s="6"/>
      <c r="K288" s="6"/>
      <c r="L288" s="6"/>
      <c r="M288" s="7"/>
      <c r="N288" s="1" t="s">
        <v>6</v>
      </c>
      <c r="P288" s="1" t="s">
        <v>378</v>
      </c>
      <c r="Q288" s="1" t="s">
        <v>6</v>
      </c>
      <c r="R288" s="1" t="s">
        <v>382</v>
      </c>
      <c r="T288" s="1" t="s">
        <v>199</v>
      </c>
    </row>
    <row r="289" spans="1:20" ht="17.850000000000001" hidden="1" customHeight="1">
      <c r="A289" s="4" t="s">
        <v>383</v>
      </c>
      <c r="B289" s="5" t="s">
        <v>6</v>
      </c>
      <c r="C289" s="5"/>
      <c r="D289" s="5" t="s">
        <v>6</v>
      </c>
      <c r="E289" s="6"/>
      <c r="F289" s="6"/>
      <c r="G289" s="3"/>
      <c r="H289" s="6"/>
      <c r="I289" s="3"/>
      <c r="J289" s="6"/>
      <c r="K289" s="3"/>
      <c r="L289" s="6"/>
      <c r="M289" s="7"/>
      <c r="N289" s="1" t="s">
        <v>6</v>
      </c>
      <c r="P289" s="1" t="s">
        <v>381</v>
      </c>
      <c r="Q289" s="1" t="s">
        <v>6</v>
      </c>
      <c r="R289" s="1" t="s">
        <v>6</v>
      </c>
    </row>
    <row r="290" spans="1:20" ht="17.850000000000001" hidden="1" customHeight="1">
      <c r="A290" s="4" t="s">
        <v>385</v>
      </c>
      <c r="B290" s="5" t="s">
        <v>6</v>
      </c>
      <c r="C290" s="5"/>
      <c r="D290" s="5" t="s">
        <v>6</v>
      </c>
      <c r="E290" s="6"/>
      <c r="F290" s="6"/>
      <c r="G290" s="3"/>
      <c r="H290" s="6"/>
      <c r="I290" s="3"/>
      <c r="J290" s="6"/>
      <c r="K290" s="3"/>
      <c r="L290" s="6"/>
      <c r="M290" s="7"/>
      <c r="N290" s="1" t="s">
        <v>6</v>
      </c>
      <c r="P290" s="1" t="s">
        <v>384</v>
      </c>
      <c r="Q290" s="1" t="s">
        <v>6</v>
      </c>
      <c r="R290" s="1" t="s">
        <v>6</v>
      </c>
    </row>
    <row r="291" spans="1:20" ht="17.850000000000001" hidden="1" customHeight="1">
      <c r="A291" s="4" t="s">
        <v>387</v>
      </c>
      <c r="B291" s="5" t="s">
        <v>388</v>
      </c>
      <c r="C291" s="5">
        <v>89.760999999999996</v>
      </c>
      <c r="D291" s="5" t="s">
        <v>389</v>
      </c>
      <c r="E291" s="6"/>
      <c r="F291" s="6"/>
      <c r="G291" s="6"/>
      <c r="H291" s="6"/>
      <c r="I291" s="6"/>
      <c r="J291" s="6"/>
      <c r="K291" s="6"/>
      <c r="L291" s="6"/>
      <c r="M291" s="7"/>
      <c r="N291" s="1" t="s">
        <v>6</v>
      </c>
      <c r="P291" s="1" t="s">
        <v>386</v>
      </c>
      <c r="Q291" s="1" t="s">
        <v>6</v>
      </c>
      <c r="R291" s="1" t="s">
        <v>391</v>
      </c>
      <c r="T291" s="1" t="s">
        <v>32</v>
      </c>
    </row>
    <row r="292" spans="1:20" ht="17.850000000000001" hidden="1" customHeight="1">
      <c r="A292" s="4" t="s">
        <v>392</v>
      </c>
      <c r="B292" s="5" t="s">
        <v>393</v>
      </c>
      <c r="C292" s="5">
        <v>77.808999999999997</v>
      </c>
      <c r="D292" s="5" t="s">
        <v>389</v>
      </c>
      <c r="E292" s="6"/>
      <c r="F292" s="6"/>
      <c r="G292" s="6"/>
      <c r="H292" s="6"/>
      <c r="I292" s="6"/>
      <c r="J292" s="6"/>
      <c r="K292" s="6"/>
      <c r="L292" s="6"/>
      <c r="M292" s="7"/>
      <c r="N292" s="1" t="s">
        <v>6</v>
      </c>
      <c r="P292" s="1" t="s">
        <v>390</v>
      </c>
      <c r="Q292" s="1" t="s">
        <v>6</v>
      </c>
      <c r="R292" s="1" t="s">
        <v>395</v>
      </c>
      <c r="T292" s="1" t="s">
        <v>32</v>
      </c>
    </row>
    <row r="293" spans="1:20" ht="17.850000000000001" hidden="1" customHeight="1">
      <c r="A293" s="4" t="s">
        <v>703</v>
      </c>
      <c r="B293" s="5" t="s">
        <v>6</v>
      </c>
      <c r="C293" s="5"/>
      <c r="D293" s="5" t="s">
        <v>6</v>
      </c>
      <c r="E293" s="6"/>
      <c r="F293" s="6"/>
      <c r="G293" s="3"/>
      <c r="H293" s="6"/>
      <c r="I293" s="3"/>
      <c r="J293" s="6"/>
      <c r="K293" s="3"/>
      <c r="L293" s="6"/>
      <c r="M293" s="7"/>
      <c r="N293" s="1" t="s">
        <v>6</v>
      </c>
      <c r="P293" s="1" t="s">
        <v>394</v>
      </c>
      <c r="Q293" s="1" t="s">
        <v>6</v>
      </c>
      <c r="R293" s="1" t="s">
        <v>6</v>
      </c>
    </row>
    <row r="294" spans="1:20" ht="17.850000000000001" hidden="1" customHeight="1">
      <c r="A294" s="4" t="s">
        <v>704</v>
      </c>
      <c r="B294" s="5" t="s">
        <v>6</v>
      </c>
      <c r="C294" s="5">
        <v>53.497999999999998</v>
      </c>
      <c r="D294" s="5" t="s">
        <v>389</v>
      </c>
      <c r="E294" s="6"/>
      <c r="F294" s="6"/>
      <c r="G294" s="6"/>
      <c r="H294" s="6"/>
      <c r="I294" s="6"/>
      <c r="J294" s="6"/>
      <c r="K294" s="6"/>
      <c r="L294" s="6"/>
      <c r="M294" s="7"/>
      <c r="N294" s="1" t="s">
        <v>6</v>
      </c>
      <c r="P294" s="1" t="s">
        <v>397</v>
      </c>
      <c r="Q294" s="1" t="s">
        <v>6</v>
      </c>
      <c r="R294" s="1" t="s">
        <v>705</v>
      </c>
    </row>
    <row r="295" spans="1:20" ht="17.850000000000001" hidden="1" customHeight="1">
      <c r="A295" s="4" t="s">
        <v>706</v>
      </c>
      <c r="B295" s="5" t="s">
        <v>6</v>
      </c>
      <c r="C295" s="5">
        <v>53.497999999999998</v>
      </c>
      <c r="D295" s="5" t="s">
        <v>389</v>
      </c>
      <c r="E295" s="6"/>
      <c r="F295" s="6"/>
      <c r="G295" s="6"/>
      <c r="H295" s="6"/>
      <c r="I295" s="6"/>
      <c r="J295" s="6"/>
      <c r="K295" s="6"/>
      <c r="L295" s="6"/>
      <c r="M295" s="7"/>
      <c r="N295" s="1" t="s">
        <v>6</v>
      </c>
      <c r="P295" s="1" t="s">
        <v>401</v>
      </c>
      <c r="Q295" s="1" t="s">
        <v>6</v>
      </c>
      <c r="R295" s="1" t="s">
        <v>398</v>
      </c>
    </row>
    <row r="296" spans="1:20" ht="17.850000000000001" hidden="1" customHeight="1">
      <c r="A296" s="4" t="s">
        <v>399</v>
      </c>
      <c r="B296" s="5" t="s">
        <v>400</v>
      </c>
      <c r="C296" s="5">
        <v>77.808999999999997</v>
      </c>
      <c r="D296" s="5" t="s">
        <v>389</v>
      </c>
      <c r="E296" s="6"/>
      <c r="F296" s="6"/>
      <c r="G296" s="6"/>
      <c r="H296" s="6"/>
      <c r="I296" s="6"/>
      <c r="J296" s="6"/>
      <c r="K296" s="6"/>
      <c r="L296" s="6"/>
      <c r="M296" s="7"/>
      <c r="N296" s="1" t="s">
        <v>6</v>
      </c>
      <c r="P296" s="1" t="s">
        <v>405</v>
      </c>
      <c r="Q296" s="1" t="s">
        <v>6</v>
      </c>
      <c r="R296" s="1" t="s">
        <v>402</v>
      </c>
      <c r="T296" s="1" t="s">
        <v>32</v>
      </c>
    </row>
    <row r="297" spans="1:20" ht="17.850000000000001" hidden="1" customHeight="1">
      <c r="A297" s="4" t="s">
        <v>403</v>
      </c>
      <c r="B297" s="5" t="s">
        <v>404</v>
      </c>
      <c r="C297" s="5"/>
      <c r="D297" s="5" t="s">
        <v>6</v>
      </c>
      <c r="E297" s="6"/>
      <c r="F297" s="6"/>
      <c r="G297" s="3"/>
      <c r="H297" s="6"/>
      <c r="I297" s="3"/>
      <c r="J297" s="6"/>
      <c r="K297" s="3"/>
      <c r="L297" s="6"/>
      <c r="M297" s="7"/>
      <c r="N297" s="1" t="s">
        <v>6</v>
      </c>
      <c r="P297" s="1" t="s">
        <v>408</v>
      </c>
      <c r="Q297" s="1" t="s">
        <v>6</v>
      </c>
      <c r="R297" s="1" t="s">
        <v>6</v>
      </c>
    </row>
    <row r="298" spans="1:20" ht="17.850000000000001" hidden="1" customHeight="1">
      <c r="A298" s="4" t="s">
        <v>406</v>
      </c>
      <c r="B298" s="5" t="s">
        <v>407</v>
      </c>
      <c r="C298" s="6">
        <v>328</v>
      </c>
      <c r="D298" s="5" t="s">
        <v>169</v>
      </c>
      <c r="E298" s="6"/>
      <c r="F298" s="6"/>
      <c r="G298" s="6"/>
      <c r="H298" s="6"/>
      <c r="I298" s="6"/>
      <c r="J298" s="6"/>
      <c r="K298" s="6"/>
      <c r="L298" s="6"/>
      <c r="M298" s="7"/>
      <c r="N298" s="1" t="s">
        <v>6</v>
      </c>
      <c r="P298" s="1" t="s">
        <v>411</v>
      </c>
      <c r="Q298" s="1" t="s">
        <v>6</v>
      </c>
      <c r="R298" s="1" t="s">
        <v>409</v>
      </c>
      <c r="T298" s="1" t="s">
        <v>32</v>
      </c>
    </row>
    <row r="299" spans="1:20" ht="17.850000000000001" hidden="1" customHeight="1">
      <c r="A299" s="4" t="s">
        <v>410</v>
      </c>
      <c r="B299" s="5" t="s">
        <v>407</v>
      </c>
      <c r="C299" s="6">
        <v>8</v>
      </c>
      <c r="D299" s="5" t="s">
        <v>169</v>
      </c>
      <c r="E299" s="6"/>
      <c r="F299" s="6"/>
      <c r="G299" s="6"/>
      <c r="H299" s="6"/>
      <c r="I299" s="6"/>
      <c r="J299" s="6"/>
      <c r="K299" s="6"/>
      <c r="L299" s="6"/>
      <c r="M299" s="7"/>
      <c r="N299" s="1" t="s">
        <v>6</v>
      </c>
      <c r="P299" s="1" t="s">
        <v>413</v>
      </c>
      <c r="Q299" s="1" t="s">
        <v>6</v>
      </c>
      <c r="R299" s="1" t="s">
        <v>409</v>
      </c>
      <c r="T299" s="1" t="s">
        <v>32</v>
      </c>
    </row>
    <row r="300" spans="1:20" ht="17.850000000000001" hidden="1" customHeight="1">
      <c r="A300" s="4" t="s">
        <v>412</v>
      </c>
      <c r="B300" s="5" t="s">
        <v>407</v>
      </c>
      <c r="C300" s="6">
        <v>149</v>
      </c>
      <c r="D300" s="5" t="s">
        <v>169</v>
      </c>
      <c r="E300" s="6"/>
      <c r="F300" s="6"/>
      <c r="G300" s="6"/>
      <c r="H300" s="6"/>
      <c r="I300" s="6"/>
      <c r="J300" s="6"/>
      <c r="K300" s="6"/>
      <c r="L300" s="6"/>
      <c r="M300" s="7"/>
      <c r="N300" s="1" t="s">
        <v>6</v>
      </c>
      <c r="P300" s="1" t="s">
        <v>415</v>
      </c>
      <c r="Q300" s="1" t="s">
        <v>6</v>
      </c>
      <c r="R300" s="1" t="s">
        <v>409</v>
      </c>
      <c r="T300" s="1" t="s">
        <v>32</v>
      </c>
    </row>
    <row r="301" spans="1:20" ht="17.850000000000001" hidden="1" customHeight="1">
      <c r="A301" s="4" t="s">
        <v>414</v>
      </c>
      <c r="B301" s="5" t="s">
        <v>407</v>
      </c>
      <c r="C301" s="6">
        <v>653</v>
      </c>
      <c r="D301" s="5" t="s">
        <v>169</v>
      </c>
      <c r="E301" s="6"/>
      <c r="F301" s="6"/>
      <c r="G301" s="6"/>
      <c r="H301" s="6"/>
      <c r="I301" s="6"/>
      <c r="J301" s="6"/>
      <c r="K301" s="6"/>
      <c r="L301" s="6"/>
      <c r="M301" s="7"/>
      <c r="N301" s="1" t="s">
        <v>6</v>
      </c>
      <c r="P301" s="1" t="s">
        <v>418</v>
      </c>
      <c r="Q301" s="1" t="s">
        <v>6</v>
      </c>
      <c r="R301" s="1" t="s">
        <v>409</v>
      </c>
      <c r="T301" s="1" t="s">
        <v>32</v>
      </c>
    </row>
    <row r="302" spans="1:20" ht="17.850000000000001" hidden="1" customHeight="1">
      <c r="A302" s="4" t="s">
        <v>416</v>
      </c>
      <c r="B302" s="5" t="s">
        <v>417</v>
      </c>
      <c r="C302" s="6">
        <v>8</v>
      </c>
      <c r="D302" s="5" t="s">
        <v>169</v>
      </c>
      <c r="E302" s="6"/>
      <c r="F302" s="6"/>
      <c r="G302" s="6"/>
      <c r="H302" s="6"/>
      <c r="I302" s="6"/>
      <c r="J302" s="6"/>
      <c r="K302" s="6"/>
      <c r="L302" s="6"/>
      <c r="M302" s="7"/>
      <c r="N302" s="1" t="s">
        <v>6</v>
      </c>
      <c r="P302" s="1" t="s">
        <v>420</v>
      </c>
      <c r="Q302" s="1" t="s">
        <v>6</v>
      </c>
      <c r="R302" s="1" t="s">
        <v>419</v>
      </c>
      <c r="T302" s="1" t="s">
        <v>32</v>
      </c>
    </row>
    <row r="303" spans="1:20" ht="17.850000000000001" hidden="1" customHeight="1">
      <c r="A303" s="4" t="s">
        <v>414</v>
      </c>
      <c r="B303" s="5" t="s">
        <v>417</v>
      </c>
      <c r="C303" s="6">
        <v>177</v>
      </c>
      <c r="D303" s="5" t="s">
        <v>169</v>
      </c>
      <c r="E303" s="6"/>
      <c r="F303" s="6"/>
      <c r="G303" s="6"/>
      <c r="H303" s="6"/>
      <c r="I303" s="6"/>
      <c r="J303" s="6"/>
      <c r="K303" s="6"/>
      <c r="L303" s="6"/>
      <c r="M303" s="7"/>
      <c r="N303" s="1" t="s">
        <v>6</v>
      </c>
      <c r="P303" s="1" t="s">
        <v>422</v>
      </c>
      <c r="Q303" s="1" t="s">
        <v>6</v>
      </c>
      <c r="R303" s="1" t="s">
        <v>419</v>
      </c>
      <c r="T303" s="1" t="s">
        <v>32</v>
      </c>
    </row>
    <row r="304" spans="1:20" ht="17.850000000000001" hidden="1" customHeight="1">
      <c r="A304" s="4" t="s">
        <v>421</v>
      </c>
      <c r="B304" s="5" t="s">
        <v>6</v>
      </c>
      <c r="C304" s="5"/>
      <c r="D304" s="5" t="s">
        <v>6</v>
      </c>
      <c r="E304" s="6"/>
      <c r="F304" s="6"/>
      <c r="G304" s="3"/>
      <c r="H304" s="6"/>
      <c r="I304" s="3"/>
      <c r="J304" s="6"/>
      <c r="K304" s="3"/>
      <c r="L304" s="6"/>
      <c r="M304" s="7"/>
      <c r="N304" s="1" t="s">
        <v>6</v>
      </c>
      <c r="P304" s="1" t="s">
        <v>425</v>
      </c>
      <c r="Q304" s="1" t="s">
        <v>6</v>
      </c>
      <c r="R304" s="1" t="s">
        <v>6</v>
      </c>
    </row>
    <row r="305" spans="1:20" ht="17.850000000000001" hidden="1" customHeight="1">
      <c r="A305" s="4" t="s">
        <v>423</v>
      </c>
      <c r="B305" s="5" t="s">
        <v>424</v>
      </c>
      <c r="C305" s="6">
        <v>170</v>
      </c>
      <c r="D305" s="5" t="s">
        <v>197</v>
      </c>
      <c r="E305" s="6"/>
      <c r="F305" s="6"/>
      <c r="G305" s="6"/>
      <c r="H305" s="6"/>
      <c r="I305" s="6"/>
      <c r="J305" s="6"/>
      <c r="K305" s="6"/>
      <c r="L305" s="6"/>
      <c r="M305" s="7"/>
      <c r="N305" s="1" t="s">
        <v>6</v>
      </c>
      <c r="P305" s="1" t="s">
        <v>429</v>
      </c>
      <c r="Q305" s="1" t="s">
        <v>6</v>
      </c>
      <c r="R305" s="1" t="s">
        <v>426</v>
      </c>
      <c r="T305" s="1" t="s">
        <v>32</v>
      </c>
    </row>
    <row r="306" spans="1:20" ht="17.850000000000001" hidden="1" customHeight="1">
      <c r="A306" s="4" t="s">
        <v>427</v>
      </c>
      <c r="B306" s="5" t="s">
        <v>428</v>
      </c>
      <c r="C306" s="6">
        <v>153</v>
      </c>
      <c r="D306" s="5" t="s">
        <v>197</v>
      </c>
      <c r="E306" s="6"/>
      <c r="F306" s="6"/>
      <c r="G306" s="6"/>
      <c r="H306" s="6"/>
      <c r="I306" s="6"/>
      <c r="J306" s="6"/>
      <c r="K306" s="6"/>
      <c r="L306" s="6"/>
      <c r="M306" s="7"/>
      <c r="N306" s="1" t="s">
        <v>6</v>
      </c>
      <c r="P306" s="1" t="s">
        <v>707</v>
      </c>
      <c r="Q306" s="1" t="s">
        <v>6</v>
      </c>
      <c r="R306" s="1" t="s">
        <v>430</v>
      </c>
      <c r="T306" s="1" t="s">
        <v>32</v>
      </c>
    </row>
    <row r="307" spans="1:20" ht="17.850000000000001" hidden="1" customHeight="1">
      <c r="A307" s="4" t="s">
        <v>708</v>
      </c>
      <c r="B307" s="5" t="s">
        <v>709</v>
      </c>
      <c r="C307" s="6">
        <v>1</v>
      </c>
      <c r="D307" s="5" t="s">
        <v>710</v>
      </c>
      <c r="E307" s="6"/>
      <c r="F307" s="6"/>
      <c r="G307" s="6"/>
      <c r="H307" s="6"/>
      <c r="I307" s="6"/>
      <c r="J307" s="6"/>
      <c r="K307" s="6"/>
      <c r="L307" s="6"/>
      <c r="M307" s="7"/>
      <c r="N307" s="1" t="s">
        <v>6</v>
      </c>
      <c r="P307" s="1" t="s">
        <v>711</v>
      </c>
      <c r="Q307" s="1" t="s">
        <v>6</v>
      </c>
      <c r="R307" s="1" t="s">
        <v>712</v>
      </c>
    </row>
    <row r="308" spans="1:20" ht="17.850000000000001" hidden="1" customHeight="1">
      <c r="A308" s="4" t="s">
        <v>431</v>
      </c>
      <c r="B308" s="5" t="s">
        <v>6</v>
      </c>
      <c r="C308" s="5"/>
      <c r="D308" s="5" t="s">
        <v>6</v>
      </c>
      <c r="E308" s="6"/>
      <c r="F308" s="6"/>
      <c r="G308" s="3"/>
      <c r="H308" s="6"/>
      <c r="I308" s="3"/>
      <c r="J308" s="6"/>
      <c r="K308" s="3"/>
      <c r="L308" s="6"/>
      <c r="M308" s="7"/>
      <c r="N308" s="1" t="s">
        <v>6</v>
      </c>
      <c r="P308" s="1" t="s">
        <v>443</v>
      </c>
      <c r="Q308" s="1" t="s">
        <v>6</v>
      </c>
      <c r="R308" s="1" t="s">
        <v>6</v>
      </c>
    </row>
    <row r="309" spans="1:20" ht="17.850000000000001" hidden="1" customHeight="1">
      <c r="A309" s="4" t="s">
        <v>433</v>
      </c>
      <c r="B309" s="5" t="s">
        <v>434</v>
      </c>
      <c r="C309" s="5">
        <v>77.808999999999997</v>
      </c>
      <c r="D309" s="5" t="s">
        <v>389</v>
      </c>
      <c r="E309" s="6"/>
      <c r="F309" s="6"/>
      <c r="G309" s="6"/>
      <c r="H309" s="6"/>
      <c r="I309" s="6"/>
      <c r="J309" s="6"/>
      <c r="K309" s="6"/>
      <c r="L309" s="6"/>
      <c r="M309" s="7"/>
      <c r="N309" s="1" t="s">
        <v>6</v>
      </c>
      <c r="P309" s="1" t="s">
        <v>713</v>
      </c>
      <c r="Q309" s="1" t="s">
        <v>6</v>
      </c>
      <c r="R309" s="1" t="s">
        <v>436</v>
      </c>
      <c r="T309" s="1" t="s">
        <v>32</v>
      </c>
    </row>
    <row r="310" spans="1:20" ht="17.850000000000001" hidden="1" customHeight="1">
      <c r="A310" s="4" t="s">
        <v>437</v>
      </c>
      <c r="B310" s="5" t="s">
        <v>6</v>
      </c>
      <c r="C310" s="5"/>
      <c r="D310" s="5" t="s">
        <v>6</v>
      </c>
      <c r="E310" s="6"/>
      <c r="F310" s="6"/>
      <c r="G310" s="3"/>
      <c r="H310" s="6"/>
      <c r="I310" s="3"/>
      <c r="J310" s="6"/>
      <c r="K310" s="3"/>
      <c r="L310" s="6"/>
      <c r="M310" s="7"/>
      <c r="N310" s="1" t="s">
        <v>6</v>
      </c>
      <c r="P310" s="1" t="s">
        <v>714</v>
      </c>
      <c r="Q310" s="1" t="s">
        <v>6</v>
      </c>
      <c r="R310" s="1" t="s">
        <v>6</v>
      </c>
    </row>
    <row r="311" spans="1:20" ht="17.850000000000001" hidden="1" customHeight="1">
      <c r="A311" s="4" t="s">
        <v>715</v>
      </c>
      <c r="B311" s="5" t="s">
        <v>438</v>
      </c>
      <c r="C311" s="6">
        <v>528</v>
      </c>
      <c r="D311" s="5" t="s">
        <v>439</v>
      </c>
      <c r="E311" s="6"/>
      <c r="F311" s="6"/>
      <c r="G311" s="6"/>
      <c r="H311" s="6"/>
      <c r="I311" s="6"/>
      <c r="J311" s="6"/>
      <c r="K311" s="6"/>
      <c r="L311" s="6"/>
      <c r="M311" s="7"/>
      <c r="N311" s="1" t="s">
        <v>6</v>
      </c>
      <c r="P311" s="1" t="s">
        <v>448</v>
      </c>
      <c r="Q311" s="1" t="s">
        <v>6</v>
      </c>
      <c r="R311" s="1" t="s">
        <v>441</v>
      </c>
      <c r="T311" s="1" t="s">
        <v>32</v>
      </c>
    </row>
    <row r="312" spans="1:20" ht="17.850000000000001" hidden="1" customHeight="1">
      <c r="A312" s="4" t="s">
        <v>715</v>
      </c>
      <c r="B312" s="5" t="s">
        <v>716</v>
      </c>
      <c r="C312" s="6">
        <v>112</v>
      </c>
      <c r="D312" s="5" t="s">
        <v>439</v>
      </c>
      <c r="E312" s="6"/>
      <c r="F312" s="6"/>
      <c r="G312" s="6"/>
      <c r="H312" s="6"/>
      <c r="I312" s="6"/>
      <c r="J312" s="6"/>
      <c r="K312" s="6"/>
      <c r="L312" s="6"/>
      <c r="M312" s="7"/>
      <c r="N312" s="1" t="s">
        <v>6</v>
      </c>
      <c r="P312" s="1" t="s">
        <v>451</v>
      </c>
      <c r="Q312" s="1" t="s">
        <v>6</v>
      </c>
      <c r="R312" s="1" t="s">
        <v>717</v>
      </c>
      <c r="T312" s="1" t="s">
        <v>32</v>
      </c>
    </row>
    <row r="313" spans="1:20" ht="18.399999999999999" hidden="1" customHeight="1">
      <c r="A313" s="4" t="s">
        <v>718</v>
      </c>
      <c r="B313" s="5" t="s">
        <v>6</v>
      </c>
      <c r="C313" s="5"/>
      <c r="D313" s="5" t="s">
        <v>6</v>
      </c>
      <c r="E313" s="6"/>
      <c r="F313" s="6"/>
      <c r="G313" s="3"/>
      <c r="H313" s="6"/>
      <c r="I313" s="3"/>
      <c r="J313" s="6"/>
      <c r="K313" s="3"/>
      <c r="L313" s="6"/>
      <c r="M313" s="7"/>
      <c r="N313" s="1" t="s">
        <v>6</v>
      </c>
      <c r="P313" s="1" t="s">
        <v>719</v>
      </c>
      <c r="Q313" s="1" t="s">
        <v>6</v>
      </c>
      <c r="R313" s="1" t="s">
        <v>6</v>
      </c>
    </row>
    <row r="314" spans="1:20" ht="18.399999999999999" hidden="1" customHeight="1">
      <c r="A314" s="4" t="s">
        <v>579</v>
      </c>
      <c r="B314" s="5" t="s">
        <v>6</v>
      </c>
      <c r="C314" s="5"/>
      <c r="D314" s="5" t="s">
        <v>6</v>
      </c>
      <c r="E314" s="6"/>
      <c r="F314" s="6"/>
      <c r="G314" s="3"/>
      <c r="H314" s="6"/>
      <c r="I314" s="3"/>
      <c r="J314" s="6"/>
      <c r="K314" s="3"/>
      <c r="L314" s="6"/>
      <c r="M314" s="7"/>
      <c r="N314" s="1" t="s">
        <v>6</v>
      </c>
      <c r="P314" s="1" t="s">
        <v>585</v>
      </c>
      <c r="Q314" s="1" t="s">
        <v>6</v>
      </c>
      <c r="R314" s="1" t="s">
        <v>6</v>
      </c>
    </row>
    <row r="315" spans="1:20" ht="18.399999999999999" hidden="1" customHeight="1">
      <c r="A315" s="4" t="s">
        <v>581</v>
      </c>
      <c r="B315" s="5" t="s">
        <v>6</v>
      </c>
      <c r="C315" s="6">
        <v>165</v>
      </c>
      <c r="D315" s="5" t="s">
        <v>287</v>
      </c>
      <c r="E315" s="6"/>
      <c r="F315" s="6"/>
      <c r="G315" s="6"/>
      <c r="H315" s="6"/>
      <c r="I315" s="6"/>
      <c r="J315" s="6"/>
      <c r="K315" s="6"/>
      <c r="L315" s="6"/>
      <c r="M315" s="7"/>
      <c r="N315" s="1" t="s">
        <v>6</v>
      </c>
      <c r="P315" s="1" t="s">
        <v>720</v>
      </c>
      <c r="Q315" s="1" t="s">
        <v>6</v>
      </c>
      <c r="R315" s="1" t="s">
        <v>583</v>
      </c>
      <c r="T315" s="1" t="s">
        <v>199</v>
      </c>
    </row>
    <row r="316" spans="1:20" ht="18.399999999999999" hidden="1" customHeight="1">
      <c r="A316" s="4" t="s">
        <v>584</v>
      </c>
      <c r="B316" s="5" t="s">
        <v>6</v>
      </c>
      <c r="C316" s="6">
        <v>8</v>
      </c>
      <c r="D316" s="5" t="s">
        <v>219</v>
      </c>
      <c r="E316" s="6"/>
      <c r="F316" s="6"/>
      <c r="G316" s="6"/>
      <c r="H316" s="6"/>
      <c r="I316" s="6"/>
      <c r="J316" s="6"/>
      <c r="K316" s="6"/>
      <c r="L316" s="6"/>
      <c r="M316" s="7"/>
      <c r="N316" s="1" t="s">
        <v>6</v>
      </c>
      <c r="P316" s="1" t="s">
        <v>721</v>
      </c>
      <c r="Q316" s="1" t="s">
        <v>6</v>
      </c>
      <c r="R316" s="1" t="s">
        <v>586</v>
      </c>
      <c r="T316" s="1" t="s">
        <v>199</v>
      </c>
    </row>
    <row r="317" spans="1:20" ht="18.399999999999999" hidden="1" customHeight="1">
      <c r="A317" s="4" t="s">
        <v>722</v>
      </c>
      <c r="B317" s="5" t="s">
        <v>6</v>
      </c>
      <c r="C317" s="5"/>
      <c r="D317" s="5" t="s">
        <v>6</v>
      </c>
      <c r="E317" s="6"/>
      <c r="F317" s="6"/>
      <c r="G317" s="3"/>
      <c r="H317" s="6"/>
      <c r="I317" s="3"/>
      <c r="J317" s="6"/>
      <c r="K317" s="3"/>
      <c r="L317" s="6"/>
      <c r="M317" s="7"/>
      <c r="N317" s="1" t="s">
        <v>6</v>
      </c>
      <c r="P317" s="1" t="s">
        <v>594</v>
      </c>
      <c r="Q317" s="1" t="s">
        <v>6</v>
      </c>
      <c r="R317" s="1" t="s">
        <v>6</v>
      </c>
    </row>
    <row r="318" spans="1:20" ht="18.399999999999999" hidden="1" customHeight="1">
      <c r="A318" s="4" t="s">
        <v>589</v>
      </c>
      <c r="B318" s="5" t="s">
        <v>723</v>
      </c>
      <c r="C318" s="6">
        <v>103</v>
      </c>
      <c r="D318" s="5" t="s">
        <v>169</v>
      </c>
      <c r="E318" s="6"/>
      <c r="F318" s="6"/>
      <c r="G318" s="6"/>
      <c r="H318" s="6"/>
      <c r="I318" s="6"/>
      <c r="J318" s="6"/>
      <c r="K318" s="6"/>
      <c r="L318" s="6"/>
      <c r="M318" s="7"/>
      <c r="N318" s="1" t="s">
        <v>6</v>
      </c>
      <c r="P318" s="1" t="s">
        <v>598</v>
      </c>
      <c r="Q318" s="1" t="s">
        <v>6</v>
      </c>
      <c r="R318" s="1" t="s">
        <v>724</v>
      </c>
    </row>
    <row r="319" spans="1:20" ht="18.399999999999999" hidden="1" customHeight="1">
      <c r="A319" s="4" t="s">
        <v>596</v>
      </c>
      <c r="B319" s="5" t="s">
        <v>597</v>
      </c>
      <c r="C319" s="6">
        <v>94</v>
      </c>
      <c r="D319" s="5" t="s">
        <v>169</v>
      </c>
      <c r="E319" s="6"/>
      <c r="F319" s="6"/>
      <c r="G319" s="6"/>
      <c r="H319" s="6"/>
      <c r="I319" s="6"/>
      <c r="J319" s="6"/>
      <c r="K319" s="6"/>
      <c r="L319" s="6"/>
      <c r="M319" s="7"/>
      <c r="N319" s="1" t="s">
        <v>6</v>
      </c>
      <c r="P319" s="1" t="s">
        <v>601</v>
      </c>
      <c r="Q319" s="1" t="s">
        <v>6</v>
      </c>
      <c r="R319" s="1" t="s">
        <v>599</v>
      </c>
      <c r="T319" s="1" t="s">
        <v>199</v>
      </c>
    </row>
    <row r="320" spans="1:20" ht="18.399999999999999" hidden="1" customHeight="1">
      <c r="A320" s="4" t="s">
        <v>596</v>
      </c>
      <c r="B320" s="5" t="s">
        <v>600</v>
      </c>
      <c r="C320" s="6">
        <v>94</v>
      </c>
      <c r="D320" s="5" t="s">
        <v>169</v>
      </c>
      <c r="E320" s="6"/>
      <c r="F320" s="6"/>
      <c r="G320" s="6"/>
      <c r="H320" s="6"/>
      <c r="I320" s="6"/>
      <c r="J320" s="6"/>
      <c r="K320" s="6"/>
      <c r="L320" s="6"/>
      <c r="M320" s="7"/>
      <c r="N320" s="1" t="s">
        <v>6</v>
      </c>
      <c r="P320" s="1" t="s">
        <v>605</v>
      </c>
      <c r="Q320" s="1" t="s">
        <v>6</v>
      </c>
      <c r="R320" s="1" t="s">
        <v>602</v>
      </c>
      <c r="T320" s="1" t="s">
        <v>199</v>
      </c>
    </row>
    <row r="321" spans="1:20" ht="18.399999999999999" hidden="1" customHeight="1">
      <c r="A321" s="4" t="s">
        <v>607</v>
      </c>
      <c r="B321" s="5" t="s">
        <v>725</v>
      </c>
      <c r="C321" s="6">
        <v>66</v>
      </c>
      <c r="D321" s="5" t="s">
        <v>197</v>
      </c>
      <c r="E321" s="6"/>
      <c r="F321" s="6"/>
      <c r="G321" s="6"/>
      <c r="H321" s="6"/>
      <c r="I321" s="6"/>
      <c r="J321" s="6"/>
      <c r="K321" s="6"/>
      <c r="L321" s="6"/>
      <c r="M321" s="7"/>
      <c r="N321" s="1" t="s">
        <v>6</v>
      </c>
      <c r="P321" s="1" t="s">
        <v>609</v>
      </c>
      <c r="Q321" s="1" t="s">
        <v>6</v>
      </c>
      <c r="R321" s="1" t="s">
        <v>726</v>
      </c>
    </row>
    <row r="322" spans="1:20" ht="18.399999999999999" hidden="1" customHeight="1">
      <c r="A322" s="4" t="s">
        <v>615</v>
      </c>
      <c r="B322" s="5" t="s">
        <v>616</v>
      </c>
      <c r="C322" s="6">
        <v>80</v>
      </c>
      <c r="D322" s="5" t="s">
        <v>157</v>
      </c>
      <c r="E322" s="6"/>
      <c r="F322" s="6"/>
      <c r="G322" s="6"/>
      <c r="H322" s="6"/>
      <c r="I322" s="6"/>
      <c r="J322" s="6"/>
      <c r="K322" s="6"/>
      <c r="L322" s="6"/>
      <c r="M322" s="7"/>
      <c r="N322" s="1" t="s">
        <v>6</v>
      </c>
      <c r="P322" s="1" t="s">
        <v>727</v>
      </c>
      <c r="Q322" s="1" t="s">
        <v>6</v>
      </c>
      <c r="R322" s="1" t="s">
        <v>618</v>
      </c>
    </row>
    <row r="323" spans="1:20" ht="18.399999999999999" hidden="1" customHeight="1">
      <c r="A323" s="4" t="s">
        <v>619</v>
      </c>
      <c r="B323" s="5" t="s">
        <v>6</v>
      </c>
      <c r="C323" s="5"/>
      <c r="D323" s="5" t="s">
        <v>6</v>
      </c>
      <c r="E323" s="6"/>
      <c r="F323" s="6"/>
      <c r="G323" s="3"/>
      <c r="H323" s="6"/>
      <c r="I323" s="3"/>
      <c r="J323" s="6"/>
      <c r="K323" s="3"/>
      <c r="L323" s="6"/>
      <c r="M323" s="7"/>
      <c r="N323" s="1" t="s">
        <v>6</v>
      </c>
      <c r="P323" s="1" t="s">
        <v>728</v>
      </c>
      <c r="Q323" s="1" t="s">
        <v>6</v>
      </c>
      <c r="R323" s="1" t="s">
        <v>6</v>
      </c>
    </row>
    <row r="324" spans="1:20" ht="18.399999999999999" hidden="1" customHeight="1">
      <c r="A324" s="4" t="s">
        <v>621</v>
      </c>
      <c r="B324" s="5" t="s">
        <v>729</v>
      </c>
      <c r="C324" s="6">
        <v>5</v>
      </c>
      <c r="D324" s="5" t="s">
        <v>197</v>
      </c>
      <c r="E324" s="6"/>
      <c r="F324" s="6"/>
      <c r="G324" s="6"/>
      <c r="H324" s="6"/>
      <c r="I324" s="6"/>
      <c r="J324" s="6"/>
      <c r="K324" s="6"/>
      <c r="L324" s="6"/>
      <c r="M324" s="7"/>
      <c r="N324" s="1" t="s">
        <v>6</v>
      </c>
      <c r="P324" s="1" t="s">
        <v>626</v>
      </c>
      <c r="Q324" s="1" t="s">
        <v>6</v>
      </c>
      <c r="R324" s="1" t="s">
        <v>730</v>
      </c>
      <c r="T324" s="1" t="s">
        <v>32</v>
      </c>
    </row>
    <row r="325" spans="1:20" ht="18.399999999999999" hidden="1" customHeight="1">
      <c r="A325" s="4" t="s">
        <v>621</v>
      </c>
      <c r="B325" s="5" t="s">
        <v>731</v>
      </c>
      <c r="C325" s="6">
        <v>5</v>
      </c>
      <c r="D325" s="5" t="s">
        <v>197</v>
      </c>
      <c r="E325" s="6"/>
      <c r="F325" s="6"/>
      <c r="G325" s="6"/>
      <c r="H325" s="6"/>
      <c r="I325" s="6"/>
      <c r="J325" s="6"/>
      <c r="K325" s="6"/>
      <c r="L325" s="6"/>
      <c r="M325" s="7"/>
      <c r="N325" s="1" t="s">
        <v>6</v>
      </c>
      <c r="P325" s="1" t="s">
        <v>629</v>
      </c>
      <c r="Q325" s="1" t="s">
        <v>6</v>
      </c>
      <c r="R325" s="1" t="s">
        <v>732</v>
      </c>
      <c r="T325" s="1" t="s">
        <v>32</v>
      </c>
    </row>
    <row r="326" spans="1:20" ht="18.399999999999999" hidden="1" customHeight="1">
      <c r="A326" s="4" t="s">
        <v>625</v>
      </c>
      <c r="B326" s="5" t="s">
        <v>6</v>
      </c>
      <c r="C326" s="5"/>
      <c r="D326" s="5" t="s">
        <v>6</v>
      </c>
      <c r="E326" s="6"/>
      <c r="F326" s="6"/>
      <c r="G326" s="3"/>
      <c r="H326" s="6"/>
      <c r="I326" s="3"/>
      <c r="J326" s="6"/>
      <c r="K326" s="3"/>
      <c r="L326" s="6"/>
      <c r="M326" s="7"/>
      <c r="N326" s="1" t="s">
        <v>6</v>
      </c>
      <c r="P326" s="1" t="s">
        <v>639</v>
      </c>
      <c r="Q326" s="1" t="s">
        <v>6</v>
      </c>
      <c r="R326" s="1" t="s">
        <v>6</v>
      </c>
    </row>
    <row r="327" spans="1:20" ht="18.399999999999999" hidden="1" customHeight="1">
      <c r="A327" s="4" t="s">
        <v>627</v>
      </c>
      <c r="B327" s="5" t="s">
        <v>628</v>
      </c>
      <c r="C327" s="6">
        <v>165</v>
      </c>
      <c r="D327" s="5" t="s">
        <v>169</v>
      </c>
      <c r="E327" s="6"/>
      <c r="F327" s="6"/>
      <c r="G327" s="6"/>
      <c r="H327" s="6"/>
      <c r="I327" s="6"/>
      <c r="J327" s="6"/>
      <c r="K327" s="6"/>
      <c r="L327" s="6"/>
      <c r="M327" s="7"/>
      <c r="N327" s="1" t="s">
        <v>6</v>
      </c>
      <c r="P327" s="1" t="s">
        <v>643</v>
      </c>
      <c r="Q327" s="1" t="s">
        <v>6</v>
      </c>
      <c r="R327" s="1" t="s">
        <v>630</v>
      </c>
      <c r="T327" s="1" t="s">
        <v>32</v>
      </c>
    </row>
    <row r="328" spans="1:20" ht="18.399999999999999" hidden="1" customHeight="1">
      <c r="A328" s="4" t="s">
        <v>631</v>
      </c>
      <c r="B328" s="5" t="s">
        <v>6</v>
      </c>
      <c r="C328" s="5"/>
      <c r="D328" s="5" t="s">
        <v>6</v>
      </c>
      <c r="E328" s="6"/>
      <c r="F328" s="6"/>
      <c r="G328" s="3"/>
      <c r="H328" s="6"/>
      <c r="I328" s="3"/>
      <c r="J328" s="6"/>
      <c r="K328" s="3"/>
      <c r="L328" s="6"/>
      <c r="M328" s="7"/>
      <c r="N328" s="1" t="s">
        <v>6</v>
      </c>
      <c r="P328" s="1" t="s">
        <v>733</v>
      </c>
      <c r="Q328" s="1" t="s">
        <v>6</v>
      </c>
      <c r="R328" s="1" t="s">
        <v>6</v>
      </c>
    </row>
    <row r="329" spans="1:20" ht="18.399999999999999" hidden="1" customHeight="1">
      <c r="A329" s="4" t="s">
        <v>633</v>
      </c>
      <c r="B329" s="5" t="s">
        <v>634</v>
      </c>
      <c r="C329" s="6">
        <v>1</v>
      </c>
      <c r="D329" s="5" t="s">
        <v>228</v>
      </c>
      <c r="E329" s="6"/>
      <c r="F329" s="6"/>
      <c r="G329" s="6"/>
      <c r="H329" s="6"/>
      <c r="I329" s="6"/>
      <c r="J329" s="6"/>
      <c r="K329" s="6"/>
      <c r="L329" s="6"/>
      <c r="M329" s="7"/>
      <c r="N329" s="1" t="s">
        <v>6</v>
      </c>
      <c r="P329" s="1" t="s">
        <v>647</v>
      </c>
      <c r="Q329" s="1" t="s">
        <v>6</v>
      </c>
      <c r="R329" s="1" t="s">
        <v>636</v>
      </c>
      <c r="T329" s="1" t="s">
        <v>32</v>
      </c>
    </row>
    <row r="330" spans="1:20" ht="18.399999999999999" hidden="1" customHeight="1">
      <c r="A330" s="4" t="s">
        <v>637</v>
      </c>
      <c r="B330" s="5" t="s">
        <v>638</v>
      </c>
      <c r="C330" s="6">
        <v>1</v>
      </c>
      <c r="D330" s="5" t="s">
        <v>228</v>
      </c>
      <c r="E330" s="6"/>
      <c r="F330" s="6"/>
      <c r="G330" s="6"/>
      <c r="H330" s="6"/>
      <c r="I330" s="6"/>
      <c r="J330" s="6"/>
      <c r="K330" s="6"/>
      <c r="L330" s="6"/>
      <c r="M330" s="7"/>
      <c r="N330" s="1" t="s">
        <v>6</v>
      </c>
      <c r="P330" s="1" t="s">
        <v>651</v>
      </c>
      <c r="Q330" s="1" t="s">
        <v>6</v>
      </c>
      <c r="R330" s="1" t="s">
        <v>640</v>
      </c>
      <c r="T330" s="1" t="s">
        <v>32</v>
      </c>
    </row>
    <row r="331" spans="1:20" ht="18.399999999999999" hidden="1" customHeight="1">
      <c r="A331" s="4" t="s">
        <v>641</v>
      </c>
      <c r="B331" s="5" t="s">
        <v>642</v>
      </c>
      <c r="C331" s="6">
        <v>1</v>
      </c>
      <c r="D331" s="5" t="s">
        <v>228</v>
      </c>
      <c r="E331" s="6"/>
      <c r="F331" s="6"/>
      <c r="G331" s="6"/>
      <c r="H331" s="6"/>
      <c r="I331" s="6"/>
      <c r="J331" s="6"/>
      <c r="K331" s="6"/>
      <c r="L331" s="6"/>
      <c r="M331" s="7"/>
      <c r="N331" s="1" t="s">
        <v>6</v>
      </c>
      <c r="P331" s="1" t="s">
        <v>654</v>
      </c>
      <c r="Q331" s="1" t="s">
        <v>6</v>
      </c>
      <c r="R331" s="1" t="s">
        <v>644</v>
      </c>
      <c r="T331" s="1" t="s">
        <v>32</v>
      </c>
    </row>
    <row r="332" spans="1:20" ht="18.399999999999999" hidden="1" customHeight="1">
      <c r="A332" s="4" t="s">
        <v>734</v>
      </c>
      <c r="B332" s="5" t="s">
        <v>735</v>
      </c>
      <c r="C332" s="6">
        <v>1</v>
      </c>
      <c r="D332" s="5" t="s">
        <v>341</v>
      </c>
      <c r="E332" s="6"/>
      <c r="F332" s="6"/>
      <c r="G332" s="6"/>
      <c r="H332" s="6"/>
      <c r="I332" s="6"/>
      <c r="J332" s="6"/>
      <c r="K332" s="6"/>
      <c r="L332" s="6"/>
      <c r="M332" s="7"/>
      <c r="N332" s="1" t="s">
        <v>6</v>
      </c>
      <c r="P332" s="1" t="s">
        <v>657</v>
      </c>
      <c r="Q332" s="1" t="s">
        <v>6</v>
      </c>
      <c r="R332" s="1" t="s">
        <v>736</v>
      </c>
    </row>
    <row r="333" spans="1:20" ht="18.399999999999999" hidden="1" customHeight="1">
      <c r="A333" s="4" t="s">
        <v>737</v>
      </c>
      <c r="B333" s="5" t="s">
        <v>646</v>
      </c>
      <c r="C333" s="6">
        <v>170</v>
      </c>
      <c r="D333" s="5" t="s">
        <v>287</v>
      </c>
      <c r="E333" s="6"/>
      <c r="F333" s="6"/>
      <c r="G333" s="6"/>
      <c r="H333" s="6"/>
      <c r="I333" s="6"/>
      <c r="J333" s="6"/>
      <c r="K333" s="6"/>
      <c r="L333" s="6"/>
      <c r="M333" s="7"/>
      <c r="N333" s="1" t="s">
        <v>6</v>
      </c>
      <c r="P333" s="1" t="s">
        <v>662</v>
      </c>
      <c r="Q333" s="1" t="s">
        <v>6</v>
      </c>
      <c r="R333" s="1" t="s">
        <v>648</v>
      </c>
      <c r="T333" s="1" t="s">
        <v>32</v>
      </c>
    </row>
    <row r="334" spans="1:20" ht="18.399999999999999" hidden="1" customHeight="1">
      <c r="A334" s="4" t="s">
        <v>738</v>
      </c>
      <c r="B334" s="5" t="s">
        <v>739</v>
      </c>
      <c r="C334" s="6">
        <v>1</v>
      </c>
      <c r="D334" s="5" t="s">
        <v>21</v>
      </c>
      <c r="E334" s="6"/>
      <c r="F334" s="6"/>
      <c r="G334" s="6"/>
      <c r="H334" s="6"/>
      <c r="I334" s="6"/>
      <c r="J334" s="6"/>
      <c r="K334" s="6"/>
      <c r="L334" s="6"/>
      <c r="M334" s="7"/>
      <c r="N334" s="1" t="s">
        <v>6</v>
      </c>
      <c r="P334" s="1" t="s">
        <v>665</v>
      </c>
      <c r="Q334" s="1" t="s">
        <v>6</v>
      </c>
      <c r="R334" s="1" t="s">
        <v>740</v>
      </c>
      <c r="T334" s="1" t="s">
        <v>32</v>
      </c>
    </row>
    <row r="335" spans="1:20" ht="18.399999999999999" hidden="1" customHeight="1">
      <c r="A335" s="4" t="s">
        <v>741</v>
      </c>
      <c r="B335" s="5" t="s">
        <v>6</v>
      </c>
      <c r="C335" s="5"/>
      <c r="D335" s="5" t="s">
        <v>6</v>
      </c>
      <c r="E335" s="6"/>
      <c r="F335" s="6"/>
      <c r="G335" s="3"/>
      <c r="H335" s="6"/>
      <c r="I335" s="3"/>
      <c r="J335" s="6"/>
      <c r="K335" s="3"/>
      <c r="L335" s="6"/>
      <c r="M335" s="7"/>
      <c r="N335" s="1" t="s">
        <v>6</v>
      </c>
      <c r="P335" s="1" t="s">
        <v>668</v>
      </c>
      <c r="Q335" s="1" t="s">
        <v>6</v>
      </c>
      <c r="R335" s="1" t="s">
        <v>6</v>
      </c>
    </row>
    <row r="336" spans="1:20" ht="18.399999999999999" hidden="1" customHeight="1">
      <c r="A336" s="4" t="s">
        <v>655</v>
      </c>
      <c r="B336" s="5" t="s">
        <v>656</v>
      </c>
      <c r="C336" s="5">
        <v>5.3129999999999997</v>
      </c>
      <c r="D336" s="5" t="s">
        <v>380</v>
      </c>
      <c r="E336" s="6"/>
      <c r="F336" s="6"/>
      <c r="G336" s="6"/>
      <c r="H336" s="6"/>
      <c r="I336" s="6"/>
      <c r="J336" s="6"/>
      <c r="K336" s="6"/>
      <c r="L336" s="6"/>
      <c r="M336" s="7"/>
      <c r="N336" s="1" t="s">
        <v>6</v>
      </c>
      <c r="P336" s="1" t="s">
        <v>673</v>
      </c>
      <c r="Q336" s="1" t="s">
        <v>6</v>
      </c>
      <c r="R336" s="1" t="s">
        <v>658</v>
      </c>
      <c r="T336" s="1" t="s">
        <v>32</v>
      </c>
    </row>
    <row r="337" spans="1:28" ht="18.399999999999999" hidden="1" customHeight="1">
      <c r="A337" s="4" t="s">
        <v>659</v>
      </c>
      <c r="B337" s="5" t="s">
        <v>660</v>
      </c>
      <c r="C337" s="6">
        <v>1112</v>
      </c>
      <c r="D337" s="5" t="s">
        <v>661</v>
      </c>
      <c r="E337" s="6"/>
      <c r="F337" s="6"/>
      <c r="G337" s="6"/>
      <c r="H337" s="6"/>
      <c r="I337" s="6"/>
      <c r="J337" s="6"/>
      <c r="K337" s="6"/>
      <c r="L337" s="6"/>
      <c r="M337" s="7"/>
      <c r="N337" s="1" t="s">
        <v>6</v>
      </c>
      <c r="P337" s="1" t="s">
        <v>678</v>
      </c>
      <c r="Q337" s="1" t="s">
        <v>6</v>
      </c>
      <c r="R337" s="1" t="s">
        <v>663</v>
      </c>
      <c r="T337" s="1" t="s">
        <v>32</v>
      </c>
    </row>
    <row r="338" spans="1:28" ht="18.399999999999999" hidden="1" customHeight="1">
      <c r="A338" s="4" t="s">
        <v>742</v>
      </c>
      <c r="B338" s="5" t="s">
        <v>6</v>
      </c>
      <c r="C338" s="5"/>
      <c r="D338" s="5" t="s">
        <v>6</v>
      </c>
      <c r="E338" s="6"/>
      <c r="F338" s="6"/>
      <c r="G338" s="3"/>
      <c r="H338" s="6"/>
      <c r="I338" s="3"/>
      <c r="J338" s="6"/>
      <c r="K338" s="3"/>
      <c r="L338" s="6"/>
      <c r="M338" s="7"/>
      <c r="N338" s="1" t="s">
        <v>6</v>
      </c>
      <c r="P338" s="1" t="s">
        <v>680</v>
      </c>
      <c r="Q338" s="1" t="s">
        <v>6</v>
      </c>
      <c r="R338" s="1" t="s">
        <v>6</v>
      </c>
    </row>
    <row r="339" spans="1:28" ht="18.399999999999999" hidden="1" customHeight="1">
      <c r="A339" s="4" t="s">
        <v>666</v>
      </c>
      <c r="B339" s="5" t="s">
        <v>667</v>
      </c>
      <c r="C339" s="6">
        <v>6</v>
      </c>
      <c r="D339" s="5" t="s">
        <v>146</v>
      </c>
      <c r="E339" s="6"/>
      <c r="F339" s="6"/>
      <c r="G339" s="6"/>
      <c r="H339" s="6"/>
      <c r="I339" s="6"/>
      <c r="J339" s="6"/>
      <c r="K339" s="6"/>
      <c r="L339" s="6"/>
      <c r="M339" s="7"/>
      <c r="N339" s="1" t="s">
        <v>6</v>
      </c>
      <c r="P339" s="1" t="s">
        <v>743</v>
      </c>
      <c r="Q339" s="1" t="s">
        <v>6</v>
      </c>
      <c r="R339" s="1" t="s">
        <v>669</v>
      </c>
    </row>
    <row r="340" spans="1:28" ht="18.399999999999999" hidden="1" customHeight="1">
      <c r="A340" s="4" t="s">
        <v>670</v>
      </c>
      <c r="B340" s="5" t="s">
        <v>671</v>
      </c>
      <c r="C340" s="6">
        <v>-1186</v>
      </c>
      <c r="D340" s="5" t="s">
        <v>672</v>
      </c>
      <c r="E340" s="6"/>
      <c r="F340" s="6"/>
      <c r="G340" s="6"/>
      <c r="H340" s="6"/>
      <c r="I340" s="6"/>
      <c r="J340" s="6"/>
      <c r="K340" s="6"/>
      <c r="L340" s="6"/>
      <c r="M340" s="7"/>
      <c r="N340" s="1" t="s">
        <v>6</v>
      </c>
      <c r="P340" s="1" t="s">
        <v>744</v>
      </c>
      <c r="Q340" s="1" t="s">
        <v>6</v>
      </c>
      <c r="R340" s="1" t="s">
        <v>674</v>
      </c>
    </row>
    <row r="341" spans="1:28" ht="18.399999999999999" hidden="1" customHeight="1">
      <c r="A341" s="4" t="s">
        <v>675</v>
      </c>
      <c r="B341" s="5" t="s">
        <v>676</v>
      </c>
      <c r="C341" s="6">
        <v>172</v>
      </c>
      <c r="D341" s="5" t="s">
        <v>677</v>
      </c>
      <c r="E341" s="6"/>
      <c r="F341" s="6"/>
      <c r="G341" s="6"/>
      <c r="H341" s="6"/>
      <c r="I341" s="6"/>
      <c r="J341" s="6"/>
      <c r="K341" s="6"/>
      <c r="L341" s="6"/>
      <c r="M341" s="7"/>
      <c r="N341" s="1" t="s">
        <v>6</v>
      </c>
      <c r="P341" s="1" t="s">
        <v>745</v>
      </c>
      <c r="Q341" s="1" t="s">
        <v>6</v>
      </c>
      <c r="R341" s="1" t="s">
        <v>679</v>
      </c>
    </row>
    <row r="342" spans="1:28" ht="18.399999999999999" hidden="1" customHeight="1">
      <c r="A342" s="4" t="s">
        <v>6</v>
      </c>
      <c r="B342" s="5" t="s">
        <v>6</v>
      </c>
      <c r="C342" s="5"/>
      <c r="D342" s="5" t="s">
        <v>6</v>
      </c>
      <c r="E342" s="6"/>
      <c r="F342" s="6"/>
      <c r="G342" s="3"/>
      <c r="H342" s="6"/>
      <c r="I342" s="3"/>
      <c r="J342" s="6"/>
      <c r="K342" s="3"/>
      <c r="L342" s="6"/>
      <c r="M342" s="7"/>
      <c r="N342" s="1" t="s">
        <v>6</v>
      </c>
      <c r="P342" s="1" t="s">
        <v>746</v>
      </c>
      <c r="Q342" s="1" t="s">
        <v>131</v>
      </c>
      <c r="R342" s="1" t="s">
        <v>6</v>
      </c>
    </row>
    <row r="343" spans="1:28" ht="18.399999999999999" hidden="1" customHeight="1">
      <c r="A343" s="4" t="s">
        <v>136</v>
      </c>
      <c r="B343" s="5" t="s">
        <v>6</v>
      </c>
      <c r="C343" s="6">
        <v>1</v>
      </c>
      <c r="D343" s="5" t="s">
        <v>21</v>
      </c>
      <c r="E343" s="3"/>
      <c r="F343" s="6"/>
      <c r="G343" s="3"/>
      <c r="H343" s="6"/>
      <c r="I343" s="3"/>
      <c r="J343" s="6"/>
      <c r="K343" s="3"/>
      <c r="L343" s="6"/>
      <c r="M343" s="7"/>
      <c r="N343" s="1" t="s">
        <v>6</v>
      </c>
      <c r="O343" s="1" t="s">
        <v>137</v>
      </c>
      <c r="Z343" s="6">
        <f>H346+H347+H350+H352+H353+H355+H356+H359+H361+H362+H364+H366+H370+H372+H374+H376+H377+H378+H380+H381+H385+H387+H388+H389+H391+H392+H395+H396+H397+H399</f>
        <v>0</v>
      </c>
      <c r="AA343" s="6">
        <f>J346+J347+J350+J352+J353+J355+J356+J359+J361+J362+J364+J366+J370+J372+J374+J376+J377+J378+J380+J381+J385+J387+J388+J389+J391+J392+J395+J396+J397+J399</f>
        <v>0</v>
      </c>
      <c r="AB343" s="6">
        <f>L346+L347+L350+L352+L353+L355+L356+L359+L361+L362+L364+L366+L370+L372+L374+L376+L377+L378+L380+L381+L385+L387+L388+L389+L391+L392+L395+L396+L397+L399</f>
        <v>0</v>
      </c>
    </row>
    <row r="344" spans="1:28" ht="18.399999999999999" hidden="1" customHeight="1">
      <c r="A344" s="4" t="s">
        <v>747</v>
      </c>
      <c r="B344" s="5" t="s">
        <v>6</v>
      </c>
      <c r="C344" s="5"/>
      <c r="D344" s="5" t="s">
        <v>6</v>
      </c>
      <c r="E344" s="6"/>
      <c r="F344" s="6"/>
      <c r="G344" s="3"/>
      <c r="H344" s="6"/>
      <c r="I344" s="3"/>
      <c r="J344" s="6"/>
      <c r="K344" s="3"/>
      <c r="L344" s="6"/>
      <c r="M344" s="7"/>
      <c r="N344" s="1" t="s">
        <v>6</v>
      </c>
      <c r="P344" s="1" t="s">
        <v>24</v>
      </c>
      <c r="Q344" s="1" t="s">
        <v>6</v>
      </c>
      <c r="R344" s="1" t="s">
        <v>6</v>
      </c>
      <c r="Z344" s="6">
        <f>H401+H403+H405+H408+H409+H410+H411+H412+H414</f>
        <v>0</v>
      </c>
      <c r="AA344" s="6">
        <f>J401+J403+J405+J408+J409+J410+J411+J412+J414</f>
        <v>0</v>
      </c>
      <c r="AB344" s="6">
        <f>L401+L403+L405+L408+L409+L410+L411+L412+L414</f>
        <v>0</v>
      </c>
    </row>
    <row r="345" spans="1:28" ht="18.399999999999999" hidden="1" customHeight="1">
      <c r="A345" s="4" t="s">
        <v>748</v>
      </c>
      <c r="B345" s="5" t="s">
        <v>6</v>
      </c>
      <c r="C345" s="5"/>
      <c r="D345" s="5" t="s">
        <v>6</v>
      </c>
      <c r="E345" s="6"/>
      <c r="F345" s="6"/>
      <c r="G345" s="3"/>
      <c r="H345" s="6"/>
      <c r="I345" s="3"/>
      <c r="J345" s="6"/>
      <c r="K345" s="3"/>
      <c r="L345" s="6"/>
      <c r="M345" s="7"/>
      <c r="N345" s="1" t="s">
        <v>6</v>
      </c>
      <c r="P345" s="1" t="s">
        <v>26</v>
      </c>
      <c r="Q345" s="1" t="s">
        <v>6</v>
      </c>
      <c r="R345" s="1" t="s">
        <v>6</v>
      </c>
    </row>
    <row r="346" spans="1:28" ht="18.399999999999999" hidden="1" customHeight="1">
      <c r="A346" s="4" t="s">
        <v>749</v>
      </c>
      <c r="B346" s="5" t="s">
        <v>750</v>
      </c>
      <c r="C346" s="6">
        <v>356</v>
      </c>
      <c r="D346" s="5" t="s">
        <v>197</v>
      </c>
      <c r="E346" s="6"/>
      <c r="F346" s="6"/>
      <c r="G346" s="6"/>
      <c r="H346" s="6"/>
      <c r="I346" s="6"/>
      <c r="J346" s="6"/>
      <c r="K346" s="6"/>
      <c r="L346" s="6"/>
      <c r="M346" s="7"/>
      <c r="N346" s="1" t="s">
        <v>6</v>
      </c>
      <c r="P346" s="1" t="s">
        <v>30</v>
      </c>
      <c r="Q346" s="1" t="s">
        <v>6</v>
      </c>
      <c r="R346" s="1" t="s">
        <v>751</v>
      </c>
      <c r="T346" s="1" t="s">
        <v>32</v>
      </c>
    </row>
    <row r="347" spans="1:28" ht="18.399999999999999" hidden="1" customHeight="1">
      <c r="A347" s="4" t="s">
        <v>752</v>
      </c>
      <c r="B347" s="5" t="s">
        <v>753</v>
      </c>
      <c r="C347" s="6">
        <v>97</v>
      </c>
      <c r="D347" s="5" t="s">
        <v>146</v>
      </c>
      <c r="E347" s="6"/>
      <c r="F347" s="6"/>
      <c r="G347" s="6"/>
      <c r="H347" s="6"/>
      <c r="I347" s="6"/>
      <c r="J347" s="6"/>
      <c r="K347" s="6"/>
      <c r="L347" s="6"/>
      <c r="M347" s="7"/>
      <c r="N347" s="1" t="s">
        <v>6</v>
      </c>
      <c r="P347" s="1" t="s">
        <v>38</v>
      </c>
      <c r="Q347" s="1" t="s">
        <v>6</v>
      </c>
      <c r="R347" s="1" t="s">
        <v>754</v>
      </c>
      <c r="T347" s="1" t="s">
        <v>32</v>
      </c>
    </row>
    <row r="348" spans="1:28" ht="18.399999999999999" hidden="1" customHeight="1">
      <c r="A348" s="4" t="s">
        <v>755</v>
      </c>
      <c r="B348" s="5" t="s">
        <v>6</v>
      </c>
      <c r="C348" s="5"/>
      <c r="D348" s="5" t="s">
        <v>6</v>
      </c>
      <c r="E348" s="6"/>
      <c r="F348" s="6"/>
      <c r="G348" s="3"/>
      <c r="H348" s="6"/>
      <c r="I348" s="3"/>
      <c r="J348" s="6"/>
      <c r="K348" s="3"/>
      <c r="L348" s="6"/>
      <c r="M348" s="7"/>
      <c r="N348" s="1" t="s">
        <v>6</v>
      </c>
      <c r="P348" s="1" t="s">
        <v>44</v>
      </c>
      <c r="Q348" s="1" t="s">
        <v>6</v>
      </c>
      <c r="R348" s="1" t="s">
        <v>6</v>
      </c>
    </row>
    <row r="349" spans="1:28" ht="18.399999999999999" hidden="1" customHeight="1">
      <c r="A349" s="4" t="s">
        <v>756</v>
      </c>
      <c r="B349" s="5" t="s">
        <v>6</v>
      </c>
      <c r="C349" s="5"/>
      <c r="D349" s="5" t="s">
        <v>6</v>
      </c>
      <c r="E349" s="6"/>
      <c r="F349" s="6"/>
      <c r="G349" s="3"/>
      <c r="H349" s="6"/>
      <c r="I349" s="3"/>
      <c r="J349" s="6"/>
      <c r="K349" s="3"/>
      <c r="L349" s="6"/>
      <c r="M349" s="7"/>
      <c r="N349" s="1" t="s">
        <v>6</v>
      </c>
      <c r="P349" s="1" t="s">
        <v>48</v>
      </c>
      <c r="Q349" s="1" t="s">
        <v>6</v>
      </c>
      <c r="R349" s="1" t="s">
        <v>6</v>
      </c>
    </row>
    <row r="350" spans="1:28" ht="18.399999999999999" hidden="1" customHeight="1">
      <c r="A350" s="4" t="s">
        <v>757</v>
      </c>
      <c r="B350" s="5" t="s">
        <v>758</v>
      </c>
      <c r="C350" s="6">
        <v>20107</v>
      </c>
      <c r="D350" s="5" t="s">
        <v>146</v>
      </c>
      <c r="E350" s="6"/>
      <c r="F350" s="6"/>
      <c r="G350" s="6"/>
      <c r="H350" s="6"/>
      <c r="I350" s="6"/>
      <c r="J350" s="6"/>
      <c r="K350" s="6"/>
      <c r="L350" s="6"/>
      <c r="M350" s="7"/>
      <c r="N350" s="1" t="s">
        <v>6</v>
      </c>
      <c r="P350" s="1" t="s">
        <v>52</v>
      </c>
      <c r="Q350" s="1" t="s">
        <v>6</v>
      </c>
      <c r="R350" s="1" t="s">
        <v>759</v>
      </c>
      <c r="T350" s="1" t="s">
        <v>32</v>
      </c>
    </row>
    <row r="351" spans="1:28" ht="18.399999999999999" hidden="1" customHeight="1">
      <c r="A351" s="4" t="s">
        <v>760</v>
      </c>
      <c r="B351" s="5" t="s">
        <v>6</v>
      </c>
      <c r="C351" s="5"/>
      <c r="D351" s="5" t="s">
        <v>6</v>
      </c>
      <c r="E351" s="6"/>
      <c r="F351" s="6"/>
      <c r="G351" s="3"/>
      <c r="H351" s="6"/>
      <c r="I351" s="3"/>
      <c r="J351" s="6"/>
      <c r="K351" s="3"/>
      <c r="L351" s="6"/>
      <c r="M351" s="7"/>
      <c r="N351" s="1" t="s">
        <v>6</v>
      </c>
      <c r="P351" s="1" t="s">
        <v>56</v>
      </c>
      <c r="Q351" s="1" t="s">
        <v>6</v>
      </c>
      <c r="R351" s="1" t="s">
        <v>6</v>
      </c>
    </row>
    <row r="352" spans="1:28" ht="18.399999999999999" hidden="1" customHeight="1">
      <c r="A352" s="4" t="s">
        <v>761</v>
      </c>
      <c r="B352" s="5" t="s">
        <v>762</v>
      </c>
      <c r="C352" s="6">
        <v>3910</v>
      </c>
      <c r="D352" s="5" t="s">
        <v>146</v>
      </c>
      <c r="E352" s="6"/>
      <c r="F352" s="6"/>
      <c r="G352" s="6"/>
      <c r="H352" s="6"/>
      <c r="I352" s="6"/>
      <c r="J352" s="6"/>
      <c r="K352" s="6"/>
      <c r="L352" s="6"/>
      <c r="M352" s="7"/>
      <c r="N352" s="1" t="s">
        <v>6</v>
      </c>
      <c r="P352" s="1" t="s">
        <v>60</v>
      </c>
      <c r="Q352" s="1" t="s">
        <v>6</v>
      </c>
      <c r="R352" s="1" t="s">
        <v>763</v>
      </c>
      <c r="T352" s="1" t="s">
        <v>32</v>
      </c>
    </row>
    <row r="353" spans="1:20" ht="18.399999999999999" hidden="1" customHeight="1">
      <c r="A353" s="4" t="s">
        <v>764</v>
      </c>
      <c r="B353" s="5" t="s">
        <v>179</v>
      </c>
      <c r="C353" s="6">
        <v>5585</v>
      </c>
      <c r="D353" s="5" t="s">
        <v>146</v>
      </c>
      <c r="E353" s="6"/>
      <c r="F353" s="6"/>
      <c r="G353" s="6"/>
      <c r="H353" s="6"/>
      <c r="I353" s="6"/>
      <c r="J353" s="6"/>
      <c r="K353" s="6"/>
      <c r="L353" s="6"/>
      <c r="M353" s="7"/>
      <c r="N353" s="1" t="s">
        <v>6</v>
      </c>
      <c r="P353" s="1" t="s">
        <v>68</v>
      </c>
      <c r="Q353" s="1" t="s">
        <v>6</v>
      </c>
      <c r="R353" s="1" t="s">
        <v>180</v>
      </c>
      <c r="T353" s="1" t="s">
        <v>32</v>
      </c>
    </row>
    <row r="354" spans="1:20" ht="18.399999999999999" hidden="1" customHeight="1">
      <c r="A354" s="4" t="s">
        <v>765</v>
      </c>
      <c r="B354" s="5" t="s">
        <v>6</v>
      </c>
      <c r="C354" s="5"/>
      <c r="D354" s="5" t="s">
        <v>6</v>
      </c>
      <c r="E354" s="6"/>
      <c r="F354" s="6"/>
      <c r="G354" s="3"/>
      <c r="H354" s="6"/>
      <c r="I354" s="3"/>
      <c r="J354" s="6"/>
      <c r="K354" s="3"/>
      <c r="L354" s="6"/>
      <c r="M354" s="7"/>
      <c r="N354" s="1" t="s">
        <v>6</v>
      </c>
      <c r="P354" s="1" t="s">
        <v>71</v>
      </c>
      <c r="Q354" s="1" t="s">
        <v>6</v>
      </c>
      <c r="R354" s="1" t="s">
        <v>6</v>
      </c>
    </row>
    <row r="355" spans="1:20" ht="18.399999999999999" hidden="1" customHeight="1">
      <c r="A355" s="4" t="s">
        <v>766</v>
      </c>
      <c r="B355" s="5" t="s">
        <v>767</v>
      </c>
      <c r="C355" s="6">
        <v>1320</v>
      </c>
      <c r="D355" s="5" t="s">
        <v>341</v>
      </c>
      <c r="E355" s="6"/>
      <c r="F355" s="6"/>
      <c r="G355" s="6"/>
      <c r="H355" s="6"/>
      <c r="I355" s="6"/>
      <c r="J355" s="6"/>
      <c r="K355" s="6"/>
      <c r="L355" s="6"/>
      <c r="M355" s="7"/>
      <c r="N355" s="1" t="s">
        <v>6</v>
      </c>
      <c r="P355" s="1" t="s">
        <v>79</v>
      </c>
      <c r="Q355" s="1" t="s">
        <v>6</v>
      </c>
      <c r="R355" s="1" t="s">
        <v>768</v>
      </c>
      <c r="T355" s="1" t="s">
        <v>32</v>
      </c>
    </row>
    <row r="356" spans="1:20" ht="18.399999999999999" hidden="1" customHeight="1">
      <c r="A356" s="4" t="s">
        <v>769</v>
      </c>
      <c r="B356" s="5" t="s">
        <v>770</v>
      </c>
      <c r="C356" s="6">
        <v>10692</v>
      </c>
      <c r="D356" s="5" t="s">
        <v>287</v>
      </c>
      <c r="E356" s="6"/>
      <c r="F356" s="6"/>
      <c r="G356" s="6"/>
      <c r="H356" s="6"/>
      <c r="I356" s="6"/>
      <c r="J356" s="6"/>
      <c r="K356" s="6"/>
      <c r="L356" s="6"/>
      <c r="M356" s="7"/>
      <c r="N356" s="1" t="s">
        <v>6</v>
      </c>
      <c r="P356" s="1" t="s">
        <v>83</v>
      </c>
      <c r="Q356" s="1" t="s">
        <v>6</v>
      </c>
      <c r="R356" s="1" t="s">
        <v>771</v>
      </c>
      <c r="T356" s="1" t="s">
        <v>199</v>
      </c>
    </row>
    <row r="357" spans="1:20" ht="18.399999999999999" hidden="1" customHeight="1">
      <c r="A357" s="4" t="s">
        <v>772</v>
      </c>
      <c r="B357" s="5" t="s">
        <v>6</v>
      </c>
      <c r="C357" s="5"/>
      <c r="D357" s="5" t="s">
        <v>6</v>
      </c>
      <c r="E357" s="6"/>
      <c r="F357" s="6"/>
      <c r="G357" s="3"/>
      <c r="H357" s="6"/>
      <c r="I357" s="3"/>
      <c r="J357" s="6"/>
      <c r="K357" s="3"/>
      <c r="L357" s="6"/>
      <c r="M357" s="7"/>
      <c r="N357" s="1" t="s">
        <v>6</v>
      </c>
      <c r="P357" s="1" t="s">
        <v>87</v>
      </c>
      <c r="Q357" s="1" t="s">
        <v>6</v>
      </c>
      <c r="R357" s="1" t="s">
        <v>6</v>
      </c>
    </row>
    <row r="358" spans="1:20" ht="18.399999999999999" hidden="1" customHeight="1">
      <c r="A358" s="4" t="s">
        <v>773</v>
      </c>
      <c r="B358" s="5" t="s">
        <v>6</v>
      </c>
      <c r="C358" s="5"/>
      <c r="D358" s="5" t="s">
        <v>6</v>
      </c>
      <c r="E358" s="6"/>
      <c r="F358" s="6"/>
      <c r="G358" s="3"/>
      <c r="H358" s="6"/>
      <c r="I358" s="3"/>
      <c r="J358" s="6"/>
      <c r="K358" s="3"/>
      <c r="L358" s="6"/>
      <c r="M358" s="7"/>
      <c r="N358" s="1" t="s">
        <v>6</v>
      </c>
      <c r="P358" s="1" t="s">
        <v>91</v>
      </c>
      <c r="Q358" s="1" t="s">
        <v>6</v>
      </c>
      <c r="R358" s="1" t="s">
        <v>6</v>
      </c>
    </row>
    <row r="359" spans="1:20" ht="18.399999999999999" hidden="1" customHeight="1">
      <c r="A359" s="4" t="s">
        <v>774</v>
      </c>
      <c r="B359" s="5" t="s">
        <v>775</v>
      </c>
      <c r="C359" s="6">
        <v>356</v>
      </c>
      <c r="D359" s="5" t="s">
        <v>197</v>
      </c>
      <c r="E359" s="6"/>
      <c r="F359" s="6"/>
      <c r="G359" s="6"/>
      <c r="H359" s="6"/>
      <c r="I359" s="6"/>
      <c r="J359" s="6"/>
      <c r="K359" s="6"/>
      <c r="L359" s="6"/>
      <c r="M359" s="7"/>
      <c r="N359" s="1" t="s">
        <v>6</v>
      </c>
      <c r="P359" s="1" t="s">
        <v>101</v>
      </c>
      <c r="Q359" s="1" t="s">
        <v>6</v>
      </c>
      <c r="R359" s="1" t="s">
        <v>776</v>
      </c>
      <c r="T359" s="1" t="s">
        <v>32</v>
      </c>
    </row>
    <row r="360" spans="1:20" ht="18.399999999999999" hidden="1" customHeight="1">
      <c r="A360" s="4" t="s">
        <v>777</v>
      </c>
      <c r="B360" s="5" t="s">
        <v>6</v>
      </c>
      <c r="C360" s="5"/>
      <c r="D360" s="5" t="s">
        <v>6</v>
      </c>
      <c r="E360" s="6"/>
      <c r="F360" s="6"/>
      <c r="G360" s="3"/>
      <c r="H360" s="6"/>
      <c r="I360" s="3"/>
      <c r="J360" s="6"/>
      <c r="K360" s="3"/>
      <c r="L360" s="6"/>
      <c r="M360" s="7"/>
      <c r="N360" s="1" t="s">
        <v>6</v>
      </c>
      <c r="P360" s="1" t="s">
        <v>104</v>
      </c>
      <c r="Q360" s="1" t="s">
        <v>6</v>
      </c>
      <c r="R360" s="1" t="s">
        <v>6</v>
      </c>
    </row>
    <row r="361" spans="1:20" ht="18.399999999999999" hidden="1" customHeight="1">
      <c r="A361" s="4" t="s">
        <v>249</v>
      </c>
      <c r="B361" s="5" t="s">
        <v>250</v>
      </c>
      <c r="C361" s="6">
        <v>415</v>
      </c>
      <c r="D361" s="5" t="s">
        <v>146</v>
      </c>
      <c r="E361" s="6"/>
      <c r="F361" s="6"/>
      <c r="G361" s="6"/>
      <c r="H361" s="6"/>
      <c r="I361" s="6"/>
      <c r="J361" s="6"/>
      <c r="K361" s="6"/>
      <c r="L361" s="6"/>
      <c r="M361" s="7"/>
      <c r="N361" s="1" t="s">
        <v>6</v>
      </c>
      <c r="P361" s="1" t="s">
        <v>778</v>
      </c>
      <c r="Q361" s="1" t="s">
        <v>6</v>
      </c>
      <c r="R361" s="1" t="s">
        <v>252</v>
      </c>
      <c r="T361" s="1" t="s">
        <v>32</v>
      </c>
    </row>
    <row r="362" spans="1:20" ht="18.399999999999999" hidden="1" customHeight="1">
      <c r="A362" s="4" t="s">
        <v>257</v>
      </c>
      <c r="B362" s="5" t="s">
        <v>264</v>
      </c>
      <c r="C362" s="6">
        <v>343</v>
      </c>
      <c r="D362" s="5" t="s">
        <v>169</v>
      </c>
      <c r="E362" s="6"/>
      <c r="F362" s="6"/>
      <c r="G362" s="6"/>
      <c r="H362" s="6"/>
      <c r="I362" s="6"/>
      <c r="J362" s="6"/>
      <c r="K362" s="6"/>
      <c r="L362" s="6"/>
      <c r="M362" s="7"/>
      <c r="N362" s="1" t="s">
        <v>6</v>
      </c>
      <c r="P362" s="1" t="s">
        <v>779</v>
      </c>
      <c r="Q362" s="1" t="s">
        <v>6</v>
      </c>
      <c r="R362" s="1" t="s">
        <v>266</v>
      </c>
      <c r="T362" s="1" t="s">
        <v>32</v>
      </c>
    </row>
    <row r="363" spans="1:20" ht="18.399999999999999" hidden="1" customHeight="1">
      <c r="A363" s="4" t="s">
        <v>780</v>
      </c>
      <c r="B363" s="5" t="s">
        <v>6</v>
      </c>
      <c r="C363" s="5"/>
      <c r="D363" s="5" t="s">
        <v>6</v>
      </c>
      <c r="E363" s="6"/>
      <c r="F363" s="6"/>
      <c r="G363" s="3"/>
      <c r="H363" s="6"/>
      <c r="I363" s="3"/>
      <c r="J363" s="6"/>
      <c r="K363" s="3"/>
      <c r="L363" s="6"/>
      <c r="M363" s="7"/>
      <c r="N363" s="1" t="s">
        <v>6</v>
      </c>
      <c r="P363" s="1" t="s">
        <v>108</v>
      </c>
      <c r="Q363" s="1" t="s">
        <v>6</v>
      </c>
      <c r="R363" s="1" t="s">
        <v>6</v>
      </c>
    </row>
    <row r="364" spans="1:20" ht="18.399999999999999" hidden="1" customHeight="1">
      <c r="A364" s="4" t="s">
        <v>781</v>
      </c>
      <c r="B364" s="5" t="s">
        <v>782</v>
      </c>
      <c r="C364" s="6">
        <v>147</v>
      </c>
      <c r="D364" s="5" t="s">
        <v>211</v>
      </c>
      <c r="E364" s="6"/>
      <c r="F364" s="6"/>
      <c r="G364" s="6"/>
      <c r="H364" s="6"/>
      <c r="I364" s="6"/>
      <c r="J364" s="6"/>
      <c r="K364" s="6"/>
      <c r="L364" s="6"/>
      <c r="M364" s="7"/>
      <c r="N364" s="1" t="s">
        <v>6</v>
      </c>
      <c r="P364" s="1" t="s">
        <v>115</v>
      </c>
      <c r="Q364" s="1" t="s">
        <v>6</v>
      </c>
      <c r="R364" s="1" t="s">
        <v>783</v>
      </c>
      <c r="T364" s="1" t="s">
        <v>32</v>
      </c>
    </row>
    <row r="365" spans="1:20" ht="18.399999999999999" hidden="1" customHeight="1">
      <c r="A365" s="4" t="s">
        <v>784</v>
      </c>
      <c r="B365" s="5" t="s">
        <v>6</v>
      </c>
      <c r="C365" s="5"/>
      <c r="D365" s="5" t="s">
        <v>6</v>
      </c>
      <c r="E365" s="6"/>
      <c r="F365" s="6"/>
      <c r="G365" s="3"/>
      <c r="H365" s="6"/>
      <c r="I365" s="3"/>
      <c r="J365" s="6"/>
      <c r="K365" s="3"/>
      <c r="L365" s="6"/>
      <c r="M365" s="7"/>
      <c r="N365" s="1" t="s">
        <v>6</v>
      </c>
      <c r="P365" s="1" t="s">
        <v>119</v>
      </c>
      <c r="Q365" s="1" t="s">
        <v>6</v>
      </c>
      <c r="R365" s="1" t="s">
        <v>6</v>
      </c>
    </row>
    <row r="366" spans="1:20" ht="18.399999999999999" hidden="1" customHeight="1">
      <c r="A366" s="4" t="s">
        <v>785</v>
      </c>
      <c r="B366" s="5" t="s">
        <v>786</v>
      </c>
      <c r="C366" s="6">
        <v>147</v>
      </c>
      <c r="D366" s="5" t="s">
        <v>211</v>
      </c>
      <c r="E366" s="6"/>
      <c r="F366" s="6"/>
      <c r="G366" s="6"/>
      <c r="H366" s="6"/>
      <c r="I366" s="6"/>
      <c r="J366" s="6"/>
      <c r="K366" s="6"/>
      <c r="L366" s="6"/>
      <c r="M366" s="7"/>
      <c r="N366" s="1" t="s">
        <v>787</v>
      </c>
      <c r="P366" s="1" t="s">
        <v>125</v>
      </c>
      <c r="Q366" s="1" t="s">
        <v>6</v>
      </c>
      <c r="R366" s="1" t="s">
        <v>788</v>
      </c>
    </row>
    <row r="367" spans="1:20" ht="18.399999999999999" hidden="1" customHeight="1">
      <c r="A367" s="4" t="s">
        <v>789</v>
      </c>
      <c r="B367" s="5" t="s">
        <v>6</v>
      </c>
      <c r="C367" s="5"/>
      <c r="D367" s="5" t="s">
        <v>6</v>
      </c>
      <c r="E367" s="6"/>
      <c r="F367" s="6"/>
      <c r="G367" s="3"/>
      <c r="H367" s="6"/>
      <c r="I367" s="3"/>
      <c r="J367" s="6"/>
      <c r="K367" s="3"/>
      <c r="L367" s="6"/>
      <c r="M367" s="7"/>
      <c r="N367" s="1" t="s">
        <v>6</v>
      </c>
      <c r="P367" s="1" t="s">
        <v>208</v>
      </c>
      <c r="Q367" s="1" t="s">
        <v>6</v>
      </c>
      <c r="R367" s="1" t="s">
        <v>6</v>
      </c>
    </row>
    <row r="368" spans="1:20" ht="18.399999999999999" hidden="1" customHeight="1">
      <c r="A368" s="4" t="s">
        <v>790</v>
      </c>
      <c r="B368" s="5" t="s">
        <v>6</v>
      </c>
      <c r="C368" s="5"/>
      <c r="D368" s="5" t="s">
        <v>6</v>
      </c>
      <c r="E368" s="6"/>
      <c r="F368" s="6"/>
      <c r="G368" s="3"/>
      <c r="H368" s="6"/>
      <c r="I368" s="3"/>
      <c r="J368" s="6"/>
      <c r="K368" s="3"/>
      <c r="L368" s="6"/>
      <c r="M368" s="7"/>
      <c r="N368" s="1" t="s">
        <v>6</v>
      </c>
      <c r="P368" s="1" t="s">
        <v>212</v>
      </c>
      <c r="Q368" s="1" t="s">
        <v>6</v>
      </c>
      <c r="R368" s="1" t="s">
        <v>6</v>
      </c>
    </row>
    <row r="369" spans="1:20" ht="18.399999999999999" hidden="1" customHeight="1">
      <c r="A369" s="4" t="s">
        <v>791</v>
      </c>
      <c r="B369" s="5" t="s">
        <v>6</v>
      </c>
      <c r="C369" s="5"/>
      <c r="D369" s="5" t="s">
        <v>6</v>
      </c>
      <c r="E369" s="6"/>
      <c r="F369" s="6"/>
      <c r="G369" s="3"/>
      <c r="H369" s="6"/>
      <c r="I369" s="3"/>
      <c r="J369" s="6"/>
      <c r="K369" s="3"/>
      <c r="L369" s="6"/>
      <c r="M369" s="7"/>
      <c r="N369" s="1" t="s">
        <v>6</v>
      </c>
      <c r="P369" s="1" t="s">
        <v>216</v>
      </c>
      <c r="Q369" s="1" t="s">
        <v>6</v>
      </c>
      <c r="R369" s="1" t="s">
        <v>6</v>
      </c>
    </row>
    <row r="370" spans="1:20" ht="18.399999999999999" hidden="1" customHeight="1">
      <c r="A370" s="4" t="s">
        <v>792</v>
      </c>
      <c r="B370" s="5" t="s">
        <v>793</v>
      </c>
      <c r="C370" s="6">
        <v>312</v>
      </c>
      <c r="D370" s="5" t="s">
        <v>146</v>
      </c>
      <c r="E370" s="6"/>
      <c r="F370" s="6"/>
      <c r="G370" s="6"/>
      <c r="H370" s="6"/>
      <c r="I370" s="6"/>
      <c r="J370" s="6"/>
      <c r="K370" s="6"/>
      <c r="L370" s="6"/>
      <c r="M370" s="7"/>
      <c r="N370" s="1" t="s">
        <v>6</v>
      </c>
      <c r="P370" s="1" t="s">
        <v>685</v>
      </c>
      <c r="Q370" s="1" t="s">
        <v>6</v>
      </c>
      <c r="R370" s="1" t="s">
        <v>794</v>
      </c>
      <c r="T370" s="1" t="s">
        <v>32</v>
      </c>
    </row>
    <row r="371" spans="1:20" ht="18.399999999999999" hidden="1" customHeight="1">
      <c r="A371" s="4" t="s">
        <v>795</v>
      </c>
      <c r="B371" s="5" t="s">
        <v>6</v>
      </c>
      <c r="C371" s="5"/>
      <c r="D371" s="5" t="s">
        <v>6</v>
      </c>
      <c r="E371" s="6"/>
      <c r="F371" s="6"/>
      <c r="G371" s="3"/>
      <c r="H371" s="6"/>
      <c r="I371" s="3"/>
      <c r="J371" s="6"/>
      <c r="K371" s="3"/>
      <c r="L371" s="6"/>
      <c r="M371" s="7"/>
      <c r="N371" s="1" t="s">
        <v>6</v>
      </c>
      <c r="P371" s="1" t="s">
        <v>221</v>
      </c>
      <c r="Q371" s="1" t="s">
        <v>6</v>
      </c>
      <c r="R371" s="1" t="s">
        <v>6</v>
      </c>
    </row>
    <row r="372" spans="1:20" ht="18.399999999999999" hidden="1" customHeight="1">
      <c r="A372" s="4" t="s">
        <v>796</v>
      </c>
      <c r="B372" s="5" t="s">
        <v>797</v>
      </c>
      <c r="C372" s="6">
        <v>11</v>
      </c>
      <c r="D372" s="5" t="s">
        <v>146</v>
      </c>
      <c r="E372" s="6"/>
      <c r="F372" s="6"/>
      <c r="G372" s="6"/>
      <c r="H372" s="6"/>
      <c r="I372" s="6"/>
      <c r="J372" s="6"/>
      <c r="K372" s="6"/>
      <c r="L372" s="6"/>
      <c r="M372" s="7"/>
      <c r="N372" s="1" t="s">
        <v>6</v>
      </c>
      <c r="P372" s="1" t="s">
        <v>224</v>
      </c>
      <c r="Q372" s="1" t="s">
        <v>6</v>
      </c>
      <c r="R372" s="1" t="s">
        <v>798</v>
      </c>
      <c r="T372" s="1" t="s">
        <v>32</v>
      </c>
    </row>
    <row r="373" spans="1:20" ht="18.399999999999999" hidden="1" customHeight="1">
      <c r="A373" s="4" t="s">
        <v>799</v>
      </c>
      <c r="B373" s="5" t="s">
        <v>6</v>
      </c>
      <c r="C373" s="5"/>
      <c r="D373" s="5" t="s">
        <v>6</v>
      </c>
      <c r="E373" s="6"/>
      <c r="F373" s="6"/>
      <c r="G373" s="3"/>
      <c r="H373" s="6"/>
      <c r="I373" s="3"/>
      <c r="J373" s="6"/>
      <c r="K373" s="3"/>
      <c r="L373" s="6"/>
      <c r="M373" s="7"/>
      <c r="N373" s="1" t="s">
        <v>6</v>
      </c>
      <c r="P373" s="1" t="s">
        <v>229</v>
      </c>
      <c r="Q373" s="1" t="s">
        <v>6</v>
      </c>
      <c r="R373" s="1" t="s">
        <v>6</v>
      </c>
    </row>
    <row r="374" spans="1:20" ht="18.399999999999999" hidden="1" customHeight="1">
      <c r="A374" s="4" t="s">
        <v>757</v>
      </c>
      <c r="B374" s="5" t="s">
        <v>758</v>
      </c>
      <c r="C374" s="6">
        <v>5260</v>
      </c>
      <c r="D374" s="5" t="s">
        <v>146</v>
      </c>
      <c r="E374" s="6"/>
      <c r="F374" s="6"/>
      <c r="G374" s="6"/>
      <c r="H374" s="6"/>
      <c r="I374" s="6"/>
      <c r="J374" s="6"/>
      <c r="K374" s="6"/>
      <c r="L374" s="6"/>
      <c r="M374" s="7"/>
      <c r="N374" s="1" t="s">
        <v>6</v>
      </c>
      <c r="P374" s="1" t="s">
        <v>235</v>
      </c>
      <c r="Q374" s="1" t="s">
        <v>6</v>
      </c>
      <c r="R374" s="1" t="s">
        <v>759</v>
      </c>
      <c r="T374" s="1" t="s">
        <v>32</v>
      </c>
    </row>
    <row r="375" spans="1:20" ht="18.399999999999999" hidden="1" customHeight="1">
      <c r="A375" s="4" t="s">
        <v>800</v>
      </c>
      <c r="B375" s="5" t="s">
        <v>6</v>
      </c>
      <c r="C375" s="5"/>
      <c r="D375" s="5" t="s">
        <v>6</v>
      </c>
      <c r="E375" s="6"/>
      <c r="F375" s="6"/>
      <c r="G375" s="3"/>
      <c r="H375" s="6"/>
      <c r="I375" s="3"/>
      <c r="J375" s="6"/>
      <c r="K375" s="3"/>
      <c r="L375" s="6"/>
      <c r="M375" s="7"/>
      <c r="N375" s="1" t="s">
        <v>6</v>
      </c>
      <c r="P375" s="1" t="s">
        <v>239</v>
      </c>
      <c r="Q375" s="1" t="s">
        <v>6</v>
      </c>
      <c r="R375" s="1" t="s">
        <v>6</v>
      </c>
    </row>
    <row r="376" spans="1:20" ht="18.399999999999999" hidden="1" customHeight="1">
      <c r="A376" s="4" t="s">
        <v>761</v>
      </c>
      <c r="B376" s="5" t="s">
        <v>762</v>
      </c>
      <c r="C376" s="6">
        <v>4091</v>
      </c>
      <c r="D376" s="5" t="s">
        <v>146</v>
      </c>
      <c r="E376" s="6"/>
      <c r="F376" s="6"/>
      <c r="G376" s="6"/>
      <c r="H376" s="6"/>
      <c r="I376" s="6"/>
      <c r="J376" s="6"/>
      <c r="K376" s="6"/>
      <c r="L376" s="6"/>
      <c r="M376" s="7"/>
      <c r="N376" s="1" t="s">
        <v>6</v>
      </c>
      <c r="P376" s="1" t="s">
        <v>801</v>
      </c>
      <c r="Q376" s="1" t="s">
        <v>6</v>
      </c>
      <c r="R376" s="1" t="s">
        <v>763</v>
      </c>
      <c r="T376" s="1" t="s">
        <v>32</v>
      </c>
    </row>
    <row r="377" spans="1:20" ht="18.399999999999999" hidden="1" customHeight="1">
      <c r="A377" s="4" t="s">
        <v>764</v>
      </c>
      <c r="B377" s="5" t="s">
        <v>179</v>
      </c>
      <c r="C377" s="6">
        <v>5844</v>
      </c>
      <c r="D377" s="5" t="s">
        <v>146</v>
      </c>
      <c r="E377" s="6"/>
      <c r="F377" s="6"/>
      <c r="G377" s="6"/>
      <c r="H377" s="6"/>
      <c r="I377" s="6"/>
      <c r="J377" s="6"/>
      <c r="K377" s="6"/>
      <c r="L377" s="6"/>
      <c r="M377" s="7"/>
      <c r="N377" s="1" t="s">
        <v>6</v>
      </c>
      <c r="P377" s="1" t="s">
        <v>244</v>
      </c>
      <c r="Q377" s="1" t="s">
        <v>6</v>
      </c>
      <c r="R377" s="1" t="s">
        <v>180</v>
      </c>
      <c r="T377" s="1" t="s">
        <v>32</v>
      </c>
    </row>
    <row r="378" spans="1:20" ht="18.399999999999999" hidden="1" customHeight="1">
      <c r="A378" s="4" t="s">
        <v>802</v>
      </c>
      <c r="B378" s="5" t="s">
        <v>176</v>
      </c>
      <c r="C378" s="6">
        <v>323</v>
      </c>
      <c r="D378" s="5" t="s">
        <v>146</v>
      </c>
      <c r="E378" s="6"/>
      <c r="F378" s="6"/>
      <c r="G378" s="6"/>
      <c r="H378" s="6"/>
      <c r="I378" s="6"/>
      <c r="J378" s="6"/>
      <c r="K378" s="6"/>
      <c r="L378" s="6"/>
      <c r="M378" s="7"/>
      <c r="N378" s="1" t="s">
        <v>6</v>
      </c>
      <c r="P378" s="1" t="s">
        <v>247</v>
      </c>
      <c r="Q378" s="1" t="s">
        <v>6</v>
      </c>
      <c r="R378" s="1" t="s">
        <v>177</v>
      </c>
      <c r="T378" s="1" t="s">
        <v>32</v>
      </c>
    </row>
    <row r="379" spans="1:20" ht="18.399999999999999" hidden="1" customHeight="1">
      <c r="A379" s="4" t="s">
        <v>803</v>
      </c>
      <c r="B379" s="5" t="s">
        <v>6</v>
      </c>
      <c r="C379" s="5"/>
      <c r="D379" s="5" t="s">
        <v>6</v>
      </c>
      <c r="E379" s="6"/>
      <c r="F379" s="6"/>
      <c r="G379" s="3"/>
      <c r="H379" s="6"/>
      <c r="I379" s="3"/>
      <c r="J379" s="6"/>
      <c r="K379" s="3"/>
      <c r="L379" s="6"/>
      <c r="M379" s="7"/>
      <c r="N379" s="1" t="s">
        <v>6</v>
      </c>
      <c r="P379" s="1" t="s">
        <v>251</v>
      </c>
      <c r="Q379" s="1" t="s">
        <v>6</v>
      </c>
      <c r="R379" s="1" t="s">
        <v>6</v>
      </c>
    </row>
    <row r="380" spans="1:20" ht="18.399999999999999" hidden="1" customHeight="1">
      <c r="A380" s="4" t="s">
        <v>766</v>
      </c>
      <c r="B380" s="5" t="s">
        <v>767</v>
      </c>
      <c r="C380" s="6">
        <v>508</v>
      </c>
      <c r="D380" s="5" t="s">
        <v>341</v>
      </c>
      <c r="E380" s="6"/>
      <c r="F380" s="6"/>
      <c r="G380" s="6"/>
      <c r="H380" s="6"/>
      <c r="I380" s="6"/>
      <c r="J380" s="6"/>
      <c r="K380" s="6"/>
      <c r="L380" s="6"/>
      <c r="M380" s="7"/>
      <c r="N380" s="1" t="s">
        <v>6</v>
      </c>
      <c r="P380" s="1" t="s">
        <v>254</v>
      </c>
      <c r="Q380" s="1" t="s">
        <v>6</v>
      </c>
      <c r="R380" s="1" t="s">
        <v>768</v>
      </c>
      <c r="T380" s="1" t="s">
        <v>32</v>
      </c>
    </row>
    <row r="381" spans="1:20" ht="18.399999999999999" hidden="1" customHeight="1">
      <c r="A381" s="4" t="s">
        <v>769</v>
      </c>
      <c r="B381" s="5" t="s">
        <v>770</v>
      </c>
      <c r="C381" s="6">
        <v>933</v>
      </c>
      <c r="D381" s="5" t="s">
        <v>287</v>
      </c>
      <c r="E381" s="6"/>
      <c r="F381" s="6"/>
      <c r="G381" s="6"/>
      <c r="H381" s="6"/>
      <c r="I381" s="6"/>
      <c r="J381" s="6"/>
      <c r="K381" s="6"/>
      <c r="L381" s="6"/>
      <c r="M381" s="7"/>
      <c r="N381" s="1" t="s">
        <v>6</v>
      </c>
      <c r="P381" s="1" t="s">
        <v>256</v>
      </c>
      <c r="Q381" s="1" t="s">
        <v>6</v>
      </c>
      <c r="R381" s="1" t="s">
        <v>771</v>
      </c>
      <c r="T381" s="1" t="s">
        <v>199</v>
      </c>
    </row>
    <row r="382" spans="1:20" ht="18.399999999999999" hidden="1" customHeight="1">
      <c r="A382" s="4" t="s">
        <v>804</v>
      </c>
      <c r="B382" s="5" t="s">
        <v>6</v>
      </c>
      <c r="C382" s="5"/>
      <c r="D382" s="5" t="s">
        <v>6</v>
      </c>
      <c r="E382" s="6"/>
      <c r="F382" s="6"/>
      <c r="G382" s="3"/>
      <c r="H382" s="6"/>
      <c r="I382" s="3"/>
      <c r="J382" s="6"/>
      <c r="K382" s="3"/>
      <c r="L382" s="6"/>
      <c r="M382" s="7"/>
      <c r="N382" s="1" t="s">
        <v>6</v>
      </c>
      <c r="P382" s="1" t="s">
        <v>805</v>
      </c>
      <c r="Q382" s="1" t="s">
        <v>6</v>
      </c>
      <c r="R382" s="1" t="s">
        <v>6</v>
      </c>
    </row>
    <row r="383" spans="1:20" ht="18.399999999999999" hidden="1" customHeight="1">
      <c r="A383" s="4" t="s">
        <v>790</v>
      </c>
      <c r="B383" s="5" t="s">
        <v>6</v>
      </c>
      <c r="C383" s="5"/>
      <c r="D383" s="5" t="s">
        <v>6</v>
      </c>
      <c r="E383" s="6"/>
      <c r="F383" s="6"/>
      <c r="G383" s="3"/>
      <c r="H383" s="6"/>
      <c r="I383" s="3"/>
      <c r="J383" s="6"/>
      <c r="K383" s="3"/>
      <c r="L383" s="6"/>
      <c r="M383" s="7"/>
      <c r="N383" s="1" t="s">
        <v>6</v>
      </c>
      <c r="P383" s="1" t="s">
        <v>806</v>
      </c>
      <c r="Q383" s="1" t="s">
        <v>6</v>
      </c>
      <c r="R383" s="1" t="s">
        <v>6</v>
      </c>
    </row>
    <row r="384" spans="1:20" ht="18.399999999999999" hidden="1" customHeight="1">
      <c r="A384" s="4" t="s">
        <v>807</v>
      </c>
      <c r="B384" s="5" t="s">
        <v>6</v>
      </c>
      <c r="C384" s="5"/>
      <c r="D384" s="5" t="s">
        <v>6</v>
      </c>
      <c r="E384" s="6"/>
      <c r="F384" s="6"/>
      <c r="G384" s="3"/>
      <c r="H384" s="6"/>
      <c r="I384" s="3"/>
      <c r="J384" s="6"/>
      <c r="K384" s="3"/>
      <c r="L384" s="6"/>
      <c r="M384" s="7"/>
      <c r="N384" s="1" t="s">
        <v>6</v>
      </c>
      <c r="P384" s="1" t="s">
        <v>262</v>
      </c>
      <c r="Q384" s="1" t="s">
        <v>6</v>
      </c>
      <c r="R384" s="1" t="s">
        <v>6</v>
      </c>
    </row>
    <row r="385" spans="1:20" ht="18.399999999999999" hidden="1" customHeight="1">
      <c r="A385" s="4" t="s">
        <v>796</v>
      </c>
      <c r="B385" s="5" t="s">
        <v>808</v>
      </c>
      <c r="C385" s="6">
        <v>262</v>
      </c>
      <c r="D385" s="5" t="s">
        <v>146</v>
      </c>
      <c r="E385" s="6"/>
      <c r="F385" s="6"/>
      <c r="G385" s="6"/>
      <c r="H385" s="6"/>
      <c r="I385" s="6"/>
      <c r="J385" s="6"/>
      <c r="K385" s="6"/>
      <c r="L385" s="6"/>
      <c r="M385" s="7"/>
      <c r="N385" s="1" t="s">
        <v>6</v>
      </c>
      <c r="P385" s="1" t="s">
        <v>265</v>
      </c>
      <c r="Q385" s="1" t="s">
        <v>6</v>
      </c>
      <c r="R385" s="1" t="s">
        <v>798</v>
      </c>
      <c r="T385" s="1" t="s">
        <v>32</v>
      </c>
    </row>
    <row r="386" spans="1:20" ht="18.399999999999999" hidden="1" customHeight="1">
      <c r="A386" s="4" t="s">
        <v>809</v>
      </c>
      <c r="B386" s="5" t="s">
        <v>6</v>
      </c>
      <c r="C386" s="5"/>
      <c r="D386" s="5" t="s">
        <v>6</v>
      </c>
      <c r="E386" s="6"/>
      <c r="F386" s="6"/>
      <c r="G386" s="3"/>
      <c r="H386" s="6"/>
      <c r="I386" s="3"/>
      <c r="J386" s="6"/>
      <c r="K386" s="3"/>
      <c r="L386" s="6"/>
      <c r="M386" s="7"/>
      <c r="N386" s="1" t="s">
        <v>6</v>
      </c>
      <c r="P386" s="1" t="s">
        <v>276</v>
      </c>
      <c r="Q386" s="1" t="s">
        <v>6</v>
      </c>
      <c r="R386" s="1" t="s">
        <v>6</v>
      </c>
    </row>
    <row r="387" spans="1:20" ht="18.399999999999999" hidden="1" customHeight="1">
      <c r="A387" s="4" t="s">
        <v>757</v>
      </c>
      <c r="B387" s="5" t="s">
        <v>758</v>
      </c>
      <c r="C387" s="6">
        <v>191</v>
      </c>
      <c r="D387" s="5" t="s">
        <v>146</v>
      </c>
      <c r="E387" s="6"/>
      <c r="F387" s="6"/>
      <c r="G387" s="6"/>
      <c r="H387" s="6"/>
      <c r="I387" s="6"/>
      <c r="J387" s="6"/>
      <c r="K387" s="6"/>
      <c r="L387" s="6"/>
      <c r="M387" s="7"/>
      <c r="N387" s="1" t="s">
        <v>6</v>
      </c>
      <c r="P387" s="1" t="s">
        <v>279</v>
      </c>
      <c r="Q387" s="1" t="s">
        <v>6</v>
      </c>
      <c r="R387" s="1" t="s">
        <v>759</v>
      </c>
      <c r="T387" s="1" t="s">
        <v>32</v>
      </c>
    </row>
    <row r="388" spans="1:20" ht="18.399999999999999" hidden="1" customHeight="1">
      <c r="A388" s="4" t="s">
        <v>810</v>
      </c>
      <c r="B388" s="5" t="s">
        <v>811</v>
      </c>
      <c r="C388" s="6">
        <v>190</v>
      </c>
      <c r="D388" s="5" t="s">
        <v>146</v>
      </c>
      <c r="E388" s="6"/>
      <c r="F388" s="6"/>
      <c r="G388" s="6"/>
      <c r="H388" s="6"/>
      <c r="I388" s="6"/>
      <c r="J388" s="6"/>
      <c r="K388" s="6"/>
      <c r="L388" s="6"/>
      <c r="M388" s="7"/>
      <c r="N388" s="1" t="s">
        <v>6</v>
      </c>
      <c r="P388" s="1" t="s">
        <v>283</v>
      </c>
      <c r="Q388" s="1" t="s">
        <v>6</v>
      </c>
      <c r="R388" s="1" t="s">
        <v>812</v>
      </c>
      <c r="T388" s="1" t="s">
        <v>32</v>
      </c>
    </row>
    <row r="389" spans="1:20" ht="18.399999999999999" hidden="1" customHeight="1">
      <c r="A389" s="4" t="s">
        <v>810</v>
      </c>
      <c r="B389" s="5" t="s">
        <v>813</v>
      </c>
      <c r="C389" s="6">
        <v>24</v>
      </c>
      <c r="D389" s="5" t="s">
        <v>146</v>
      </c>
      <c r="E389" s="6"/>
      <c r="F389" s="6"/>
      <c r="G389" s="6"/>
      <c r="H389" s="6"/>
      <c r="I389" s="6"/>
      <c r="J389" s="6"/>
      <c r="K389" s="6"/>
      <c r="L389" s="6"/>
      <c r="M389" s="7"/>
      <c r="N389" s="1" t="s">
        <v>6</v>
      </c>
      <c r="P389" s="1" t="s">
        <v>288</v>
      </c>
      <c r="Q389" s="1" t="s">
        <v>6</v>
      </c>
      <c r="R389" s="1" t="s">
        <v>814</v>
      </c>
      <c r="T389" s="1" t="s">
        <v>32</v>
      </c>
    </row>
    <row r="390" spans="1:20" ht="18.399999999999999" hidden="1" customHeight="1">
      <c r="A390" s="4" t="s">
        <v>815</v>
      </c>
      <c r="B390" s="5" t="s">
        <v>6</v>
      </c>
      <c r="C390" s="5"/>
      <c r="D390" s="5" t="s">
        <v>6</v>
      </c>
      <c r="E390" s="6"/>
      <c r="F390" s="6"/>
      <c r="G390" s="3"/>
      <c r="H390" s="6"/>
      <c r="I390" s="3"/>
      <c r="J390" s="6"/>
      <c r="K390" s="3"/>
      <c r="L390" s="6"/>
      <c r="M390" s="7"/>
      <c r="N390" s="1" t="s">
        <v>6</v>
      </c>
      <c r="P390" s="1" t="s">
        <v>294</v>
      </c>
      <c r="Q390" s="1" t="s">
        <v>6</v>
      </c>
      <c r="R390" s="1" t="s">
        <v>6</v>
      </c>
    </row>
    <row r="391" spans="1:20" ht="18.399999999999999" hidden="1" customHeight="1">
      <c r="A391" s="4" t="s">
        <v>802</v>
      </c>
      <c r="B391" s="5" t="s">
        <v>176</v>
      </c>
      <c r="C391" s="6">
        <v>262</v>
      </c>
      <c r="D391" s="5" t="s">
        <v>146</v>
      </c>
      <c r="E391" s="6"/>
      <c r="F391" s="6"/>
      <c r="G391" s="6"/>
      <c r="H391" s="6"/>
      <c r="I391" s="6"/>
      <c r="J391" s="6"/>
      <c r="K391" s="6"/>
      <c r="L391" s="6"/>
      <c r="M391" s="7"/>
      <c r="N391" s="1" t="s">
        <v>6</v>
      </c>
      <c r="P391" s="1" t="s">
        <v>300</v>
      </c>
      <c r="Q391" s="1" t="s">
        <v>6</v>
      </c>
      <c r="R391" s="1" t="s">
        <v>177</v>
      </c>
      <c r="T391" s="1" t="s">
        <v>32</v>
      </c>
    </row>
    <row r="392" spans="1:20" ht="18.399999999999999" hidden="1" customHeight="1">
      <c r="A392" s="4" t="s">
        <v>764</v>
      </c>
      <c r="B392" s="5" t="s">
        <v>179</v>
      </c>
      <c r="C392" s="6">
        <v>427</v>
      </c>
      <c r="D392" s="5" t="s">
        <v>146</v>
      </c>
      <c r="E392" s="6"/>
      <c r="F392" s="6"/>
      <c r="G392" s="6"/>
      <c r="H392" s="6"/>
      <c r="I392" s="6"/>
      <c r="J392" s="6"/>
      <c r="K392" s="6"/>
      <c r="L392" s="6"/>
      <c r="M392" s="7"/>
      <c r="N392" s="1" t="s">
        <v>6</v>
      </c>
      <c r="P392" s="1" t="s">
        <v>304</v>
      </c>
      <c r="Q392" s="1" t="s">
        <v>6</v>
      </c>
      <c r="R392" s="1" t="s">
        <v>180</v>
      </c>
      <c r="T392" s="1" t="s">
        <v>32</v>
      </c>
    </row>
    <row r="393" spans="1:20" ht="18.399999999999999" hidden="1" customHeight="1">
      <c r="A393" s="4" t="s">
        <v>816</v>
      </c>
      <c r="B393" s="5" t="s">
        <v>6</v>
      </c>
      <c r="C393" s="5"/>
      <c r="D393" s="5" t="s">
        <v>6</v>
      </c>
      <c r="E393" s="6"/>
      <c r="F393" s="6"/>
      <c r="G393" s="3"/>
      <c r="H393" s="6"/>
      <c r="I393" s="3"/>
      <c r="J393" s="6"/>
      <c r="K393" s="3"/>
      <c r="L393" s="6"/>
      <c r="M393" s="7"/>
      <c r="N393" s="1" t="s">
        <v>6</v>
      </c>
      <c r="P393" s="1" t="s">
        <v>319</v>
      </c>
      <c r="Q393" s="1" t="s">
        <v>6</v>
      </c>
      <c r="R393" s="1" t="s">
        <v>6</v>
      </c>
    </row>
    <row r="394" spans="1:20" ht="18.399999999999999" hidden="1" customHeight="1">
      <c r="A394" s="4" t="s">
        <v>817</v>
      </c>
      <c r="B394" s="5" t="s">
        <v>6</v>
      </c>
      <c r="C394" s="5"/>
      <c r="D394" s="5" t="s">
        <v>6</v>
      </c>
      <c r="E394" s="6"/>
      <c r="F394" s="6"/>
      <c r="G394" s="3"/>
      <c r="H394" s="6"/>
      <c r="I394" s="3"/>
      <c r="J394" s="6"/>
      <c r="K394" s="3"/>
      <c r="L394" s="6"/>
      <c r="M394" s="7"/>
      <c r="N394" s="1" t="s">
        <v>6</v>
      </c>
      <c r="P394" s="1" t="s">
        <v>322</v>
      </c>
      <c r="Q394" s="1" t="s">
        <v>6</v>
      </c>
      <c r="R394" s="1" t="s">
        <v>6</v>
      </c>
    </row>
    <row r="395" spans="1:20" ht="18.399999999999999" hidden="1" customHeight="1">
      <c r="A395" s="4" t="s">
        <v>818</v>
      </c>
      <c r="B395" s="5" t="s">
        <v>819</v>
      </c>
      <c r="C395" s="6">
        <v>44</v>
      </c>
      <c r="D395" s="5" t="s">
        <v>197</v>
      </c>
      <c r="E395" s="6"/>
      <c r="F395" s="6"/>
      <c r="G395" s="6"/>
      <c r="H395" s="6"/>
      <c r="I395" s="6"/>
      <c r="J395" s="6"/>
      <c r="K395" s="6"/>
      <c r="L395" s="6"/>
      <c r="M395" s="7"/>
      <c r="N395" s="1" t="s">
        <v>6</v>
      </c>
      <c r="P395" s="1" t="s">
        <v>325</v>
      </c>
      <c r="Q395" s="1" t="s">
        <v>6</v>
      </c>
      <c r="R395" s="1" t="s">
        <v>820</v>
      </c>
      <c r="T395" s="1" t="s">
        <v>199</v>
      </c>
    </row>
    <row r="396" spans="1:20" ht="18.399999999999999" hidden="1" customHeight="1">
      <c r="A396" s="4" t="s">
        <v>821</v>
      </c>
      <c r="B396" s="5" t="s">
        <v>822</v>
      </c>
      <c r="C396" s="6">
        <v>1</v>
      </c>
      <c r="D396" s="5" t="s">
        <v>228</v>
      </c>
      <c r="E396" s="6"/>
      <c r="F396" s="6"/>
      <c r="G396" s="6"/>
      <c r="H396" s="6"/>
      <c r="I396" s="6"/>
      <c r="J396" s="6"/>
      <c r="K396" s="6"/>
      <c r="L396" s="6"/>
      <c r="M396" s="7"/>
      <c r="N396" s="1" t="s">
        <v>6</v>
      </c>
      <c r="P396" s="1" t="s">
        <v>328</v>
      </c>
      <c r="Q396" s="1" t="s">
        <v>6</v>
      </c>
      <c r="R396" s="1" t="s">
        <v>823</v>
      </c>
      <c r="T396" s="1" t="s">
        <v>199</v>
      </c>
    </row>
    <row r="397" spans="1:20" ht="18.399999999999999" hidden="1" customHeight="1">
      <c r="A397" s="4" t="s">
        <v>824</v>
      </c>
      <c r="B397" s="5" t="s">
        <v>825</v>
      </c>
      <c r="C397" s="6">
        <v>29</v>
      </c>
      <c r="D397" s="5" t="s">
        <v>146</v>
      </c>
      <c r="E397" s="6"/>
      <c r="F397" s="6"/>
      <c r="G397" s="6"/>
      <c r="H397" s="6"/>
      <c r="I397" s="6"/>
      <c r="J397" s="6"/>
      <c r="K397" s="6"/>
      <c r="L397" s="6"/>
      <c r="M397" s="7"/>
      <c r="N397" s="1" t="s">
        <v>6</v>
      </c>
      <c r="P397" s="1" t="s">
        <v>331</v>
      </c>
      <c r="Q397" s="1" t="s">
        <v>6</v>
      </c>
      <c r="R397" s="1" t="s">
        <v>826</v>
      </c>
      <c r="T397" s="1" t="s">
        <v>32</v>
      </c>
    </row>
    <row r="398" spans="1:20" ht="18.399999999999999" hidden="1" customHeight="1">
      <c r="A398" s="4" t="s">
        <v>827</v>
      </c>
      <c r="B398" s="5" t="s">
        <v>6</v>
      </c>
      <c r="C398" s="5"/>
      <c r="D398" s="5" t="s">
        <v>6</v>
      </c>
      <c r="E398" s="6"/>
      <c r="F398" s="6"/>
      <c r="G398" s="3"/>
      <c r="H398" s="6"/>
      <c r="I398" s="3"/>
      <c r="J398" s="6"/>
      <c r="K398" s="3"/>
      <c r="L398" s="6"/>
      <c r="M398" s="7"/>
      <c r="N398" s="1" t="s">
        <v>6</v>
      </c>
      <c r="P398" s="1" t="s">
        <v>335</v>
      </c>
      <c r="Q398" s="1" t="s">
        <v>6</v>
      </c>
      <c r="R398" s="1" t="s">
        <v>6</v>
      </c>
    </row>
    <row r="399" spans="1:20" ht="18.399999999999999" hidden="1" customHeight="1">
      <c r="A399" s="4" t="s">
        <v>828</v>
      </c>
      <c r="B399" s="5" t="s">
        <v>829</v>
      </c>
      <c r="C399" s="6">
        <v>2</v>
      </c>
      <c r="D399" s="5" t="s">
        <v>228</v>
      </c>
      <c r="E399" s="6"/>
      <c r="F399" s="6"/>
      <c r="G399" s="6"/>
      <c r="H399" s="6"/>
      <c r="I399" s="6"/>
      <c r="J399" s="6"/>
      <c r="K399" s="6"/>
      <c r="L399" s="6"/>
      <c r="M399" s="7"/>
      <c r="N399" s="1" t="s">
        <v>6</v>
      </c>
      <c r="P399" s="1" t="s">
        <v>338</v>
      </c>
      <c r="Q399" s="1" t="s">
        <v>6</v>
      </c>
      <c r="R399" s="1" t="s">
        <v>830</v>
      </c>
      <c r="T399" s="1" t="s">
        <v>199</v>
      </c>
    </row>
    <row r="400" spans="1:20" ht="18.399999999999999" hidden="1" customHeight="1">
      <c r="A400" s="4" t="s">
        <v>831</v>
      </c>
      <c r="B400" s="5" t="s">
        <v>6</v>
      </c>
      <c r="C400" s="5"/>
      <c r="D400" s="5" t="s">
        <v>6</v>
      </c>
      <c r="E400" s="6"/>
      <c r="F400" s="6"/>
      <c r="G400" s="3"/>
      <c r="H400" s="6"/>
      <c r="I400" s="3"/>
      <c r="J400" s="6"/>
      <c r="K400" s="3"/>
      <c r="L400" s="6"/>
      <c r="M400" s="7"/>
      <c r="N400" s="1" t="s">
        <v>6</v>
      </c>
      <c r="P400" s="1" t="s">
        <v>832</v>
      </c>
      <c r="Q400" s="1" t="s">
        <v>6</v>
      </c>
      <c r="R400" s="1" t="s">
        <v>6</v>
      </c>
    </row>
    <row r="401" spans="1:20" ht="18.399999999999999" hidden="1" customHeight="1">
      <c r="A401" s="4" t="s">
        <v>833</v>
      </c>
      <c r="B401" s="5" t="s">
        <v>834</v>
      </c>
      <c r="C401" s="6">
        <v>45</v>
      </c>
      <c r="D401" s="5" t="s">
        <v>197</v>
      </c>
      <c r="E401" s="6"/>
      <c r="F401" s="6"/>
      <c r="G401" s="6"/>
      <c r="H401" s="6"/>
      <c r="I401" s="6"/>
      <c r="J401" s="6"/>
      <c r="K401" s="6"/>
      <c r="L401" s="6"/>
      <c r="M401" s="7"/>
      <c r="N401" s="1" t="s">
        <v>6</v>
      </c>
      <c r="P401" s="1" t="s">
        <v>835</v>
      </c>
      <c r="Q401" s="1" t="s">
        <v>6</v>
      </c>
      <c r="R401" s="1" t="s">
        <v>836</v>
      </c>
      <c r="T401" s="1" t="s">
        <v>199</v>
      </c>
    </row>
    <row r="402" spans="1:20" ht="18.399999999999999" hidden="1" customHeight="1">
      <c r="A402" s="4" t="s">
        <v>837</v>
      </c>
      <c r="B402" s="5" t="s">
        <v>6</v>
      </c>
      <c r="C402" s="5"/>
      <c r="D402" s="5" t="s">
        <v>6</v>
      </c>
      <c r="E402" s="6"/>
      <c r="F402" s="6"/>
      <c r="G402" s="3"/>
      <c r="H402" s="6"/>
      <c r="I402" s="3"/>
      <c r="J402" s="6"/>
      <c r="K402" s="3"/>
      <c r="L402" s="6"/>
      <c r="M402" s="7"/>
      <c r="N402" s="1" t="s">
        <v>6</v>
      </c>
      <c r="P402" s="1" t="s">
        <v>838</v>
      </c>
      <c r="Q402" s="1" t="s">
        <v>6</v>
      </c>
      <c r="R402" s="1" t="s">
        <v>6</v>
      </c>
    </row>
    <row r="403" spans="1:20" ht="18.399999999999999" hidden="1" customHeight="1">
      <c r="A403" s="4" t="s">
        <v>839</v>
      </c>
      <c r="B403" s="5" t="s">
        <v>840</v>
      </c>
      <c r="C403" s="6">
        <v>24</v>
      </c>
      <c r="D403" s="5" t="s">
        <v>211</v>
      </c>
      <c r="E403" s="6"/>
      <c r="F403" s="6"/>
      <c r="G403" s="6"/>
      <c r="H403" s="6"/>
      <c r="I403" s="6"/>
      <c r="J403" s="6"/>
      <c r="K403" s="6"/>
      <c r="L403" s="6"/>
      <c r="M403" s="7"/>
      <c r="N403" s="1" t="s">
        <v>6</v>
      </c>
      <c r="P403" s="1" t="s">
        <v>841</v>
      </c>
      <c r="Q403" s="1" t="s">
        <v>6</v>
      </c>
      <c r="R403" s="1" t="s">
        <v>842</v>
      </c>
      <c r="T403" s="1" t="s">
        <v>32</v>
      </c>
    </row>
    <row r="404" spans="1:20" ht="18.399999999999999" hidden="1" customHeight="1">
      <c r="A404" s="4" t="s">
        <v>843</v>
      </c>
      <c r="B404" s="5" t="s">
        <v>6</v>
      </c>
      <c r="C404" s="5"/>
      <c r="D404" s="5" t="s">
        <v>6</v>
      </c>
      <c r="E404" s="6"/>
      <c r="F404" s="6"/>
      <c r="G404" s="3"/>
      <c r="H404" s="6"/>
      <c r="I404" s="3"/>
      <c r="J404" s="6"/>
      <c r="K404" s="3"/>
      <c r="L404" s="6"/>
      <c r="M404" s="7"/>
      <c r="N404" s="1" t="s">
        <v>6</v>
      </c>
      <c r="P404" s="1" t="s">
        <v>844</v>
      </c>
      <c r="Q404" s="1" t="s">
        <v>6</v>
      </c>
      <c r="R404" s="1" t="s">
        <v>6</v>
      </c>
    </row>
    <row r="405" spans="1:20" ht="18.399999999999999" hidden="1" customHeight="1">
      <c r="A405" s="4" t="s">
        <v>845</v>
      </c>
      <c r="B405" s="5" t="s">
        <v>846</v>
      </c>
      <c r="C405" s="6">
        <v>30</v>
      </c>
      <c r="D405" s="5" t="s">
        <v>146</v>
      </c>
      <c r="E405" s="6"/>
      <c r="F405" s="6"/>
      <c r="G405" s="6"/>
      <c r="H405" s="6"/>
      <c r="I405" s="6"/>
      <c r="J405" s="6"/>
      <c r="K405" s="6"/>
      <c r="L405" s="6"/>
      <c r="M405" s="7"/>
      <c r="N405" s="1" t="s">
        <v>6</v>
      </c>
      <c r="P405" s="1" t="s">
        <v>847</v>
      </c>
      <c r="Q405" s="1" t="s">
        <v>6</v>
      </c>
      <c r="R405" s="1" t="s">
        <v>848</v>
      </c>
    </row>
    <row r="406" spans="1:20" ht="18.399999999999999" hidden="1" customHeight="1">
      <c r="A406" s="4" t="s">
        <v>849</v>
      </c>
      <c r="B406" s="5" t="s">
        <v>6</v>
      </c>
      <c r="C406" s="5"/>
      <c r="D406" s="5" t="s">
        <v>6</v>
      </c>
      <c r="E406" s="6"/>
      <c r="F406" s="6"/>
      <c r="G406" s="3"/>
      <c r="H406" s="6"/>
      <c r="I406" s="3"/>
      <c r="J406" s="6"/>
      <c r="K406" s="3"/>
      <c r="L406" s="6"/>
      <c r="M406" s="7"/>
      <c r="N406" s="1" t="s">
        <v>6</v>
      </c>
      <c r="P406" s="1" t="s">
        <v>850</v>
      </c>
      <c r="Q406" s="1" t="s">
        <v>6</v>
      </c>
      <c r="R406" s="1" t="s">
        <v>6</v>
      </c>
    </row>
    <row r="407" spans="1:20" ht="18.399999999999999" hidden="1" customHeight="1">
      <c r="A407" s="4" t="s">
        <v>851</v>
      </c>
      <c r="B407" s="5" t="s">
        <v>6</v>
      </c>
      <c r="C407" s="5"/>
      <c r="D407" s="5" t="s">
        <v>6</v>
      </c>
      <c r="E407" s="6"/>
      <c r="F407" s="6"/>
      <c r="G407" s="3"/>
      <c r="H407" s="6"/>
      <c r="I407" s="3"/>
      <c r="J407" s="6"/>
      <c r="K407" s="3"/>
      <c r="L407" s="6"/>
      <c r="M407" s="7"/>
      <c r="N407" s="1" t="s">
        <v>6</v>
      </c>
      <c r="P407" s="1" t="s">
        <v>852</v>
      </c>
      <c r="Q407" s="1" t="s">
        <v>6</v>
      </c>
      <c r="R407" s="1" t="s">
        <v>6</v>
      </c>
    </row>
    <row r="408" spans="1:20" ht="18.399999999999999" hidden="1" customHeight="1">
      <c r="A408" s="4" t="s">
        <v>853</v>
      </c>
      <c r="B408" s="5" t="s">
        <v>6</v>
      </c>
      <c r="C408" s="6">
        <v>22</v>
      </c>
      <c r="D408" s="5" t="s">
        <v>287</v>
      </c>
      <c r="E408" s="6"/>
      <c r="F408" s="6"/>
      <c r="G408" s="6"/>
      <c r="H408" s="6"/>
      <c r="I408" s="6"/>
      <c r="J408" s="6"/>
      <c r="K408" s="6"/>
      <c r="L408" s="6"/>
      <c r="M408" s="7"/>
      <c r="N408" s="1" t="s">
        <v>6</v>
      </c>
      <c r="P408" s="1" t="s">
        <v>854</v>
      </c>
      <c r="Q408" s="1" t="s">
        <v>6</v>
      </c>
      <c r="R408" s="1" t="s">
        <v>855</v>
      </c>
      <c r="T408" s="1" t="s">
        <v>199</v>
      </c>
    </row>
    <row r="409" spans="1:20" ht="18.399999999999999" hidden="1" customHeight="1">
      <c r="A409" s="4" t="s">
        <v>856</v>
      </c>
      <c r="B409" s="5" t="s">
        <v>6</v>
      </c>
      <c r="C409" s="6">
        <v>99</v>
      </c>
      <c r="D409" s="5" t="s">
        <v>287</v>
      </c>
      <c r="E409" s="6"/>
      <c r="F409" s="6"/>
      <c r="G409" s="6"/>
      <c r="H409" s="6"/>
      <c r="I409" s="6"/>
      <c r="J409" s="6"/>
      <c r="K409" s="6"/>
      <c r="L409" s="6"/>
      <c r="M409" s="7"/>
      <c r="N409" s="1" t="s">
        <v>6</v>
      </c>
      <c r="P409" s="1" t="s">
        <v>857</v>
      </c>
      <c r="Q409" s="1" t="s">
        <v>6</v>
      </c>
      <c r="R409" s="1" t="s">
        <v>858</v>
      </c>
      <c r="T409" s="1" t="s">
        <v>199</v>
      </c>
    </row>
    <row r="410" spans="1:20" ht="18.399999999999999" hidden="1" customHeight="1">
      <c r="A410" s="4" t="s">
        <v>859</v>
      </c>
      <c r="B410" s="5" t="s">
        <v>860</v>
      </c>
      <c r="C410" s="6">
        <v>438</v>
      </c>
      <c r="D410" s="5" t="s">
        <v>287</v>
      </c>
      <c r="E410" s="6"/>
      <c r="F410" s="6"/>
      <c r="G410" s="6"/>
      <c r="H410" s="6"/>
      <c r="I410" s="6"/>
      <c r="J410" s="6"/>
      <c r="K410" s="6"/>
      <c r="L410" s="6"/>
      <c r="M410" s="7"/>
      <c r="N410" s="1" t="s">
        <v>6</v>
      </c>
      <c r="P410" s="1" t="s">
        <v>861</v>
      </c>
      <c r="Q410" s="1" t="s">
        <v>6</v>
      </c>
      <c r="R410" s="1" t="s">
        <v>862</v>
      </c>
      <c r="T410" s="1" t="s">
        <v>199</v>
      </c>
    </row>
    <row r="411" spans="1:20" ht="18.399999999999999" hidden="1" customHeight="1">
      <c r="A411" s="4" t="s">
        <v>863</v>
      </c>
      <c r="B411" s="5" t="s">
        <v>864</v>
      </c>
      <c r="C411" s="6">
        <v>220</v>
      </c>
      <c r="D411" s="5" t="s">
        <v>710</v>
      </c>
      <c r="E411" s="6"/>
      <c r="F411" s="6"/>
      <c r="G411" s="6"/>
      <c r="H411" s="6"/>
      <c r="I411" s="6"/>
      <c r="J411" s="6"/>
      <c r="K411" s="6"/>
      <c r="L411" s="6"/>
      <c r="M411" s="7"/>
      <c r="N411" s="1" t="s">
        <v>6</v>
      </c>
      <c r="P411" s="1" t="s">
        <v>865</v>
      </c>
      <c r="Q411" s="1" t="s">
        <v>6</v>
      </c>
      <c r="R411" s="1" t="s">
        <v>866</v>
      </c>
    </row>
    <row r="412" spans="1:20" ht="18.399999999999999" hidden="1" customHeight="1">
      <c r="A412" s="4" t="s">
        <v>757</v>
      </c>
      <c r="B412" s="5" t="s">
        <v>758</v>
      </c>
      <c r="C412" s="6">
        <v>312</v>
      </c>
      <c r="D412" s="5" t="s">
        <v>146</v>
      </c>
      <c r="E412" s="6"/>
      <c r="F412" s="6"/>
      <c r="G412" s="6"/>
      <c r="H412" s="6"/>
      <c r="I412" s="6"/>
      <c r="J412" s="6"/>
      <c r="K412" s="6"/>
      <c r="L412" s="6"/>
      <c r="M412" s="7"/>
      <c r="N412" s="1" t="s">
        <v>6</v>
      </c>
      <c r="P412" s="1" t="s">
        <v>867</v>
      </c>
      <c r="Q412" s="1" t="s">
        <v>6</v>
      </c>
      <c r="R412" s="1" t="s">
        <v>759</v>
      </c>
      <c r="T412" s="1" t="s">
        <v>32</v>
      </c>
    </row>
    <row r="413" spans="1:20" ht="18.399999999999999" hidden="1" customHeight="1">
      <c r="A413" s="4" t="s">
        <v>868</v>
      </c>
      <c r="B413" s="5" t="s">
        <v>6</v>
      </c>
      <c r="C413" s="5"/>
      <c r="D413" s="5" t="s">
        <v>6</v>
      </c>
      <c r="E413" s="6"/>
      <c r="F413" s="6"/>
      <c r="G413" s="3"/>
      <c r="H413" s="6"/>
      <c r="I413" s="3"/>
      <c r="J413" s="6"/>
      <c r="K413" s="3"/>
      <c r="L413" s="6"/>
      <c r="M413" s="7"/>
      <c r="N413" s="1" t="s">
        <v>6</v>
      </c>
      <c r="P413" s="1" t="s">
        <v>869</v>
      </c>
      <c r="Q413" s="1" t="s">
        <v>6</v>
      </c>
      <c r="R413" s="1" t="s">
        <v>6</v>
      </c>
    </row>
    <row r="414" spans="1:20" ht="18.399999999999999" hidden="1" customHeight="1">
      <c r="A414" s="4" t="s">
        <v>870</v>
      </c>
      <c r="B414" s="5" t="s">
        <v>871</v>
      </c>
      <c r="C414" s="6">
        <v>227</v>
      </c>
      <c r="D414" s="5" t="s">
        <v>872</v>
      </c>
      <c r="E414" s="6"/>
      <c r="F414" s="6"/>
      <c r="G414" s="6"/>
      <c r="H414" s="6"/>
      <c r="I414" s="6"/>
      <c r="J414" s="6"/>
      <c r="K414" s="6"/>
      <c r="L414" s="6"/>
      <c r="M414" s="7"/>
      <c r="N414" s="1" t="s">
        <v>6</v>
      </c>
      <c r="P414" s="1" t="s">
        <v>873</v>
      </c>
      <c r="Q414" s="1" t="s">
        <v>6</v>
      </c>
      <c r="R414" s="1" t="s">
        <v>874</v>
      </c>
    </row>
    <row r="415" spans="1:20" ht="18.399999999999999" hidden="1" customHeight="1">
      <c r="A415" s="4" t="s">
        <v>6</v>
      </c>
      <c r="B415" s="5" t="s">
        <v>6</v>
      </c>
      <c r="C415" s="5"/>
      <c r="D415" s="5" t="s">
        <v>6</v>
      </c>
      <c r="E415" s="6"/>
      <c r="F415" s="6"/>
      <c r="G415" s="3"/>
      <c r="H415" s="6"/>
      <c r="I415" s="3"/>
      <c r="J415" s="6"/>
      <c r="K415" s="3"/>
      <c r="L415" s="6"/>
      <c r="M415" s="7"/>
      <c r="N415" s="1" t="s">
        <v>6</v>
      </c>
      <c r="P415" s="1" t="s">
        <v>875</v>
      </c>
      <c r="Q415" s="1" t="s">
        <v>131</v>
      </c>
      <c r="R415" s="1" t="s">
        <v>6</v>
      </c>
    </row>
    <row r="416" spans="1:20" ht="18.399999999999999" hidden="1" customHeight="1">
      <c r="A416" s="4" t="s">
        <v>138</v>
      </c>
      <c r="B416" s="5" t="s">
        <v>6</v>
      </c>
      <c r="C416" s="6">
        <v>1</v>
      </c>
      <c r="D416" s="5" t="s">
        <v>21</v>
      </c>
      <c r="E416" s="3"/>
      <c r="F416" s="6"/>
      <c r="G416" s="3"/>
      <c r="H416" s="6"/>
      <c r="I416" s="3"/>
      <c r="J416" s="6"/>
      <c r="K416" s="3"/>
      <c r="L416" s="6"/>
      <c r="M416" s="7"/>
      <c r="N416" s="1" t="s">
        <v>6</v>
      </c>
      <c r="O416" s="1" t="s">
        <v>139</v>
      </c>
    </row>
    <row r="417" spans="1:20" ht="18.399999999999999" hidden="1" customHeight="1">
      <c r="A417" s="4" t="s">
        <v>876</v>
      </c>
      <c r="B417" s="5" t="s">
        <v>6</v>
      </c>
      <c r="C417" s="5"/>
      <c r="D417" s="5" t="s">
        <v>6</v>
      </c>
      <c r="E417" s="6"/>
      <c r="F417" s="6"/>
      <c r="G417" s="3"/>
      <c r="H417" s="6"/>
      <c r="I417" s="3"/>
      <c r="J417" s="6"/>
      <c r="K417" s="3"/>
      <c r="L417" s="6"/>
      <c r="M417" s="7"/>
      <c r="N417" s="1" t="s">
        <v>6</v>
      </c>
      <c r="P417" s="1" t="s">
        <v>24</v>
      </c>
      <c r="Q417" s="1" t="s">
        <v>6</v>
      </c>
      <c r="R417" s="1" t="s">
        <v>6</v>
      </c>
    </row>
    <row r="418" spans="1:20" ht="18.399999999999999" hidden="1" customHeight="1">
      <c r="A418" s="4" t="s">
        <v>877</v>
      </c>
      <c r="B418" s="5" t="s">
        <v>6</v>
      </c>
      <c r="C418" s="5"/>
      <c r="D418" s="5" t="s">
        <v>6</v>
      </c>
      <c r="E418" s="6"/>
      <c r="F418" s="6"/>
      <c r="G418" s="3"/>
      <c r="H418" s="6"/>
      <c r="I418" s="3"/>
      <c r="J418" s="6"/>
      <c r="K418" s="3"/>
      <c r="L418" s="6"/>
      <c r="M418" s="7"/>
      <c r="N418" s="1" t="s">
        <v>6</v>
      </c>
      <c r="P418" s="1" t="s">
        <v>26</v>
      </c>
      <c r="Q418" s="1" t="s">
        <v>6</v>
      </c>
      <c r="R418" s="1" t="s">
        <v>6</v>
      </c>
    </row>
    <row r="419" spans="1:20" ht="18.399999999999999" hidden="1" customHeight="1">
      <c r="A419" s="4" t="s">
        <v>148</v>
      </c>
      <c r="B419" s="5" t="s">
        <v>149</v>
      </c>
      <c r="C419" s="6">
        <v>3037</v>
      </c>
      <c r="D419" s="5" t="s">
        <v>146</v>
      </c>
      <c r="E419" s="6"/>
      <c r="F419" s="6"/>
      <c r="G419" s="6"/>
      <c r="H419" s="6"/>
      <c r="I419" s="6"/>
      <c r="J419" s="6"/>
      <c r="K419" s="6"/>
      <c r="L419" s="6"/>
      <c r="M419" s="7"/>
      <c r="N419" s="1" t="s">
        <v>6</v>
      </c>
      <c r="P419" s="1" t="s">
        <v>30</v>
      </c>
      <c r="Q419" s="1" t="s">
        <v>6</v>
      </c>
      <c r="R419" s="1" t="s">
        <v>150</v>
      </c>
      <c r="T419" s="1" t="s">
        <v>32</v>
      </c>
    </row>
    <row r="420" spans="1:20" ht="18.399999999999999" hidden="1" customHeight="1">
      <c r="A420" s="4" t="s">
        <v>878</v>
      </c>
      <c r="B420" s="5" t="s">
        <v>6</v>
      </c>
      <c r="C420" s="5"/>
      <c r="D420" s="5" t="s">
        <v>6</v>
      </c>
      <c r="E420" s="6"/>
      <c r="F420" s="6"/>
      <c r="G420" s="3"/>
      <c r="H420" s="6"/>
      <c r="I420" s="3"/>
      <c r="J420" s="6"/>
      <c r="K420" s="3"/>
      <c r="L420" s="6"/>
      <c r="M420" s="7"/>
      <c r="N420" s="1" t="s">
        <v>6</v>
      </c>
      <c r="P420" s="1" t="s">
        <v>38</v>
      </c>
      <c r="Q420" s="1" t="s">
        <v>6</v>
      </c>
      <c r="R420" s="1" t="s">
        <v>6</v>
      </c>
    </row>
    <row r="421" spans="1:20" ht="18.399999999999999" hidden="1" customHeight="1">
      <c r="A421" s="4" t="s">
        <v>152</v>
      </c>
      <c r="B421" s="5" t="s">
        <v>153</v>
      </c>
      <c r="C421" s="6">
        <v>1796</v>
      </c>
      <c r="D421" s="5" t="s">
        <v>146</v>
      </c>
      <c r="E421" s="6"/>
      <c r="F421" s="6"/>
      <c r="G421" s="6"/>
      <c r="H421" s="6"/>
      <c r="I421" s="6"/>
      <c r="J421" s="6"/>
      <c r="K421" s="6"/>
      <c r="L421" s="6"/>
      <c r="M421" s="7"/>
      <c r="N421" s="1" t="s">
        <v>6</v>
      </c>
      <c r="P421" s="1" t="s">
        <v>44</v>
      </c>
      <c r="Q421" s="1" t="s">
        <v>6</v>
      </c>
      <c r="R421" s="1" t="s">
        <v>154</v>
      </c>
      <c r="T421" s="1" t="s">
        <v>32</v>
      </c>
    </row>
    <row r="422" spans="1:20" ht="18.399999999999999" hidden="1" customHeight="1">
      <c r="A422" s="4" t="s">
        <v>879</v>
      </c>
      <c r="B422" s="5" t="s">
        <v>6</v>
      </c>
      <c r="C422" s="5"/>
      <c r="D422" s="5" t="s">
        <v>6</v>
      </c>
      <c r="E422" s="6"/>
      <c r="F422" s="6"/>
      <c r="G422" s="3"/>
      <c r="H422" s="6"/>
      <c r="I422" s="3"/>
      <c r="J422" s="6"/>
      <c r="K422" s="3"/>
      <c r="L422" s="6"/>
      <c r="M422" s="7"/>
      <c r="N422" s="1" t="s">
        <v>6</v>
      </c>
      <c r="P422" s="1" t="s">
        <v>48</v>
      </c>
      <c r="Q422" s="1" t="s">
        <v>6</v>
      </c>
      <c r="R422" s="1" t="s">
        <v>6</v>
      </c>
    </row>
    <row r="423" spans="1:20" ht="18.399999999999999" hidden="1" customHeight="1">
      <c r="A423" s="4" t="s">
        <v>175</v>
      </c>
      <c r="B423" s="5" t="s">
        <v>176</v>
      </c>
      <c r="C423" s="6">
        <v>3037</v>
      </c>
      <c r="D423" s="5" t="s">
        <v>146</v>
      </c>
      <c r="E423" s="6"/>
      <c r="F423" s="6"/>
      <c r="G423" s="6"/>
      <c r="H423" s="6"/>
      <c r="I423" s="6"/>
      <c r="J423" s="6"/>
      <c r="K423" s="6"/>
      <c r="L423" s="6"/>
      <c r="M423" s="7"/>
      <c r="N423" s="1" t="s">
        <v>6</v>
      </c>
      <c r="P423" s="1" t="s">
        <v>52</v>
      </c>
      <c r="Q423" s="1" t="s">
        <v>6</v>
      </c>
      <c r="R423" s="1" t="s">
        <v>177</v>
      </c>
      <c r="T423" s="1" t="s">
        <v>32</v>
      </c>
    </row>
    <row r="424" spans="1:20" ht="18.399999999999999" hidden="1" customHeight="1">
      <c r="A424" s="4" t="s">
        <v>178</v>
      </c>
      <c r="B424" s="5" t="s">
        <v>179</v>
      </c>
      <c r="C424" s="6">
        <v>1796</v>
      </c>
      <c r="D424" s="5" t="s">
        <v>146</v>
      </c>
      <c r="E424" s="6"/>
      <c r="F424" s="6"/>
      <c r="G424" s="6"/>
      <c r="H424" s="6"/>
      <c r="I424" s="6"/>
      <c r="J424" s="6"/>
      <c r="K424" s="6"/>
      <c r="L424" s="6"/>
      <c r="M424" s="7"/>
      <c r="N424" s="1" t="s">
        <v>6</v>
      </c>
      <c r="P424" s="1" t="s">
        <v>60</v>
      </c>
      <c r="Q424" s="1" t="s">
        <v>6</v>
      </c>
      <c r="R424" s="1" t="s">
        <v>180</v>
      </c>
      <c r="T424" s="1" t="s">
        <v>32</v>
      </c>
    </row>
    <row r="425" spans="1:20" ht="18.399999999999999" hidden="1" customHeight="1">
      <c r="A425" s="4" t="s">
        <v>880</v>
      </c>
      <c r="B425" s="5" t="s">
        <v>6</v>
      </c>
      <c r="C425" s="5"/>
      <c r="D425" s="5" t="s">
        <v>6</v>
      </c>
      <c r="E425" s="6"/>
      <c r="F425" s="6"/>
      <c r="G425" s="3"/>
      <c r="H425" s="6"/>
      <c r="I425" s="3"/>
      <c r="J425" s="6"/>
      <c r="K425" s="3"/>
      <c r="L425" s="6"/>
      <c r="M425" s="7"/>
      <c r="N425" s="1" t="s">
        <v>6</v>
      </c>
      <c r="P425" s="1" t="s">
        <v>68</v>
      </c>
      <c r="Q425" s="1" t="s">
        <v>6</v>
      </c>
      <c r="R425" s="1" t="s">
        <v>6</v>
      </c>
    </row>
    <row r="426" spans="1:20" ht="18.399999999999999" hidden="1" customHeight="1">
      <c r="A426" s="4" t="s">
        <v>881</v>
      </c>
      <c r="B426" s="5" t="s">
        <v>882</v>
      </c>
      <c r="C426" s="6">
        <v>3375</v>
      </c>
      <c r="D426" s="5" t="s">
        <v>169</v>
      </c>
      <c r="E426" s="6"/>
      <c r="F426" s="6"/>
      <c r="G426" s="6"/>
      <c r="H426" s="6"/>
      <c r="I426" s="6"/>
      <c r="J426" s="6"/>
      <c r="K426" s="6"/>
      <c r="L426" s="6"/>
      <c r="M426" s="7"/>
      <c r="N426" s="1" t="s">
        <v>6</v>
      </c>
      <c r="P426" s="1" t="s">
        <v>71</v>
      </c>
      <c r="Q426" s="1" t="s">
        <v>6</v>
      </c>
      <c r="R426" s="1" t="s">
        <v>883</v>
      </c>
      <c r="T426" s="1" t="s">
        <v>32</v>
      </c>
    </row>
    <row r="427" spans="1:20" ht="18.399999999999999" hidden="1" customHeight="1">
      <c r="A427" s="4" t="s">
        <v>884</v>
      </c>
      <c r="B427" s="5" t="s">
        <v>250</v>
      </c>
      <c r="C427" s="6">
        <v>531</v>
      </c>
      <c r="D427" s="5" t="s">
        <v>146</v>
      </c>
      <c r="E427" s="6"/>
      <c r="F427" s="6"/>
      <c r="G427" s="6"/>
      <c r="H427" s="6"/>
      <c r="I427" s="6"/>
      <c r="J427" s="6"/>
      <c r="K427" s="6"/>
      <c r="L427" s="6"/>
      <c r="M427" s="7"/>
      <c r="N427" s="1" t="s">
        <v>6</v>
      </c>
      <c r="P427" s="1" t="s">
        <v>75</v>
      </c>
      <c r="Q427" s="1" t="s">
        <v>6</v>
      </c>
      <c r="R427" s="1" t="s">
        <v>252</v>
      </c>
      <c r="T427" s="1" t="s">
        <v>32</v>
      </c>
    </row>
    <row r="428" spans="1:20" ht="18.399999999999999" hidden="1" customHeight="1">
      <c r="A428" s="4" t="s">
        <v>885</v>
      </c>
      <c r="B428" s="5" t="s">
        <v>264</v>
      </c>
      <c r="C428" s="6">
        <v>1247</v>
      </c>
      <c r="D428" s="5" t="s">
        <v>169</v>
      </c>
      <c r="E428" s="6"/>
      <c r="F428" s="6"/>
      <c r="G428" s="6"/>
      <c r="H428" s="6"/>
      <c r="I428" s="6"/>
      <c r="J428" s="6"/>
      <c r="K428" s="6"/>
      <c r="L428" s="6"/>
      <c r="M428" s="7"/>
      <c r="N428" s="1" t="s">
        <v>6</v>
      </c>
      <c r="P428" s="1" t="s">
        <v>79</v>
      </c>
      <c r="Q428" s="1" t="s">
        <v>6</v>
      </c>
      <c r="R428" s="1" t="s">
        <v>266</v>
      </c>
      <c r="T428" s="1" t="s">
        <v>32</v>
      </c>
    </row>
    <row r="429" spans="1:20" ht="18.399999999999999" hidden="1" customHeight="1">
      <c r="A429" s="4" t="s">
        <v>886</v>
      </c>
      <c r="B429" s="5" t="s">
        <v>860</v>
      </c>
      <c r="C429" s="6">
        <v>3375</v>
      </c>
      <c r="D429" s="5" t="s">
        <v>287</v>
      </c>
      <c r="E429" s="6"/>
      <c r="F429" s="6"/>
      <c r="G429" s="6"/>
      <c r="H429" s="6"/>
      <c r="I429" s="6"/>
      <c r="J429" s="6"/>
      <c r="K429" s="6"/>
      <c r="L429" s="6"/>
      <c r="M429" s="7"/>
      <c r="N429" s="1" t="s">
        <v>6</v>
      </c>
      <c r="P429" s="1" t="s">
        <v>83</v>
      </c>
      <c r="Q429" s="1" t="s">
        <v>6</v>
      </c>
      <c r="R429" s="1" t="s">
        <v>862</v>
      </c>
      <c r="T429" s="1" t="s">
        <v>199</v>
      </c>
    </row>
    <row r="430" spans="1:20" ht="18.399999999999999" hidden="1" customHeight="1">
      <c r="A430" s="4" t="s">
        <v>887</v>
      </c>
      <c r="B430" s="5" t="s">
        <v>6</v>
      </c>
      <c r="C430" s="5"/>
      <c r="D430" s="5" t="s">
        <v>6</v>
      </c>
      <c r="E430" s="6"/>
      <c r="F430" s="6"/>
      <c r="G430" s="3"/>
      <c r="H430" s="6"/>
      <c r="I430" s="3"/>
      <c r="J430" s="6"/>
      <c r="K430" s="3"/>
      <c r="L430" s="6"/>
      <c r="M430" s="7"/>
      <c r="N430" s="1" t="s">
        <v>6</v>
      </c>
      <c r="P430" s="1" t="s">
        <v>87</v>
      </c>
      <c r="Q430" s="1" t="s">
        <v>6</v>
      </c>
      <c r="R430" s="1" t="s">
        <v>6</v>
      </c>
    </row>
    <row r="431" spans="1:20" ht="18.399999999999999" hidden="1" customHeight="1">
      <c r="A431" s="4" t="s">
        <v>888</v>
      </c>
      <c r="B431" s="5" t="s">
        <v>889</v>
      </c>
      <c r="C431" s="6">
        <v>3650</v>
      </c>
      <c r="D431" s="5" t="s">
        <v>169</v>
      </c>
      <c r="E431" s="6"/>
      <c r="F431" s="6"/>
      <c r="G431" s="6"/>
      <c r="H431" s="6"/>
      <c r="I431" s="6"/>
      <c r="J431" s="6"/>
      <c r="K431" s="6"/>
      <c r="L431" s="6"/>
      <c r="M431" s="7"/>
      <c r="N431" s="1" t="s">
        <v>6</v>
      </c>
      <c r="P431" s="1" t="s">
        <v>91</v>
      </c>
      <c r="Q431" s="1" t="s">
        <v>6</v>
      </c>
      <c r="R431" s="1" t="s">
        <v>890</v>
      </c>
      <c r="T431" s="1" t="s">
        <v>199</v>
      </c>
    </row>
    <row r="432" spans="1:20" ht="18.399999999999999" hidden="1" customHeight="1">
      <c r="A432" s="4" t="s">
        <v>884</v>
      </c>
      <c r="B432" s="5" t="s">
        <v>250</v>
      </c>
      <c r="C432" s="6">
        <v>85</v>
      </c>
      <c r="D432" s="5" t="s">
        <v>146</v>
      </c>
      <c r="E432" s="6"/>
      <c r="F432" s="6"/>
      <c r="G432" s="6"/>
      <c r="H432" s="6"/>
      <c r="I432" s="6"/>
      <c r="J432" s="6"/>
      <c r="K432" s="6"/>
      <c r="L432" s="6"/>
      <c r="M432" s="7"/>
      <c r="N432" s="1" t="s">
        <v>6</v>
      </c>
      <c r="P432" s="1" t="s">
        <v>98</v>
      </c>
      <c r="Q432" s="1" t="s">
        <v>6</v>
      </c>
      <c r="R432" s="1" t="s">
        <v>252</v>
      </c>
      <c r="T432" s="1" t="s">
        <v>32</v>
      </c>
    </row>
    <row r="433" spans="1:22" ht="18.399999999999999" hidden="1" customHeight="1">
      <c r="A433" s="4" t="s">
        <v>885</v>
      </c>
      <c r="B433" s="5" t="s">
        <v>264</v>
      </c>
      <c r="C433" s="6">
        <v>225</v>
      </c>
      <c r="D433" s="5" t="s">
        <v>169</v>
      </c>
      <c r="E433" s="6"/>
      <c r="F433" s="6"/>
      <c r="G433" s="6"/>
      <c r="H433" s="6"/>
      <c r="I433" s="6"/>
      <c r="J433" s="6"/>
      <c r="K433" s="6"/>
      <c r="L433" s="6"/>
      <c r="M433" s="7"/>
      <c r="N433" s="1" t="s">
        <v>6</v>
      </c>
      <c r="P433" s="1" t="s">
        <v>101</v>
      </c>
      <c r="Q433" s="1" t="s">
        <v>6</v>
      </c>
      <c r="R433" s="1" t="s">
        <v>266</v>
      </c>
      <c r="T433" s="1" t="s">
        <v>32</v>
      </c>
    </row>
    <row r="434" spans="1:22" ht="18.399999999999999" hidden="1" customHeight="1">
      <c r="A434" s="4" t="s">
        <v>891</v>
      </c>
      <c r="B434" s="5" t="s">
        <v>892</v>
      </c>
      <c r="C434" s="6">
        <v>75</v>
      </c>
      <c r="D434" s="5" t="s">
        <v>219</v>
      </c>
      <c r="E434" s="6"/>
      <c r="F434" s="6"/>
      <c r="G434" s="6"/>
      <c r="H434" s="6"/>
      <c r="I434" s="6"/>
      <c r="J434" s="6"/>
      <c r="K434" s="6"/>
      <c r="L434" s="6"/>
      <c r="M434" s="7"/>
      <c r="N434" s="1" t="s">
        <v>6</v>
      </c>
      <c r="P434" s="1" t="s">
        <v>104</v>
      </c>
      <c r="Q434" s="1" t="s">
        <v>6</v>
      </c>
      <c r="R434" s="1" t="s">
        <v>893</v>
      </c>
      <c r="T434" s="1" t="s">
        <v>32</v>
      </c>
    </row>
    <row r="435" spans="1:22" ht="18.399999999999999" hidden="1" customHeight="1">
      <c r="A435" s="4" t="s">
        <v>894</v>
      </c>
      <c r="B435" s="5" t="s">
        <v>6</v>
      </c>
      <c r="C435" s="5"/>
      <c r="D435" s="5" t="s">
        <v>6</v>
      </c>
      <c r="E435" s="6"/>
      <c r="F435" s="6"/>
      <c r="G435" s="3"/>
      <c r="H435" s="6"/>
      <c r="I435" s="3"/>
      <c r="J435" s="6"/>
      <c r="K435" s="3"/>
      <c r="L435" s="6"/>
      <c r="M435" s="7"/>
      <c r="N435" s="1" t="s">
        <v>6</v>
      </c>
      <c r="P435" s="1" t="s">
        <v>108</v>
      </c>
      <c r="Q435" s="1" t="s">
        <v>6</v>
      </c>
      <c r="R435" s="1" t="s">
        <v>6</v>
      </c>
    </row>
    <row r="436" spans="1:22" ht="18.399999999999999" hidden="1" customHeight="1">
      <c r="A436" s="4" t="s">
        <v>895</v>
      </c>
      <c r="B436" s="5" t="s">
        <v>6</v>
      </c>
      <c r="C436" s="5"/>
      <c r="D436" s="5" t="s">
        <v>6</v>
      </c>
      <c r="E436" s="6"/>
      <c r="F436" s="6"/>
      <c r="G436" s="3"/>
      <c r="H436" s="6"/>
      <c r="I436" s="3"/>
      <c r="J436" s="6"/>
      <c r="K436" s="3"/>
      <c r="L436" s="6"/>
      <c r="M436" s="7"/>
      <c r="N436" s="1" t="s">
        <v>6</v>
      </c>
      <c r="P436" s="1" t="s">
        <v>112</v>
      </c>
      <c r="Q436" s="1" t="s">
        <v>6</v>
      </c>
      <c r="R436" s="1" t="s">
        <v>6</v>
      </c>
    </row>
    <row r="437" spans="1:22" ht="18.399999999999999" hidden="1" customHeight="1">
      <c r="A437" s="4" t="s">
        <v>896</v>
      </c>
      <c r="B437" s="5" t="s">
        <v>660</v>
      </c>
      <c r="C437" s="6">
        <v>419</v>
      </c>
      <c r="D437" s="5" t="s">
        <v>661</v>
      </c>
      <c r="E437" s="6"/>
      <c r="F437" s="6"/>
      <c r="G437" s="6"/>
      <c r="H437" s="6"/>
      <c r="I437" s="6"/>
      <c r="J437" s="6"/>
      <c r="K437" s="6"/>
      <c r="L437" s="6"/>
      <c r="M437" s="7"/>
      <c r="N437" s="1" t="s">
        <v>6</v>
      </c>
      <c r="P437" s="1" t="s">
        <v>119</v>
      </c>
      <c r="Q437" s="1" t="s">
        <v>6</v>
      </c>
      <c r="R437" s="1" t="s">
        <v>663</v>
      </c>
      <c r="T437" s="1" t="s">
        <v>32</v>
      </c>
    </row>
    <row r="438" spans="1:22" ht="18.399999999999999" hidden="1" customHeight="1">
      <c r="A438" s="4" t="s">
        <v>897</v>
      </c>
      <c r="B438" s="5" t="s">
        <v>6</v>
      </c>
      <c r="C438" s="5"/>
      <c r="D438" s="5" t="s">
        <v>6</v>
      </c>
      <c r="E438" s="6"/>
      <c r="F438" s="6"/>
      <c r="G438" s="3"/>
      <c r="H438" s="6"/>
      <c r="I438" s="3"/>
      <c r="J438" s="6"/>
      <c r="K438" s="3"/>
      <c r="L438" s="6"/>
      <c r="M438" s="7"/>
      <c r="N438" s="1" t="s">
        <v>6</v>
      </c>
      <c r="P438" s="1" t="s">
        <v>122</v>
      </c>
      <c r="Q438" s="1" t="s">
        <v>6</v>
      </c>
      <c r="R438" s="1" t="s">
        <v>6</v>
      </c>
    </row>
    <row r="439" spans="1:22" ht="18.399999999999999" hidden="1" customHeight="1">
      <c r="A439" s="4" t="s">
        <v>898</v>
      </c>
      <c r="B439" s="5" t="s">
        <v>871</v>
      </c>
      <c r="C439" s="6">
        <v>78</v>
      </c>
      <c r="D439" s="5" t="s">
        <v>872</v>
      </c>
      <c r="E439" s="6"/>
      <c r="F439" s="6"/>
      <c r="G439" s="6"/>
      <c r="H439" s="6"/>
      <c r="I439" s="6"/>
      <c r="J439" s="6"/>
      <c r="K439" s="6"/>
      <c r="L439" s="6"/>
      <c r="M439" s="7"/>
      <c r="N439" s="1" t="s">
        <v>6</v>
      </c>
      <c r="P439" s="1" t="s">
        <v>125</v>
      </c>
      <c r="Q439" s="1" t="s">
        <v>6</v>
      </c>
      <c r="R439" s="1" t="s">
        <v>874</v>
      </c>
    </row>
    <row r="440" spans="1:22" ht="18.399999999999999" hidden="1" customHeight="1">
      <c r="A440" s="4" t="s">
        <v>899</v>
      </c>
      <c r="B440" s="5" t="s">
        <v>900</v>
      </c>
      <c r="C440" s="6">
        <v>3796</v>
      </c>
      <c r="D440" s="5" t="s">
        <v>169</v>
      </c>
      <c r="E440" s="6"/>
      <c r="F440" s="6"/>
      <c r="G440" s="6"/>
      <c r="H440" s="6"/>
      <c r="I440" s="6"/>
      <c r="J440" s="6"/>
      <c r="K440" s="6"/>
      <c r="L440" s="6"/>
      <c r="M440" s="7"/>
      <c r="N440" s="1" t="s">
        <v>901</v>
      </c>
      <c r="P440" s="1" t="s">
        <v>128</v>
      </c>
      <c r="Q440" s="1" t="s">
        <v>6</v>
      </c>
      <c r="R440" s="1" t="s">
        <v>902</v>
      </c>
      <c r="U440" s="1">
        <v>1</v>
      </c>
      <c r="V440" s="1">
        <v>1</v>
      </c>
    </row>
    <row r="441" spans="1:22" ht="18.399999999999999" hidden="1" customHeight="1">
      <c r="A441" s="4" t="s">
        <v>903</v>
      </c>
      <c r="B441" s="5" t="s">
        <v>667</v>
      </c>
      <c r="C441" s="6">
        <v>38</v>
      </c>
      <c r="D441" s="5" t="s">
        <v>146</v>
      </c>
      <c r="E441" s="6"/>
      <c r="F441" s="6"/>
      <c r="G441" s="6"/>
      <c r="H441" s="6"/>
      <c r="I441" s="6"/>
      <c r="J441" s="6"/>
      <c r="K441" s="6"/>
      <c r="L441" s="6"/>
      <c r="M441" s="7"/>
      <c r="N441" s="1" t="s">
        <v>6</v>
      </c>
      <c r="P441" s="1" t="s">
        <v>202</v>
      </c>
      <c r="Q441" s="1" t="s">
        <v>6</v>
      </c>
      <c r="R441" s="1" t="s">
        <v>669</v>
      </c>
    </row>
    <row r="442" spans="1:22" ht="18.399999999999999" hidden="1" customHeight="1">
      <c r="A442" s="4" t="s">
        <v>6</v>
      </c>
      <c r="B442" s="5" t="s">
        <v>6</v>
      </c>
      <c r="C442" s="5"/>
      <c r="D442" s="5" t="s">
        <v>6</v>
      </c>
      <c r="E442" s="6"/>
      <c r="F442" s="6"/>
      <c r="G442" s="3"/>
      <c r="H442" s="6"/>
      <c r="I442" s="3"/>
      <c r="J442" s="6"/>
      <c r="K442" s="3"/>
      <c r="L442" s="6"/>
      <c r="M442" s="7"/>
      <c r="N442" s="1" t="s">
        <v>6</v>
      </c>
      <c r="P442" s="1" t="s">
        <v>205</v>
      </c>
      <c r="Q442" s="1" t="s">
        <v>131</v>
      </c>
      <c r="R442" s="1" t="s">
        <v>6</v>
      </c>
    </row>
    <row r="443" spans="1:22" ht="18.399999999999999" hidden="1" customHeight="1">
      <c r="A443" s="4" t="s">
        <v>140</v>
      </c>
      <c r="B443" s="5" t="s">
        <v>6</v>
      </c>
      <c r="C443" s="6">
        <v>1</v>
      </c>
      <c r="D443" s="5" t="s">
        <v>21</v>
      </c>
      <c r="E443" s="3"/>
      <c r="F443" s="6"/>
      <c r="G443" s="3"/>
      <c r="H443" s="6"/>
      <c r="I443" s="3"/>
      <c r="J443" s="6"/>
      <c r="K443" s="3"/>
      <c r="L443" s="6"/>
      <c r="M443" s="7"/>
      <c r="N443" s="1" t="s">
        <v>6</v>
      </c>
      <c r="O443" s="1" t="s">
        <v>141</v>
      </c>
    </row>
    <row r="444" spans="1:22" ht="18.399999999999999" hidden="1" customHeight="1">
      <c r="A444" s="4" t="s">
        <v>904</v>
      </c>
      <c r="B444" s="5" t="s">
        <v>905</v>
      </c>
      <c r="C444" s="5"/>
      <c r="D444" s="5" t="s">
        <v>6</v>
      </c>
      <c r="E444" s="6"/>
      <c r="F444" s="6"/>
      <c r="G444" s="3"/>
      <c r="H444" s="6"/>
      <c r="I444" s="3"/>
      <c r="J444" s="6"/>
      <c r="K444" s="3"/>
      <c r="L444" s="6"/>
      <c r="M444" s="7"/>
      <c r="N444" s="1" t="s">
        <v>6</v>
      </c>
      <c r="P444" s="1" t="s">
        <v>24</v>
      </c>
      <c r="Q444" s="1" t="s">
        <v>6</v>
      </c>
      <c r="R444" s="1" t="s">
        <v>6</v>
      </c>
    </row>
    <row r="445" spans="1:22" ht="18.399999999999999" hidden="1" customHeight="1">
      <c r="A445" s="4" t="s">
        <v>906</v>
      </c>
      <c r="B445" s="5" t="s">
        <v>907</v>
      </c>
      <c r="C445" s="6">
        <v>3</v>
      </c>
      <c r="D445" s="5" t="s">
        <v>228</v>
      </c>
      <c r="E445" s="6"/>
      <c r="F445" s="6"/>
      <c r="G445" s="6"/>
      <c r="H445" s="6"/>
      <c r="I445" s="6"/>
      <c r="J445" s="6"/>
      <c r="K445" s="6"/>
      <c r="L445" s="6"/>
      <c r="M445" s="7"/>
      <c r="N445" s="1" t="s">
        <v>6</v>
      </c>
      <c r="P445" s="1" t="s">
        <v>30</v>
      </c>
      <c r="Q445" s="1" t="s">
        <v>6</v>
      </c>
      <c r="R445" s="1" t="s">
        <v>908</v>
      </c>
      <c r="T445" s="1" t="s">
        <v>32</v>
      </c>
    </row>
    <row r="446" spans="1:22" ht="18.399999999999999" hidden="1" customHeight="1">
      <c r="A446" s="4" t="s">
        <v>909</v>
      </c>
      <c r="B446" s="5" t="s">
        <v>907</v>
      </c>
      <c r="C446" s="6">
        <v>1</v>
      </c>
      <c r="D446" s="5" t="s">
        <v>228</v>
      </c>
      <c r="E446" s="6"/>
      <c r="F446" s="6"/>
      <c r="G446" s="6"/>
      <c r="H446" s="6"/>
      <c r="I446" s="6"/>
      <c r="J446" s="6"/>
      <c r="K446" s="6"/>
      <c r="L446" s="6"/>
      <c r="M446" s="7"/>
      <c r="N446" s="1" t="s">
        <v>6</v>
      </c>
      <c r="P446" s="1" t="s">
        <v>38</v>
      </c>
      <c r="Q446" s="1" t="s">
        <v>6</v>
      </c>
      <c r="R446" s="1" t="s">
        <v>908</v>
      </c>
      <c r="T446" s="1" t="s">
        <v>32</v>
      </c>
    </row>
    <row r="447" spans="1:22" ht="18.399999999999999" hidden="1" customHeight="1">
      <c r="A447" s="4" t="s">
        <v>910</v>
      </c>
      <c r="B447" s="5" t="s">
        <v>907</v>
      </c>
      <c r="C447" s="6">
        <v>2</v>
      </c>
      <c r="D447" s="5" t="s">
        <v>228</v>
      </c>
      <c r="E447" s="6"/>
      <c r="F447" s="6"/>
      <c r="G447" s="6"/>
      <c r="H447" s="6"/>
      <c r="I447" s="6"/>
      <c r="J447" s="6"/>
      <c r="K447" s="6"/>
      <c r="L447" s="6"/>
      <c r="M447" s="7"/>
      <c r="N447" s="1" t="s">
        <v>6</v>
      </c>
      <c r="P447" s="1" t="s">
        <v>48</v>
      </c>
      <c r="Q447" s="1" t="s">
        <v>6</v>
      </c>
      <c r="R447" s="1" t="s">
        <v>908</v>
      </c>
      <c r="T447" s="1" t="s">
        <v>32</v>
      </c>
    </row>
    <row r="448" spans="1:22" ht="18.399999999999999" hidden="1" customHeight="1">
      <c r="A448" s="4" t="s">
        <v>911</v>
      </c>
      <c r="B448" s="5" t="s">
        <v>912</v>
      </c>
      <c r="C448" s="6">
        <v>56</v>
      </c>
      <c r="D448" s="5" t="s">
        <v>169</v>
      </c>
      <c r="E448" s="6"/>
      <c r="F448" s="6"/>
      <c r="G448" s="6"/>
      <c r="H448" s="6"/>
      <c r="I448" s="6"/>
      <c r="J448" s="6"/>
      <c r="K448" s="6"/>
      <c r="L448" s="6"/>
      <c r="M448" s="7"/>
      <c r="N448" s="1" t="s">
        <v>6</v>
      </c>
      <c r="P448" s="1" t="s">
        <v>60</v>
      </c>
      <c r="Q448" s="1" t="s">
        <v>6</v>
      </c>
      <c r="R448" s="1" t="s">
        <v>913</v>
      </c>
      <c r="T448" s="1" t="s">
        <v>199</v>
      </c>
    </row>
    <row r="449" spans="1:28" ht="18.399999999999999" hidden="1" customHeight="1">
      <c r="A449" s="4" t="s">
        <v>914</v>
      </c>
      <c r="B449" s="5" t="s">
        <v>6</v>
      </c>
      <c r="C449" s="5"/>
      <c r="D449" s="5" t="s">
        <v>6</v>
      </c>
      <c r="E449" s="6"/>
      <c r="F449" s="6"/>
      <c r="G449" s="3"/>
      <c r="H449" s="6"/>
      <c r="I449" s="3"/>
      <c r="J449" s="6"/>
      <c r="K449" s="3"/>
      <c r="L449" s="6"/>
      <c r="M449" s="7"/>
      <c r="N449" s="1" t="s">
        <v>6</v>
      </c>
      <c r="P449" s="1" t="s">
        <v>64</v>
      </c>
      <c r="Q449" s="1" t="s">
        <v>6</v>
      </c>
      <c r="R449" s="1" t="s">
        <v>6</v>
      </c>
    </row>
    <row r="450" spans="1:28" ht="18.399999999999999" hidden="1" customHeight="1">
      <c r="A450" s="4" t="s">
        <v>915</v>
      </c>
      <c r="B450" s="5" t="s">
        <v>916</v>
      </c>
      <c r="C450" s="6">
        <v>1</v>
      </c>
      <c r="D450" s="5" t="s">
        <v>228</v>
      </c>
      <c r="E450" s="6"/>
      <c r="F450" s="6"/>
      <c r="G450" s="6"/>
      <c r="H450" s="6"/>
      <c r="I450" s="6"/>
      <c r="J450" s="6"/>
      <c r="K450" s="6"/>
      <c r="L450" s="6"/>
      <c r="M450" s="7"/>
      <c r="N450" s="1" t="s">
        <v>6</v>
      </c>
      <c r="P450" s="1" t="s">
        <v>68</v>
      </c>
      <c r="Q450" s="1" t="s">
        <v>6</v>
      </c>
      <c r="R450" s="1" t="s">
        <v>917</v>
      </c>
      <c r="T450" s="1" t="s">
        <v>32</v>
      </c>
    </row>
    <row r="451" spans="1:28" ht="18.399999999999999" hidden="1" customHeight="1">
      <c r="A451" s="4" t="s">
        <v>918</v>
      </c>
      <c r="B451" s="5" t="s">
        <v>6</v>
      </c>
      <c r="C451" s="5"/>
      <c r="D451" s="5" t="s">
        <v>6</v>
      </c>
      <c r="E451" s="6"/>
      <c r="F451" s="6"/>
      <c r="G451" s="3"/>
      <c r="H451" s="6"/>
      <c r="I451" s="3"/>
      <c r="J451" s="6"/>
      <c r="K451" s="3"/>
      <c r="L451" s="6"/>
      <c r="M451" s="7"/>
      <c r="N451" s="1" t="s">
        <v>6</v>
      </c>
      <c r="P451" s="1" t="s">
        <v>71</v>
      </c>
      <c r="Q451" s="1" t="s">
        <v>6</v>
      </c>
      <c r="R451" s="1" t="s">
        <v>6</v>
      </c>
    </row>
    <row r="452" spans="1:28" ht="18.399999999999999" hidden="1" customHeight="1">
      <c r="A452" s="4" t="s">
        <v>919</v>
      </c>
      <c r="B452" s="5" t="s">
        <v>920</v>
      </c>
      <c r="C452" s="6">
        <v>8</v>
      </c>
      <c r="D452" s="5" t="s">
        <v>341</v>
      </c>
      <c r="E452" s="6"/>
      <c r="F452" s="6"/>
      <c r="G452" s="6"/>
      <c r="H452" s="6"/>
      <c r="I452" s="6"/>
      <c r="J452" s="6"/>
      <c r="K452" s="6"/>
      <c r="L452" s="6"/>
      <c r="M452" s="7"/>
      <c r="N452" s="1" t="s">
        <v>6</v>
      </c>
      <c r="P452" s="1" t="s">
        <v>75</v>
      </c>
      <c r="Q452" s="1" t="s">
        <v>6</v>
      </c>
      <c r="R452" s="1" t="s">
        <v>921</v>
      </c>
      <c r="T452" s="1" t="s">
        <v>199</v>
      </c>
    </row>
    <row r="453" spans="1:28" ht="18.399999999999999" hidden="1" customHeight="1">
      <c r="A453" s="4" t="s">
        <v>922</v>
      </c>
      <c r="B453" s="5" t="s">
        <v>6</v>
      </c>
      <c r="C453" s="5"/>
      <c r="D453" s="5" t="s">
        <v>6</v>
      </c>
      <c r="E453" s="6"/>
      <c r="F453" s="6"/>
      <c r="G453" s="3"/>
      <c r="H453" s="6"/>
      <c r="I453" s="3"/>
      <c r="J453" s="6"/>
      <c r="K453" s="3"/>
      <c r="L453" s="6"/>
      <c r="M453" s="7"/>
      <c r="N453" s="1" t="s">
        <v>6</v>
      </c>
      <c r="P453" s="1" t="s">
        <v>125</v>
      </c>
      <c r="Q453" s="1" t="s">
        <v>6</v>
      </c>
      <c r="R453" s="1" t="s">
        <v>6</v>
      </c>
    </row>
    <row r="454" spans="1:28" ht="18.399999999999999" hidden="1" customHeight="1">
      <c r="A454" s="4" t="s">
        <v>923</v>
      </c>
      <c r="B454" s="5" t="s">
        <v>6</v>
      </c>
      <c r="C454" s="5"/>
      <c r="D454" s="5" t="s">
        <v>6</v>
      </c>
      <c r="E454" s="6"/>
      <c r="F454" s="6"/>
      <c r="G454" s="3"/>
      <c r="H454" s="6"/>
      <c r="I454" s="3"/>
      <c r="J454" s="6"/>
      <c r="K454" s="3"/>
      <c r="L454" s="6"/>
      <c r="M454" s="7"/>
      <c r="N454" s="1" t="s">
        <v>6</v>
      </c>
      <c r="P454" s="1" t="s">
        <v>128</v>
      </c>
      <c r="Q454" s="1" t="s">
        <v>6</v>
      </c>
      <c r="R454" s="1" t="s">
        <v>6</v>
      </c>
    </row>
    <row r="455" spans="1:28" ht="18.399999999999999" hidden="1" customHeight="1">
      <c r="A455" s="4" t="s">
        <v>924</v>
      </c>
      <c r="B455" s="5" t="s">
        <v>925</v>
      </c>
      <c r="C455" s="6">
        <v>1</v>
      </c>
      <c r="D455" s="5" t="s">
        <v>21</v>
      </c>
      <c r="E455" s="6"/>
      <c r="F455" s="6"/>
      <c r="G455" s="6"/>
      <c r="H455" s="6"/>
      <c r="I455" s="6"/>
      <c r="J455" s="6"/>
      <c r="K455" s="6"/>
      <c r="L455" s="6"/>
      <c r="M455" s="7"/>
      <c r="N455" s="1" t="s">
        <v>6</v>
      </c>
      <c r="P455" s="1" t="s">
        <v>130</v>
      </c>
      <c r="Q455" s="1" t="s">
        <v>6</v>
      </c>
      <c r="R455" s="1" t="s">
        <v>926</v>
      </c>
      <c r="T455" s="1" t="s">
        <v>32</v>
      </c>
    </row>
    <row r="456" spans="1:28" ht="18.399999999999999" hidden="1" customHeight="1">
      <c r="A456" s="4" t="s">
        <v>927</v>
      </c>
      <c r="B456" s="5" t="s">
        <v>928</v>
      </c>
      <c r="C456" s="5">
        <v>0.44</v>
      </c>
      <c r="D456" s="5" t="s">
        <v>380</v>
      </c>
      <c r="E456" s="6"/>
      <c r="F456" s="6"/>
      <c r="G456" s="6"/>
      <c r="H456" s="6"/>
      <c r="I456" s="6"/>
      <c r="J456" s="6"/>
      <c r="K456" s="6"/>
      <c r="L456" s="6"/>
      <c r="M456" s="7"/>
      <c r="N456" s="1" t="s">
        <v>6</v>
      </c>
      <c r="P456" s="1" t="s">
        <v>202</v>
      </c>
      <c r="Q456" s="1" t="s">
        <v>6</v>
      </c>
      <c r="R456" s="1" t="s">
        <v>658</v>
      </c>
      <c r="T456" s="1" t="s">
        <v>32</v>
      </c>
    </row>
    <row r="457" spans="1:28" ht="18.399999999999999" hidden="1" customHeight="1">
      <c r="A457" s="4" t="s">
        <v>929</v>
      </c>
      <c r="B457" s="5" t="s">
        <v>6</v>
      </c>
      <c r="C457" s="5"/>
      <c r="D457" s="5" t="s">
        <v>6</v>
      </c>
      <c r="E457" s="6"/>
      <c r="F457" s="6"/>
      <c r="G457" s="3"/>
      <c r="H457" s="6"/>
      <c r="I457" s="3"/>
      <c r="J457" s="6"/>
      <c r="K457" s="3"/>
      <c r="L457" s="6"/>
      <c r="M457" s="7"/>
      <c r="N457" s="1" t="s">
        <v>6</v>
      </c>
      <c r="P457" s="1" t="s">
        <v>205</v>
      </c>
      <c r="Q457" s="1" t="s">
        <v>6</v>
      </c>
      <c r="R457" s="1" t="s">
        <v>6</v>
      </c>
    </row>
    <row r="458" spans="1:28" ht="18.399999999999999" hidden="1" customHeight="1">
      <c r="A458" s="4" t="s">
        <v>930</v>
      </c>
      <c r="B458" s="5" t="s">
        <v>931</v>
      </c>
      <c r="C458" s="6">
        <v>14</v>
      </c>
      <c r="D458" s="5" t="s">
        <v>932</v>
      </c>
      <c r="E458" s="6"/>
      <c r="F458" s="6"/>
      <c r="G458" s="6"/>
      <c r="H458" s="6"/>
      <c r="I458" s="6"/>
      <c r="J458" s="6"/>
      <c r="K458" s="6"/>
      <c r="L458" s="6"/>
      <c r="M458" s="7"/>
      <c r="N458" s="1" t="s">
        <v>933</v>
      </c>
      <c r="P458" s="1" t="s">
        <v>208</v>
      </c>
      <c r="Q458" s="1" t="s">
        <v>6</v>
      </c>
      <c r="R458" s="1" t="s">
        <v>934</v>
      </c>
      <c r="Y458" s="1" t="s">
        <v>237</v>
      </c>
    </row>
    <row r="459" spans="1:28" ht="18.399999999999999" hidden="1" customHeight="1">
      <c r="A459" s="4" t="s">
        <v>930</v>
      </c>
      <c r="B459" s="5" t="s">
        <v>935</v>
      </c>
      <c r="C459" s="6">
        <v>26</v>
      </c>
      <c r="D459" s="5" t="s">
        <v>932</v>
      </c>
      <c r="E459" s="6"/>
      <c r="F459" s="6"/>
      <c r="G459" s="6"/>
      <c r="H459" s="6"/>
      <c r="I459" s="6"/>
      <c r="J459" s="6"/>
      <c r="K459" s="6"/>
      <c r="L459" s="6"/>
      <c r="M459" s="7"/>
      <c r="N459" s="1" t="s">
        <v>933</v>
      </c>
      <c r="P459" s="1" t="s">
        <v>212</v>
      </c>
      <c r="Q459" s="1" t="s">
        <v>6</v>
      </c>
      <c r="R459" s="1" t="s">
        <v>936</v>
      </c>
    </row>
    <row r="460" spans="1:28" ht="18.399999999999999" hidden="1" customHeight="1">
      <c r="A460" s="4" t="s">
        <v>930</v>
      </c>
      <c r="B460" s="5" t="s">
        <v>937</v>
      </c>
      <c r="C460" s="6">
        <v>75</v>
      </c>
      <c r="D460" s="5" t="s">
        <v>932</v>
      </c>
      <c r="E460" s="6"/>
      <c r="F460" s="6"/>
      <c r="G460" s="6"/>
      <c r="H460" s="6"/>
      <c r="I460" s="6"/>
      <c r="J460" s="6"/>
      <c r="K460" s="6"/>
      <c r="L460" s="6"/>
      <c r="M460" s="7"/>
      <c r="N460" s="1" t="s">
        <v>933</v>
      </c>
      <c r="P460" s="1" t="s">
        <v>216</v>
      </c>
      <c r="Q460" s="1" t="s">
        <v>6</v>
      </c>
      <c r="R460" s="1" t="s">
        <v>938</v>
      </c>
    </row>
    <row r="461" spans="1:28" ht="18.399999999999999" hidden="1" customHeight="1">
      <c r="A461" s="4" t="s">
        <v>939</v>
      </c>
      <c r="B461" s="5" t="s">
        <v>6</v>
      </c>
      <c r="C461" s="5"/>
      <c r="D461" s="5" t="s">
        <v>6</v>
      </c>
      <c r="E461" s="6"/>
      <c r="F461" s="6"/>
      <c r="G461" s="3"/>
      <c r="H461" s="6"/>
      <c r="I461" s="3"/>
      <c r="J461" s="6"/>
      <c r="K461" s="3"/>
      <c r="L461" s="6"/>
      <c r="M461" s="7"/>
      <c r="N461" s="1" t="s">
        <v>6</v>
      </c>
      <c r="P461" s="1" t="s">
        <v>685</v>
      </c>
      <c r="Q461" s="1" t="s">
        <v>6</v>
      </c>
      <c r="R461" s="1" t="s">
        <v>6</v>
      </c>
    </row>
    <row r="462" spans="1:28" ht="18.399999999999999" hidden="1" customHeight="1">
      <c r="A462" s="4" t="s">
        <v>898</v>
      </c>
      <c r="B462" s="5" t="s">
        <v>871</v>
      </c>
      <c r="C462" s="6">
        <v>25</v>
      </c>
      <c r="D462" s="5" t="s">
        <v>872</v>
      </c>
      <c r="E462" s="6"/>
      <c r="F462" s="6"/>
      <c r="G462" s="6"/>
      <c r="H462" s="6"/>
      <c r="I462" s="6"/>
      <c r="J462" s="6"/>
      <c r="K462" s="6"/>
      <c r="L462" s="6"/>
      <c r="M462" s="7"/>
      <c r="N462" s="1" t="s">
        <v>6</v>
      </c>
      <c r="P462" s="1" t="s">
        <v>221</v>
      </c>
      <c r="Q462" s="1" t="s">
        <v>6</v>
      </c>
      <c r="R462" s="1" t="s">
        <v>874</v>
      </c>
    </row>
    <row r="463" spans="1:28" ht="18.399999999999999" hidden="1" customHeight="1">
      <c r="A463" s="4" t="s">
        <v>6</v>
      </c>
      <c r="B463" s="5" t="s">
        <v>6</v>
      </c>
      <c r="C463" s="5"/>
      <c r="D463" s="5" t="s">
        <v>6</v>
      </c>
      <c r="E463" s="6"/>
      <c r="F463" s="6"/>
      <c r="G463" s="3"/>
      <c r="H463" s="6"/>
      <c r="I463" s="3"/>
      <c r="J463" s="6"/>
      <c r="K463" s="3"/>
      <c r="L463" s="6"/>
      <c r="M463" s="7"/>
      <c r="N463" s="1" t="s">
        <v>6</v>
      </c>
      <c r="P463" s="1" t="s">
        <v>235</v>
      </c>
      <c r="Q463" s="1" t="s">
        <v>131</v>
      </c>
      <c r="R463" s="1" t="s">
        <v>6</v>
      </c>
    </row>
    <row r="464" spans="1:28" ht="18.399999999999999" customHeight="1">
      <c r="A464" s="4" t="s">
        <v>940</v>
      </c>
      <c r="B464" s="5" t="s">
        <v>6</v>
      </c>
      <c r="C464" s="6">
        <v>1</v>
      </c>
      <c r="D464" s="5" t="s">
        <v>21</v>
      </c>
      <c r="E464" s="3"/>
      <c r="F464" s="6"/>
      <c r="G464" s="3"/>
      <c r="H464" s="6"/>
      <c r="I464" s="3"/>
      <c r="J464" s="6"/>
      <c r="K464" s="3"/>
      <c r="L464" s="6"/>
      <c r="M464" s="7"/>
      <c r="N464" s="1" t="s">
        <v>6</v>
      </c>
      <c r="O464" s="1" t="s">
        <v>126</v>
      </c>
      <c r="Z464" s="6">
        <f>H467+H468+H469+H470+H471+H473+H474+H475+H476+H477+H478+H479+H481+H482+H483+H485+H486+H488+H489+H490+H491+H493+H494+H496+H497+H499+H500+H503+H504+H505</f>
        <v>0</v>
      </c>
      <c r="AA464" s="6">
        <f>J467+J468+J469+J470+J471+J473+J474+J475+J476+J477+J478+J479+J481+J482+J483+J485+J486+J488+J489+J490+J491+J493+J494+J496+J497+J499+J500+J503+J504+J505</f>
        <v>0</v>
      </c>
      <c r="AB464" s="6">
        <f>L467+L468+L469+L470+L471+L473+L474+L475+L476+L477+L478+L479+L481+L482+L483+L485+L486+L488+L489+L490+L491+L493+L494+L496+L497+L499+L500+L503+L504+L505</f>
        <v>0</v>
      </c>
    </row>
    <row r="465" spans="1:30" ht="18.399999999999999" hidden="1" customHeight="1">
      <c r="A465" s="4" t="s">
        <v>941</v>
      </c>
      <c r="B465" s="5" t="s">
        <v>6</v>
      </c>
      <c r="C465" s="5"/>
      <c r="D465" s="5" t="s">
        <v>6</v>
      </c>
      <c r="E465" s="6"/>
      <c r="F465" s="6"/>
      <c r="G465" s="3"/>
      <c r="H465" s="6"/>
      <c r="I465" s="3"/>
      <c r="J465" s="6"/>
      <c r="K465" s="3"/>
      <c r="L465" s="6"/>
      <c r="M465" s="7"/>
      <c r="N465" s="1" t="s">
        <v>6</v>
      </c>
      <c r="P465" s="1" t="s">
        <v>24</v>
      </c>
      <c r="Q465" s="1" t="s">
        <v>6</v>
      </c>
      <c r="R465" s="1" t="s">
        <v>6</v>
      </c>
      <c r="Z465" s="6" t="e">
        <f>H506+H507+H508+H509+H510+H511+H512+H513+#REF!+#REF!</f>
        <v>#REF!</v>
      </c>
      <c r="AA465" s="6" t="e">
        <f>J506+J507+J508+J509+J510+J511+J512+J513+#REF!+#REF!</f>
        <v>#REF!</v>
      </c>
      <c r="AB465" s="6" t="e">
        <f>L506+L507+L508+L509+L510+L511+L512+L513+#REF!+#REF!</f>
        <v>#REF!</v>
      </c>
    </row>
    <row r="466" spans="1:30" ht="18.399999999999999" hidden="1" customHeight="1">
      <c r="A466" s="4" t="s">
        <v>942</v>
      </c>
      <c r="B466" s="5" t="s">
        <v>6</v>
      </c>
      <c r="C466" s="5"/>
      <c r="D466" s="5" t="s">
        <v>6</v>
      </c>
      <c r="E466" s="6"/>
      <c r="F466" s="6"/>
      <c r="G466" s="3"/>
      <c r="H466" s="6"/>
      <c r="I466" s="3"/>
      <c r="J466" s="6"/>
      <c r="K466" s="3"/>
      <c r="L466" s="6"/>
      <c r="M466" s="7"/>
      <c r="N466" s="1" t="s">
        <v>6</v>
      </c>
      <c r="P466" s="1" t="s">
        <v>26</v>
      </c>
      <c r="Q466" s="1" t="s">
        <v>6</v>
      </c>
      <c r="R466" s="1" t="s">
        <v>6</v>
      </c>
    </row>
    <row r="467" spans="1:30" ht="18.399999999999999" hidden="1" customHeight="1">
      <c r="A467" s="4" t="s">
        <v>943</v>
      </c>
      <c r="B467" s="5" t="s">
        <v>944</v>
      </c>
      <c r="C467" s="6">
        <v>208</v>
      </c>
      <c r="D467" s="5" t="s">
        <v>219</v>
      </c>
      <c r="E467" s="6"/>
      <c r="F467" s="6"/>
      <c r="G467" s="6"/>
      <c r="H467" s="6"/>
      <c r="I467" s="6"/>
      <c r="J467" s="6"/>
      <c r="K467" s="6"/>
      <c r="L467" s="6"/>
      <c r="M467" s="7"/>
      <c r="N467" s="1" t="s">
        <v>6</v>
      </c>
      <c r="P467" s="1" t="s">
        <v>30</v>
      </c>
      <c r="Q467" s="1" t="s">
        <v>6</v>
      </c>
      <c r="R467" s="1" t="s">
        <v>945</v>
      </c>
    </row>
    <row r="468" spans="1:30" ht="18.399999999999999" hidden="1" customHeight="1">
      <c r="A468" s="4" t="s">
        <v>943</v>
      </c>
      <c r="B468" s="5" t="s">
        <v>946</v>
      </c>
      <c r="C468" s="6">
        <v>10</v>
      </c>
      <c r="D468" s="5" t="s">
        <v>219</v>
      </c>
      <c r="E468" s="6"/>
      <c r="F468" s="6"/>
      <c r="G468" s="6"/>
      <c r="H468" s="6"/>
      <c r="I468" s="6"/>
      <c r="J468" s="6"/>
      <c r="K468" s="6"/>
      <c r="L468" s="6"/>
      <c r="M468" s="7"/>
      <c r="N468" s="1" t="s">
        <v>6</v>
      </c>
      <c r="P468" s="1" t="s">
        <v>38</v>
      </c>
      <c r="Q468" s="1" t="s">
        <v>6</v>
      </c>
      <c r="R468" s="1" t="s">
        <v>947</v>
      </c>
    </row>
    <row r="469" spans="1:30" ht="18.399999999999999" hidden="1" customHeight="1">
      <c r="A469" s="4" t="s">
        <v>943</v>
      </c>
      <c r="B469" s="5" t="s">
        <v>948</v>
      </c>
      <c r="C469" s="6">
        <v>981</v>
      </c>
      <c r="D469" s="5" t="s">
        <v>219</v>
      </c>
      <c r="E469" s="6"/>
      <c r="F469" s="6"/>
      <c r="G469" s="6"/>
      <c r="H469" s="6"/>
      <c r="I469" s="6"/>
      <c r="J469" s="6"/>
      <c r="K469" s="6"/>
      <c r="L469" s="6"/>
      <c r="M469" s="7"/>
      <c r="N469" s="1" t="s">
        <v>6</v>
      </c>
      <c r="P469" s="1" t="s">
        <v>44</v>
      </c>
      <c r="Q469" s="1" t="s">
        <v>6</v>
      </c>
      <c r="R469" s="1" t="s">
        <v>949</v>
      </c>
    </row>
    <row r="470" spans="1:30" ht="18.399999999999999" hidden="1" customHeight="1">
      <c r="A470" s="4" t="s">
        <v>943</v>
      </c>
      <c r="B470" s="5" t="s">
        <v>950</v>
      </c>
      <c r="C470" s="6">
        <v>113</v>
      </c>
      <c r="D470" s="5" t="s">
        <v>219</v>
      </c>
      <c r="E470" s="6"/>
      <c r="F470" s="6"/>
      <c r="G470" s="6"/>
      <c r="H470" s="6"/>
      <c r="I470" s="6"/>
      <c r="J470" s="6"/>
      <c r="K470" s="6"/>
      <c r="L470" s="6"/>
      <c r="M470" s="7"/>
      <c r="N470" s="1" t="s">
        <v>6</v>
      </c>
      <c r="P470" s="1" t="s">
        <v>48</v>
      </c>
      <c r="Q470" s="1" t="s">
        <v>6</v>
      </c>
      <c r="R470" s="1" t="s">
        <v>951</v>
      </c>
      <c r="AA470" s="8" t="s">
        <v>40</v>
      </c>
      <c r="AB470" s="9">
        <f>(내역서!H467+내역서!H468+내역서!H469+내역서!H470)*0.54/100-183</f>
        <v>-183</v>
      </c>
      <c r="AC470" s="8" t="s">
        <v>41</v>
      </c>
      <c r="AD470" s="10">
        <f>$AB470</f>
        <v>-183</v>
      </c>
    </row>
    <row r="471" spans="1:30" ht="18.399999999999999" hidden="1" customHeight="1">
      <c r="A471" s="4" t="s">
        <v>952</v>
      </c>
      <c r="B471" s="5" t="s">
        <v>6</v>
      </c>
      <c r="C471" s="5">
        <v>0.54</v>
      </c>
      <c r="D471" s="5" t="s">
        <v>953</v>
      </c>
      <c r="E471" s="6"/>
      <c r="F471" s="6"/>
      <c r="G471" s="3"/>
      <c r="H471" s="6"/>
      <c r="I471" s="3"/>
      <c r="J471" s="6"/>
      <c r="K471" s="3"/>
      <c r="L471" s="6"/>
      <c r="M471" s="7"/>
      <c r="N471" s="1" t="s">
        <v>6</v>
      </c>
      <c r="P471" s="1" t="s">
        <v>52</v>
      </c>
      <c r="Q471" s="1" t="s">
        <v>6</v>
      </c>
      <c r="R471" s="1" t="s">
        <v>32</v>
      </c>
      <c r="X471" s="1" t="s">
        <v>954</v>
      </c>
    </row>
    <row r="472" spans="1:30" ht="18.399999999999999" hidden="1" customHeight="1">
      <c r="A472" s="4" t="s">
        <v>955</v>
      </c>
      <c r="B472" s="5" t="s">
        <v>6</v>
      </c>
      <c r="C472" s="5"/>
      <c r="D472" s="5" t="s">
        <v>6</v>
      </c>
      <c r="E472" s="6"/>
      <c r="F472" s="6"/>
      <c r="G472" s="3"/>
      <c r="H472" s="6"/>
      <c r="I472" s="3"/>
      <c r="J472" s="6"/>
      <c r="K472" s="3"/>
      <c r="L472" s="6"/>
      <c r="M472" s="7"/>
      <c r="N472" s="1" t="s">
        <v>6</v>
      </c>
      <c r="P472" s="1" t="s">
        <v>56</v>
      </c>
      <c r="Q472" s="1" t="s">
        <v>6</v>
      </c>
      <c r="R472" s="1" t="s">
        <v>6</v>
      </c>
    </row>
    <row r="473" spans="1:30" ht="18.399999999999999" hidden="1" customHeight="1">
      <c r="A473" s="4" t="s">
        <v>956</v>
      </c>
      <c r="B473" s="5" t="s">
        <v>957</v>
      </c>
      <c r="C473" s="5">
        <v>1.3260000000000001</v>
      </c>
      <c r="D473" s="5" t="s">
        <v>380</v>
      </c>
      <c r="E473" s="6"/>
      <c r="F473" s="6"/>
      <c r="G473" s="6"/>
      <c r="H473" s="6"/>
      <c r="I473" s="6"/>
      <c r="J473" s="6"/>
      <c r="K473" s="6"/>
      <c r="L473" s="6"/>
      <c r="M473" s="7"/>
      <c r="N473" s="1" t="s">
        <v>6</v>
      </c>
      <c r="P473" s="1" t="s">
        <v>60</v>
      </c>
      <c r="Q473" s="1" t="s">
        <v>6</v>
      </c>
      <c r="R473" s="1" t="s">
        <v>958</v>
      </c>
    </row>
    <row r="474" spans="1:30" ht="18.399999999999999" hidden="1" customHeight="1">
      <c r="A474" s="4" t="s">
        <v>956</v>
      </c>
      <c r="B474" s="5" t="s">
        <v>959</v>
      </c>
      <c r="C474" s="5">
        <v>11.692</v>
      </c>
      <c r="D474" s="5" t="s">
        <v>380</v>
      </c>
      <c r="E474" s="6"/>
      <c r="F474" s="6"/>
      <c r="G474" s="6"/>
      <c r="H474" s="6"/>
      <c r="I474" s="6"/>
      <c r="J474" s="6"/>
      <c r="K474" s="6"/>
      <c r="L474" s="6"/>
      <c r="M474" s="7"/>
      <c r="N474" s="1" t="s">
        <v>6</v>
      </c>
      <c r="P474" s="1" t="s">
        <v>64</v>
      </c>
      <c r="Q474" s="1" t="s">
        <v>6</v>
      </c>
      <c r="R474" s="1" t="s">
        <v>960</v>
      </c>
    </row>
    <row r="475" spans="1:30" ht="18.399999999999999" hidden="1" customHeight="1">
      <c r="A475" s="4" t="s">
        <v>956</v>
      </c>
      <c r="B475" s="5" t="s">
        <v>961</v>
      </c>
      <c r="C475" s="5">
        <v>2.069</v>
      </c>
      <c r="D475" s="5" t="s">
        <v>380</v>
      </c>
      <c r="E475" s="6"/>
      <c r="F475" s="6"/>
      <c r="G475" s="6"/>
      <c r="H475" s="6"/>
      <c r="I475" s="6"/>
      <c r="J475" s="6"/>
      <c r="K475" s="6"/>
      <c r="L475" s="6"/>
      <c r="M475" s="7"/>
      <c r="N475" s="1" t="s">
        <v>6</v>
      </c>
      <c r="P475" s="1" t="s">
        <v>68</v>
      </c>
      <c r="Q475" s="1" t="s">
        <v>6</v>
      </c>
      <c r="R475" s="1" t="s">
        <v>962</v>
      </c>
    </row>
    <row r="476" spans="1:30" ht="18.399999999999999" hidden="1" customHeight="1">
      <c r="A476" s="4" t="s">
        <v>956</v>
      </c>
      <c r="B476" s="5" t="s">
        <v>963</v>
      </c>
      <c r="C476" s="5">
        <v>3.3090000000000002</v>
      </c>
      <c r="D476" s="5" t="s">
        <v>380</v>
      </c>
      <c r="E476" s="6"/>
      <c r="F476" s="6"/>
      <c r="G476" s="6"/>
      <c r="H476" s="6"/>
      <c r="I476" s="6"/>
      <c r="J476" s="6"/>
      <c r="K476" s="6"/>
      <c r="L476" s="6"/>
      <c r="M476" s="7"/>
      <c r="N476" s="1" t="s">
        <v>6</v>
      </c>
      <c r="P476" s="1" t="s">
        <v>71</v>
      </c>
      <c r="Q476" s="1" t="s">
        <v>6</v>
      </c>
      <c r="R476" s="1" t="s">
        <v>964</v>
      </c>
    </row>
    <row r="477" spans="1:30" ht="18.399999999999999" hidden="1" customHeight="1">
      <c r="A477" s="4" t="s">
        <v>956</v>
      </c>
      <c r="B477" s="5" t="s">
        <v>965</v>
      </c>
      <c r="C477" s="5">
        <v>0.372</v>
      </c>
      <c r="D477" s="5" t="s">
        <v>380</v>
      </c>
      <c r="E477" s="6"/>
      <c r="F477" s="6"/>
      <c r="G477" s="6"/>
      <c r="H477" s="6"/>
      <c r="I477" s="6"/>
      <c r="J477" s="6"/>
      <c r="K477" s="6"/>
      <c r="L477" s="6"/>
      <c r="M477" s="7"/>
      <c r="N477" s="1" t="s">
        <v>6</v>
      </c>
      <c r="P477" s="1" t="s">
        <v>75</v>
      </c>
      <c r="Q477" s="1" t="s">
        <v>6</v>
      </c>
      <c r="R477" s="1" t="s">
        <v>966</v>
      </c>
    </row>
    <row r="478" spans="1:30" ht="18.399999999999999" hidden="1" customHeight="1">
      <c r="A478" s="4" t="s">
        <v>956</v>
      </c>
      <c r="B478" s="5" t="s">
        <v>967</v>
      </c>
      <c r="C478" s="5">
        <v>9.7319999999999993</v>
      </c>
      <c r="D478" s="5" t="s">
        <v>380</v>
      </c>
      <c r="E478" s="6"/>
      <c r="F478" s="6"/>
      <c r="G478" s="6"/>
      <c r="H478" s="6"/>
      <c r="I478" s="6"/>
      <c r="J478" s="6"/>
      <c r="K478" s="6"/>
      <c r="L478" s="6"/>
      <c r="M478" s="7"/>
      <c r="N478" s="1" t="s">
        <v>6</v>
      </c>
      <c r="P478" s="1" t="s">
        <v>79</v>
      </c>
      <c r="Q478" s="1" t="s">
        <v>6</v>
      </c>
      <c r="R478" s="1" t="s">
        <v>968</v>
      </c>
      <c r="AA478" s="8" t="s">
        <v>40</v>
      </c>
      <c r="AB478" s="9">
        <f>(내역서!H473+내역서!H474+내역서!H475+내역서!H476+내역서!H477+내역서!H478)*0.54/100-425</f>
        <v>-425</v>
      </c>
      <c r="AC478" s="8" t="s">
        <v>41</v>
      </c>
      <c r="AD478" s="10">
        <f>$AB478</f>
        <v>-425</v>
      </c>
    </row>
    <row r="479" spans="1:30" ht="18.399999999999999" hidden="1" customHeight="1">
      <c r="A479" s="4" t="s">
        <v>952</v>
      </c>
      <c r="B479" s="5" t="s">
        <v>6</v>
      </c>
      <c r="C479" s="5">
        <v>0.54</v>
      </c>
      <c r="D479" s="5" t="s">
        <v>953</v>
      </c>
      <c r="E479" s="6"/>
      <c r="F479" s="6"/>
      <c r="G479" s="3"/>
      <c r="H479" s="6"/>
      <c r="I479" s="3"/>
      <c r="J479" s="6"/>
      <c r="K479" s="3"/>
      <c r="L479" s="6"/>
      <c r="M479" s="7"/>
      <c r="N479" s="1" t="s">
        <v>6</v>
      </c>
      <c r="P479" s="1" t="s">
        <v>83</v>
      </c>
      <c r="Q479" s="1" t="s">
        <v>6</v>
      </c>
      <c r="R479" s="1" t="s">
        <v>32</v>
      </c>
      <c r="X479" s="1" t="s">
        <v>969</v>
      </c>
    </row>
    <row r="480" spans="1:30" ht="18.399999999999999" hidden="1" customHeight="1">
      <c r="A480" s="4" t="s">
        <v>970</v>
      </c>
      <c r="B480" s="5" t="s">
        <v>6</v>
      </c>
      <c r="C480" s="5"/>
      <c r="D480" s="5" t="s">
        <v>6</v>
      </c>
      <c r="E480" s="6"/>
      <c r="F480" s="6"/>
      <c r="G480" s="3"/>
      <c r="H480" s="6"/>
      <c r="I480" s="3"/>
      <c r="J480" s="6"/>
      <c r="K480" s="3"/>
      <c r="L480" s="6"/>
      <c r="M480" s="7"/>
      <c r="N480" s="1" t="s">
        <v>6</v>
      </c>
      <c r="P480" s="1" t="s">
        <v>87</v>
      </c>
      <c r="Q480" s="1" t="s">
        <v>6</v>
      </c>
      <c r="R480" s="1" t="s">
        <v>6</v>
      </c>
    </row>
    <row r="481" spans="1:30" ht="18.399999999999999" hidden="1" customHeight="1">
      <c r="A481" s="4" t="s">
        <v>971</v>
      </c>
      <c r="B481" s="5" t="s">
        <v>972</v>
      </c>
      <c r="C481" s="6">
        <v>45</v>
      </c>
      <c r="D481" s="5" t="s">
        <v>197</v>
      </c>
      <c r="E481" s="6"/>
      <c r="F481" s="6"/>
      <c r="G481" s="6"/>
      <c r="H481" s="6"/>
      <c r="I481" s="6"/>
      <c r="J481" s="6"/>
      <c r="K481" s="6"/>
      <c r="L481" s="6"/>
      <c r="M481" s="7"/>
      <c r="N481" s="1" t="s">
        <v>973</v>
      </c>
      <c r="P481" s="1" t="s">
        <v>91</v>
      </c>
      <c r="Q481" s="1" t="s">
        <v>6</v>
      </c>
      <c r="R481" s="1" t="s">
        <v>974</v>
      </c>
    </row>
    <row r="482" spans="1:30" ht="18.399999999999999" hidden="1" customHeight="1">
      <c r="A482" s="4" t="s">
        <v>975</v>
      </c>
      <c r="B482" s="5" t="s">
        <v>976</v>
      </c>
      <c r="C482" s="6">
        <v>8</v>
      </c>
      <c r="D482" s="5" t="s">
        <v>341</v>
      </c>
      <c r="E482" s="6"/>
      <c r="F482" s="6"/>
      <c r="G482" s="6"/>
      <c r="H482" s="6"/>
      <c r="I482" s="6"/>
      <c r="J482" s="6"/>
      <c r="K482" s="6"/>
      <c r="L482" s="6"/>
      <c r="M482" s="7"/>
      <c r="N482" s="1" t="s">
        <v>6</v>
      </c>
      <c r="P482" s="1" t="s">
        <v>95</v>
      </c>
      <c r="Q482" s="1" t="s">
        <v>6</v>
      </c>
      <c r="R482" s="1" t="s">
        <v>977</v>
      </c>
      <c r="AA482" s="8" t="s">
        <v>40</v>
      </c>
      <c r="AB482" s="9">
        <f>(내역서!H481+내역서!H482)*0.54/100-472</f>
        <v>-472</v>
      </c>
      <c r="AC482" s="8" t="s">
        <v>41</v>
      </c>
      <c r="AD482" s="10">
        <f>$AB482</f>
        <v>-472</v>
      </c>
    </row>
    <row r="483" spans="1:30" ht="18.399999999999999" hidden="1" customHeight="1">
      <c r="A483" s="4" t="s">
        <v>952</v>
      </c>
      <c r="B483" s="5" t="s">
        <v>6</v>
      </c>
      <c r="C483" s="5">
        <v>0.54</v>
      </c>
      <c r="D483" s="5" t="s">
        <v>953</v>
      </c>
      <c r="E483" s="6"/>
      <c r="F483" s="6"/>
      <c r="G483" s="3"/>
      <c r="H483" s="6"/>
      <c r="I483" s="3"/>
      <c r="J483" s="6"/>
      <c r="K483" s="3"/>
      <c r="L483" s="6"/>
      <c r="M483" s="7"/>
      <c r="N483" s="1" t="s">
        <v>6</v>
      </c>
      <c r="P483" s="1" t="s">
        <v>98</v>
      </c>
      <c r="Q483" s="1" t="s">
        <v>6</v>
      </c>
      <c r="R483" s="1" t="s">
        <v>32</v>
      </c>
      <c r="X483" s="1" t="s">
        <v>978</v>
      </c>
    </row>
    <row r="484" spans="1:30" ht="18.399999999999999" hidden="1" customHeight="1">
      <c r="A484" s="4" t="s">
        <v>979</v>
      </c>
      <c r="B484" s="5" t="s">
        <v>6</v>
      </c>
      <c r="C484" s="5"/>
      <c r="D484" s="5" t="s">
        <v>6</v>
      </c>
      <c r="E484" s="6"/>
      <c r="F484" s="6"/>
      <c r="G484" s="3"/>
      <c r="H484" s="6"/>
      <c r="I484" s="3"/>
      <c r="J484" s="6"/>
      <c r="K484" s="3"/>
      <c r="L484" s="6"/>
      <c r="M484" s="7"/>
      <c r="N484" s="1" t="s">
        <v>6</v>
      </c>
      <c r="P484" s="1" t="s">
        <v>101</v>
      </c>
      <c r="Q484" s="1" t="s">
        <v>6</v>
      </c>
      <c r="R484" s="1" t="s">
        <v>6</v>
      </c>
    </row>
    <row r="485" spans="1:30" ht="18.399999999999999" hidden="1" customHeight="1">
      <c r="A485" s="4" t="s">
        <v>980</v>
      </c>
      <c r="B485" s="5" t="s">
        <v>981</v>
      </c>
      <c r="C485" s="6">
        <v>24</v>
      </c>
      <c r="D485" s="5" t="s">
        <v>211</v>
      </c>
      <c r="E485" s="6"/>
      <c r="F485" s="6"/>
      <c r="G485" s="6"/>
      <c r="H485" s="6"/>
      <c r="I485" s="6"/>
      <c r="J485" s="6"/>
      <c r="K485" s="6"/>
      <c r="L485" s="6"/>
      <c r="M485" s="7"/>
      <c r="N485" s="1" t="s">
        <v>6</v>
      </c>
      <c r="P485" s="1" t="s">
        <v>104</v>
      </c>
      <c r="Q485" s="1" t="s">
        <v>6</v>
      </c>
      <c r="R485" s="1" t="s">
        <v>982</v>
      </c>
      <c r="AA485" s="8" t="s">
        <v>40</v>
      </c>
      <c r="AB485" s="9">
        <f>내역서!H485*0.54/100-720</f>
        <v>-720</v>
      </c>
      <c r="AC485" s="8" t="s">
        <v>41</v>
      </c>
      <c r="AD485" s="10">
        <f>$AB485</f>
        <v>-720</v>
      </c>
    </row>
    <row r="486" spans="1:30" ht="18.399999999999999" hidden="1" customHeight="1">
      <c r="A486" s="4" t="s">
        <v>952</v>
      </c>
      <c r="B486" s="5" t="s">
        <v>6</v>
      </c>
      <c r="C486" s="5">
        <v>0.54</v>
      </c>
      <c r="D486" s="5" t="s">
        <v>953</v>
      </c>
      <c r="E486" s="6"/>
      <c r="F486" s="6"/>
      <c r="G486" s="3"/>
      <c r="H486" s="6"/>
      <c r="I486" s="3"/>
      <c r="J486" s="6"/>
      <c r="K486" s="3"/>
      <c r="L486" s="6"/>
      <c r="M486" s="7"/>
      <c r="N486" s="1" t="s">
        <v>6</v>
      </c>
      <c r="P486" s="1" t="s">
        <v>108</v>
      </c>
      <c r="Q486" s="1" t="s">
        <v>6</v>
      </c>
      <c r="R486" s="1" t="s">
        <v>32</v>
      </c>
      <c r="X486" s="1" t="s">
        <v>983</v>
      </c>
    </row>
    <row r="487" spans="1:30" ht="18.399999999999999" hidden="1" customHeight="1">
      <c r="A487" s="4" t="s">
        <v>984</v>
      </c>
      <c r="B487" s="5" t="s">
        <v>6</v>
      </c>
      <c r="C487" s="5"/>
      <c r="D487" s="5" t="s">
        <v>6</v>
      </c>
      <c r="E487" s="6"/>
      <c r="F487" s="6"/>
      <c r="G487" s="3"/>
      <c r="H487" s="6"/>
      <c r="I487" s="3"/>
      <c r="J487" s="6"/>
      <c r="K487" s="3"/>
      <c r="L487" s="6"/>
      <c r="M487" s="7"/>
      <c r="N487" s="1" t="s">
        <v>6</v>
      </c>
      <c r="P487" s="1" t="s">
        <v>112</v>
      </c>
      <c r="Q487" s="1" t="s">
        <v>6</v>
      </c>
      <c r="R487" s="1" t="s">
        <v>6</v>
      </c>
    </row>
    <row r="488" spans="1:30" ht="18.399999999999999" hidden="1" customHeight="1">
      <c r="A488" s="4" t="s">
        <v>985</v>
      </c>
      <c r="B488" s="5" t="s">
        <v>986</v>
      </c>
      <c r="C488" s="6">
        <v>45</v>
      </c>
      <c r="D488" s="5" t="s">
        <v>710</v>
      </c>
      <c r="E488" s="6"/>
      <c r="F488" s="6"/>
      <c r="G488" s="6"/>
      <c r="H488" s="6"/>
      <c r="I488" s="6"/>
      <c r="J488" s="6"/>
      <c r="K488" s="6"/>
      <c r="L488" s="6"/>
      <c r="M488" s="7"/>
      <c r="N488" s="1" t="s">
        <v>6</v>
      </c>
      <c r="P488" s="1" t="s">
        <v>115</v>
      </c>
      <c r="Q488" s="1" t="s">
        <v>6</v>
      </c>
      <c r="R488" s="1" t="s">
        <v>987</v>
      </c>
    </row>
    <row r="489" spans="1:30" ht="18.399999999999999" hidden="1" customHeight="1">
      <c r="A489" s="4" t="s">
        <v>985</v>
      </c>
      <c r="B489" s="5" t="s">
        <v>988</v>
      </c>
      <c r="C489" s="6">
        <v>2</v>
      </c>
      <c r="D489" s="5" t="s">
        <v>710</v>
      </c>
      <c r="E489" s="6"/>
      <c r="F489" s="6"/>
      <c r="G489" s="6"/>
      <c r="H489" s="6"/>
      <c r="I489" s="6"/>
      <c r="J489" s="6"/>
      <c r="K489" s="6"/>
      <c r="L489" s="6"/>
      <c r="M489" s="7"/>
      <c r="N489" s="1" t="s">
        <v>6</v>
      </c>
      <c r="P489" s="1" t="s">
        <v>119</v>
      </c>
      <c r="Q489" s="1" t="s">
        <v>6</v>
      </c>
      <c r="R489" s="1" t="s">
        <v>989</v>
      </c>
    </row>
    <row r="490" spans="1:30" ht="18.399999999999999" hidden="1" customHeight="1">
      <c r="A490" s="4" t="s">
        <v>990</v>
      </c>
      <c r="B490" s="5" t="s">
        <v>991</v>
      </c>
      <c r="C490" s="6">
        <v>2</v>
      </c>
      <c r="D490" s="5" t="s">
        <v>710</v>
      </c>
      <c r="E490" s="6"/>
      <c r="F490" s="6"/>
      <c r="G490" s="6"/>
      <c r="H490" s="6"/>
      <c r="I490" s="6"/>
      <c r="J490" s="6"/>
      <c r="K490" s="6"/>
      <c r="L490" s="6"/>
      <c r="M490" s="7"/>
      <c r="N490" s="1" t="s">
        <v>6</v>
      </c>
      <c r="P490" s="1" t="s">
        <v>122</v>
      </c>
      <c r="Q490" s="1" t="s">
        <v>6</v>
      </c>
      <c r="R490" s="1" t="s">
        <v>992</v>
      </c>
      <c r="AA490" s="8" t="s">
        <v>40</v>
      </c>
      <c r="AB490" s="9">
        <f>(내역서!H488+내역서!H489+내역서!H490)*0.54/100-24</f>
        <v>-24</v>
      </c>
      <c r="AC490" s="8" t="s">
        <v>41</v>
      </c>
      <c r="AD490" s="10">
        <f>$AB490</f>
        <v>-24</v>
      </c>
    </row>
    <row r="491" spans="1:30" ht="18.399999999999999" hidden="1" customHeight="1">
      <c r="A491" s="4" t="s">
        <v>952</v>
      </c>
      <c r="B491" s="5" t="s">
        <v>6</v>
      </c>
      <c r="C491" s="5">
        <v>0.54</v>
      </c>
      <c r="D491" s="5" t="s">
        <v>953</v>
      </c>
      <c r="E491" s="6"/>
      <c r="F491" s="6"/>
      <c r="G491" s="3"/>
      <c r="H491" s="6"/>
      <c r="I491" s="3"/>
      <c r="J491" s="6"/>
      <c r="K491" s="3"/>
      <c r="L491" s="6"/>
      <c r="M491" s="7"/>
      <c r="N491" s="1" t="s">
        <v>6</v>
      </c>
      <c r="P491" s="1" t="s">
        <v>125</v>
      </c>
      <c r="Q491" s="1" t="s">
        <v>6</v>
      </c>
      <c r="R491" s="1" t="s">
        <v>32</v>
      </c>
      <c r="X491" s="1" t="s">
        <v>993</v>
      </c>
    </row>
    <row r="492" spans="1:30" ht="18.399999999999999" hidden="1" customHeight="1">
      <c r="A492" s="4" t="s">
        <v>994</v>
      </c>
      <c r="B492" s="5" t="s">
        <v>6</v>
      </c>
      <c r="C492" s="5"/>
      <c r="D492" s="5" t="s">
        <v>6</v>
      </c>
      <c r="E492" s="6"/>
      <c r="F492" s="6"/>
      <c r="G492" s="3"/>
      <c r="H492" s="6"/>
      <c r="I492" s="3"/>
      <c r="J492" s="6"/>
      <c r="K492" s="3"/>
      <c r="L492" s="6"/>
      <c r="M492" s="7"/>
      <c r="N492" s="1" t="s">
        <v>6</v>
      </c>
      <c r="P492" s="1" t="s">
        <v>128</v>
      </c>
      <c r="Q492" s="1" t="s">
        <v>6</v>
      </c>
      <c r="R492" s="1" t="s">
        <v>6</v>
      </c>
    </row>
    <row r="493" spans="1:30" ht="18.399999999999999" hidden="1" customHeight="1">
      <c r="A493" s="4" t="s">
        <v>995</v>
      </c>
      <c r="B493" s="5" t="s">
        <v>996</v>
      </c>
      <c r="C493" s="6">
        <v>4733</v>
      </c>
      <c r="D493" s="5" t="s">
        <v>997</v>
      </c>
      <c r="E493" s="6"/>
      <c r="F493" s="6"/>
      <c r="G493" s="6"/>
      <c r="H493" s="6"/>
      <c r="I493" s="6"/>
      <c r="J493" s="6"/>
      <c r="K493" s="6"/>
      <c r="L493" s="6"/>
      <c r="M493" s="7"/>
      <c r="N493" s="1" t="s">
        <v>998</v>
      </c>
      <c r="P493" s="1" t="s">
        <v>130</v>
      </c>
      <c r="Q493" s="1" t="s">
        <v>6</v>
      </c>
      <c r="R493" s="1" t="s">
        <v>999</v>
      </c>
      <c r="AA493" s="8" t="s">
        <v>40</v>
      </c>
      <c r="AB493" s="9">
        <f>내역서!H493*0.54/100-808</f>
        <v>-808</v>
      </c>
      <c r="AC493" s="8" t="s">
        <v>41</v>
      </c>
      <c r="AD493" s="10">
        <f>$AB493</f>
        <v>-808</v>
      </c>
    </row>
    <row r="494" spans="1:30" ht="18.399999999999999" hidden="1" customHeight="1">
      <c r="A494" s="4" t="s">
        <v>952</v>
      </c>
      <c r="B494" s="5" t="s">
        <v>6</v>
      </c>
      <c r="C494" s="5">
        <v>0.54</v>
      </c>
      <c r="D494" s="5" t="s">
        <v>953</v>
      </c>
      <c r="E494" s="6"/>
      <c r="F494" s="6"/>
      <c r="G494" s="3"/>
      <c r="H494" s="6"/>
      <c r="I494" s="3"/>
      <c r="J494" s="6"/>
      <c r="K494" s="3"/>
      <c r="L494" s="6"/>
      <c r="M494" s="7"/>
      <c r="N494" s="1" t="s">
        <v>6</v>
      </c>
      <c r="P494" s="1" t="s">
        <v>202</v>
      </c>
      <c r="Q494" s="1" t="s">
        <v>6</v>
      </c>
      <c r="R494" s="1" t="s">
        <v>32</v>
      </c>
      <c r="X494" s="1" t="s">
        <v>1000</v>
      </c>
    </row>
    <row r="495" spans="1:30" ht="18.399999999999999" hidden="1" customHeight="1">
      <c r="A495" s="4" t="s">
        <v>1001</v>
      </c>
      <c r="B495" s="5" t="s">
        <v>6</v>
      </c>
      <c r="C495" s="5"/>
      <c r="D495" s="5" t="s">
        <v>6</v>
      </c>
      <c r="E495" s="6"/>
      <c r="F495" s="6"/>
      <c r="G495" s="3"/>
      <c r="H495" s="6"/>
      <c r="I495" s="3"/>
      <c r="J495" s="6"/>
      <c r="K495" s="3"/>
      <c r="L495" s="6"/>
      <c r="M495" s="7"/>
      <c r="N495" s="1" t="s">
        <v>6</v>
      </c>
      <c r="P495" s="1" t="s">
        <v>205</v>
      </c>
      <c r="Q495" s="1" t="s">
        <v>6</v>
      </c>
      <c r="R495" s="1" t="s">
        <v>6</v>
      </c>
    </row>
    <row r="496" spans="1:30" ht="18.399999999999999" hidden="1" customHeight="1">
      <c r="A496" s="4" t="s">
        <v>1002</v>
      </c>
      <c r="B496" s="5" t="s">
        <v>1003</v>
      </c>
      <c r="C496" s="6">
        <v>1550</v>
      </c>
      <c r="D496" s="5" t="s">
        <v>197</v>
      </c>
      <c r="E496" s="6"/>
      <c r="F496" s="6"/>
      <c r="G496" s="6"/>
      <c r="H496" s="6"/>
      <c r="I496" s="6"/>
      <c r="J496" s="6"/>
      <c r="K496" s="6"/>
      <c r="L496" s="6"/>
      <c r="M496" s="7"/>
      <c r="N496" s="1" t="s">
        <v>6</v>
      </c>
      <c r="P496" s="1" t="s">
        <v>208</v>
      </c>
      <c r="Q496" s="1" t="s">
        <v>6</v>
      </c>
      <c r="R496" s="1" t="s">
        <v>1004</v>
      </c>
      <c r="AA496" s="8" t="s">
        <v>40</v>
      </c>
      <c r="AB496" s="9">
        <f>내역서!H496*0.54/100-290</f>
        <v>-290</v>
      </c>
      <c r="AC496" s="8" t="s">
        <v>41</v>
      </c>
      <c r="AD496" s="10">
        <f>$AB496</f>
        <v>-290</v>
      </c>
    </row>
    <row r="497" spans="1:30" ht="18.399999999999999" hidden="1" customHeight="1">
      <c r="A497" s="4" t="s">
        <v>952</v>
      </c>
      <c r="B497" s="5" t="s">
        <v>6</v>
      </c>
      <c r="C497" s="5">
        <v>0.54</v>
      </c>
      <c r="D497" s="5" t="s">
        <v>953</v>
      </c>
      <c r="E497" s="6"/>
      <c r="F497" s="6"/>
      <c r="G497" s="3"/>
      <c r="H497" s="6"/>
      <c r="I497" s="3"/>
      <c r="J497" s="6"/>
      <c r="K497" s="3"/>
      <c r="L497" s="6"/>
      <c r="M497" s="7"/>
      <c r="N497" s="1" t="s">
        <v>6</v>
      </c>
      <c r="P497" s="1" t="s">
        <v>212</v>
      </c>
      <c r="Q497" s="1" t="s">
        <v>6</v>
      </c>
      <c r="R497" s="1" t="s">
        <v>32</v>
      </c>
      <c r="X497" s="1" t="s">
        <v>1005</v>
      </c>
    </row>
    <row r="498" spans="1:30" ht="18.399999999999999" hidden="1" customHeight="1">
      <c r="A498" s="4" t="s">
        <v>1006</v>
      </c>
      <c r="B498" s="5" t="s">
        <v>6</v>
      </c>
      <c r="C498" s="5"/>
      <c r="D498" s="5" t="s">
        <v>6</v>
      </c>
      <c r="E498" s="6"/>
      <c r="F498" s="6"/>
      <c r="G498" s="3"/>
      <c r="H498" s="6"/>
      <c r="I498" s="3"/>
      <c r="J498" s="6"/>
      <c r="K498" s="3"/>
      <c r="L498" s="6"/>
      <c r="M498" s="7"/>
      <c r="N498" s="1" t="s">
        <v>6</v>
      </c>
      <c r="P498" s="1" t="s">
        <v>216</v>
      </c>
      <c r="Q498" s="1" t="s">
        <v>6</v>
      </c>
      <c r="R498" s="1" t="s">
        <v>6</v>
      </c>
    </row>
    <row r="499" spans="1:30" ht="18.399999999999999" hidden="1" customHeight="1">
      <c r="A499" s="4" t="s">
        <v>1007</v>
      </c>
      <c r="B499" s="5" t="s">
        <v>1008</v>
      </c>
      <c r="C499" s="6">
        <v>5535</v>
      </c>
      <c r="D499" s="5" t="s">
        <v>184</v>
      </c>
      <c r="E499" s="6"/>
      <c r="F499" s="6"/>
      <c r="G499" s="6"/>
      <c r="H499" s="6"/>
      <c r="I499" s="6"/>
      <c r="J499" s="6"/>
      <c r="K499" s="6"/>
      <c r="L499" s="6"/>
      <c r="M499" s="7"/>
      <c r="N499" s="1" t="s">
        <v>901</v>
      </c>
      <c r="P499" s="1" t="s">
        <v>685</v>
      </c>
      <c r="Q499" s="1" t="s">
        <v>6</v>
      </c>
      <c r="R499" s="1" t="s">
        <v>1009</v>
      </c>
      <c r="AA499" s="8" t="s">
        <v>40</v>
      </c>
      <c r="AB499" s="9">
        <f>내역서!H499*0.54/100-894</f>
        <v>-894</v>
      </c>
      <c r="AC499" s="8" t="s">
        <v>41</v>
      </c>
      <c r="AD499" s="10">
        <f>$AB499</f>
        <v>-894</v>
      </c>
    </row>
    <row r="500" spans="1:30" ht="18.399999999999999" hidden="1" customHeight="1">
      <c r="A500" s="4" t="s">
        <v>952</v>
      </c>
      <c r="B500" s="5" t="s">
        <v>6</v>
      </c>
      <c r="C500" s="5">
        <v>0.54</v>
      </c>
      <c r="D500" s="5" t="s">
        <v>953</v>
      </c>
      <c r="E500" s="6"/>
      <c r="F500" s="6"/>
      <c r="G500" s="3"/>
      <c r="H500" s="6"/>
      <c r="I500" s="3"/>
      <c r="J500" s="6"/>
      <c r="K500" s="3"/>
      <c r="L500" s="6"/>
      <c r="M500" s="7"/>
      <c r="N500" s="1" t="s">
        <v>6</v>
      </c>
      <c r="P500" s="1" t="s">
        <v>221</v>
      </c>
      <c r="Q500" s="1" t="s">
        <v>6</v>
      </c>
      <c r="R500" s="1" t="s">
        <v>32</v>
      </c>
      <c r="X500" s="1" t="s">
        <v>1010</v>
      </c>
    </row>
    <row r="501" spans="1:30" ht="18.399999999999999" customHeight="1">
      <c r="A501" s="4" t="s">
        <v>1011</v>
      </c>
      <c r="B501" s="5" t="s">
        <v>6</v>
      </c>
      <c r="C501" s="5"/>
      <c r="D501" s="5" t="s">
        <v>6</v>
      </c>
      <c r="E501" s="6"/>
      <c r="F501" s="6"/>
      <c r="G501" s="3"/>
      <c r="H501" s="6"/>
      <c r="I501" s="3"/>
      <c r="J501" s="6"/>
      <c r="K501" s="3"/>
      <c r="L501" s="6"/>
      <c r="M501" s="7"/>
      <c r="N501" s="1" t="s">
        <v>6</v>
      </c>
      <c r="P501" s="1" t="s">
        <v>224</v>
      </c>
      <c r="Q501" s="1" t="s">
        <v>6</v>
      </c>
      <c r="R501" s="1" t="s">
        <v>6</v>
      </c>
    </row>
    <row r="502" spans="1:30" ht="18.399999999999999" customHeight="1">
      <c r="A502" s="4" t="s">
        <v>1012</v>
      </c>
      <c r="B502" s="5" t="s">
        <v>6</v>
      </c>
      <c r="C502" s="5"/>
      <c r="D502" s="5" t="s">
        <v>6</v>
      </c>
      <c r="E502" s="6"/>
      <c r="F502" s="6"/>
      <c r="G502" s="3"/>
      <c r="H502" s="6"/>
      <c r="I502" s="3"/>
      <c r="J502" s="6"/>
      <c r="K502" s="3"/>
      <c r="L502" s="6"/>
      <c r="M502" s="7"/>
      <c r="N502" s="1" t="s">
        <v>6</v>
      </c>
      <c r="P502" s="1" t="s">
        <v>229</v>
      </c>
      <c r="Q502" s="1" t="s">
        <v>6</v>
      </c>
      <c r="R502" s="1" t="s">
        <v>6</v>
      </c>
    </row>
    <row r="503" spans="1:30" ht="18.399999999999999" customHeight="1">
      <c r="A503" s="4" t="s">
        <v>1013</v>
      </c>
      <c r="B503" s="5" t="s">
        <v>1014</v>
      </c>
      <c r="C503" s="5">
        <v>7.5540000000000003</v>
      </c>
      <c r="D503" s="5" t="s">
        <v>389</v>
      </c>
      <c r="E503" s="6"/>
      <c r="F503" s="6"/>
      <c r="G503" s="6"/>
      <c r="H503" s="6"/>
      <c r="I503" s="6"/>
      <c r="J503" s="6"/>
      <c r="K503" s="6"/>
      <c r="L503" s="6"/>
      <c r="M503" s="7"/>
      <c r="N503" s="1" t="s">
        <v>6</v>
      </c>
      <c r="P503" s="1" t="s">
        <v>232</v>
      </c>
      <c r="Q503" s="1" t="s">
        <v>6</v>
      </c>
      <c r="R503" s="1" t="s">
        <v>1015</v>
      </c>
    </row>
    <row r="504" spans="1:30" ht="18.399999999999999" customHeight="1">
      <c r="A504" s="4" t="s">
        <v>1013</v>
      </c>
      <c r="B504" s="5" t="s">
        <v>1016</v>
      </c>
      <c r="C504" s="5">
        <v>1.3220000000000001</v>
      </c>
      <c r="D504" s="5" t="s">
        <v>389</v>
      </c>
      <c r="E504" s="6"/>
      <c r="F504" s="6"/>
      <c r="G504" s="6"/>
      <c r="H504" s="6"/>
      <c r="I504" s="6"/>
      <c r="J504" s="6"/>
      <c r="K504" s="6"/>
      <c r="L504" s="6"/>
      <c r="M504" s="7"/>
      <c r="N504" s="1" t="s">
        <v>6</v>
      </c>
      <c r="P504" s="1" t="s">
        <v>235</v>
      </c>
      <c r="Q504" s="1" t="s">
        <v>6</v>
      </c>
      <c r="R504" s="1" t="s">
        <v>1017</v>
      </c>
    </row>
    <row r="505" spans="1:30" ht="18.399999999999999" customHeight="1">
      <c r="A505" s="4" t="s">
        <v>1013</v>
      </c>
      <c r="B505" s="5" t="s">
        <v>1018</v>
      </c>
      <c r="C505" s="5">
        <v>20.343</v>
      </c>
      <c r="D505" s="5" t="s">
        <v>389</v>
      </c>
      <c r="E505" s="6"/>
      <c r="F505" s="6"/>
      <c r="G505" s="6"/>
      <c r="H505" s="6"/>
      <c r="I505" s="6"/>
      <c r="J505" s="6"/>
      <c r="K505" s="6"/>
      <c r="L505" s="6"/>
      <c r="M505" s="7"/>
      <c r="N505" s="1" t="s">
        <v>6</v>
      </c>
      <c r="P505" s="1" t="s">
        <v>239</v>
      </c>
      <c r="Q505" s="1" t="s">
        <v>6</v>
      </c>
      <c r="R505" s="1" t="s">
        <v>1019</v>
      </c>
    </row>
    <row r="506" spans="1:30" ht="18.399999999999999" customHeight="1">
      <c r="A506" s="4" t="s">
        <v>1013</v>
      </c>
      <c r="B506" s="5" t="s">
        <v>1020</v>
      </c>
      <c r="C506" s="5">
        <v>7.63</v>
      </c>
      <c r="D506" s="5" t="s">
        <v>389</v>
      </c>
      <c r="E506" s="6"/>
      <c r="F506" s="6"/>
      <c r="G506" s="6"/>
      <c r="H506" s="6"/>
      <c r="I506" s="6"/>
      <c r="J506" s="6"/>
      <c r="K506" s="6"/>
      <c r="L506" s="6"/>
      <c r="M506" s="7"/>
      <c r="N506" s="1" t="s">
        <v>6</v>
      </c>
      <c r="P506" s="1" t="s">
        <v>801</v>
      </c>
      <c r="Q506" s="1" t="s">
        <v>6</v>
      </c>
      <c r="R506" s="1" t="s">
        <v>1021</v>
      </c>
    </row>
    <row r="507" spans="1:30" ht="18.399999999999999" customHeight="1">
      <c r="A507" s="4" t="s">
        <v>1013</v>
      </c>
      <c r="B507" s="5" t="s">
        <v>1023</v>
      </c>
      <c r="C507" s="5">
        <v>49.912999999999997</v>
      </c>
      <c r="D507" s="5" t="s">
        <v>389</v>
      </c>
      <c r="E507" s="6"/>
      <c r="F507" s="6"/>
      <c r="G507" s="6"/>
      <c r="H507" s="6"/>
      <c r="I507" s="6"/>
      <c r="J507" s="6"/>
      <c r="K507" s="6"/>
      <c r="L507" s="6"/>
      <c r="M507" s="7"/>
      <c r="N507" s="1" t="s">
        <v>6</v>
      </c>
      <c r="P507" s="1" t="s">
        <v>242</v>
      </c>
      <c r="Q507" s="1" t="s">
        <v>6</v>
      </c>
      <c r="R507" s="1" t="s">
        <v>1022</v>
      </c>
    </row>
    <row r="508" spans="1:30" ht="18.399999999999999" customHeight="1">
      <c r="A508" s="4" t="s">
        <v>1013</v>
      </c>
      <c r="B508" s="5" t="s">
        <v>1025</v>
      </c>
      <c r="C508" s="5">
        <v>24.824000000000002</v>
      </c>
      <c r="D508" s="5" t="s">
        <v>389</v>
      </c>
      <c r="E508" s="6"/>
      <c r="F508" s="6"/>
      <c r="G508" s="6"/>
      <c r="H508" s="6"/>
      <c r="I508" s="6"/>
      <c r="J508" s="6"/>
      <c r="K508" s="6"/>
      <c r="L508" s="6"/>
      <c r="M508" s="7"/>
      <c r="N508" s="1" t="s">
        <v>6</v>
      </c>
      <c r="P508" s="1" t="s">
        <v>244</v>
      </c>
      <c r="Q508" s="1" t="s">
        <v>6</v>
      </c>
      <c r="R508" s="1" t="s">
        <v>1024</v>
      </c>
    </row>
    <row r="509" spans="1:30" ht="18.399999999999999" customHeight="1">
      <c r="A509" s="4" t="s">
        <v>1013</v>
      </c>
      <c r="B509" s="5" t="s">
        <v>1027</v>
      </c>
      <c r="C509" s="5">
        <v>11.02</v>
      </c>
      <c r="D509" s="5" t="s">
        <v>389</v>
      </c>
      <c r="E509" s="6"/>
      <c r="F509" s="6"/>
      <c r="G509" s="6"/>
      <c r="H509" s="6"/>
      <c r="I509" s="6"/>
      <c r="J509" s="6"/>
      <c r="K509" s="6"/>
      <c r="L509" s="6"/>
      <c r="M509" s="7"/>
      <c r="N509" s="1" t="s">
        <v>6</v>
      </c>
      <c r="P509" s="1" t="s">
        <v>247</v>
      </c>
      <c r="Q509" s="1" t="s">
        <v>6</v>
      </c>
      <c r="R509" s="1" t="s">
        <v>1026</v>
      </c>
    </row>
    <row r="510" spans="1:30" ht="18.399999999999999" customHeight="1">
      <c r="A510" s="4" t="s">
        <v>1013</v>
      </c>
      <c r="B510" s="5" t="s">
        <v>1028</v>
      </c>
      <c r="C510" s="5">
        <v>116.068</v>
      </c>
      <c r="D510" s="5" t="s">
        <v>389</v>
      </c>
      <c r="E510" s="6"/>
      <c r="F510" s="6"/>
      <c r="G510" s="6"/>
      <c r="H510" s="6"/>
      <c r="I510" s="6"/>
      <c r="J510" s="6"/>
      <c r="K510" s="6"/>
      <c r="L510" s="6"/>
      <c r="M510" s="7"/>
      <c r="N510" s="1" t="s">
        <v>6</v>
      </c>
      <c r="P510" s="1" t="s">
        <v>251</v>
      </c>
      <c r="Q510" s="1" t="s">
        <v>6</v>
      </c>
      <c r="R510" s="1" t="s">
        <v>1026</v>
      </c>
    </row>
    <row r="511" spans="1:30" ht="18.399999999999999" customHeight="1">
      <c r="A511" s="4" t="s">
        <v>1013</v>
      </c>
      <c r="B511" s="5" t="s">
        <v>1029</v>
      </c>
      <c r="C511" s="5">
        <v>23.72</v>
      </c>
      <c r="D511" s="5" t="s">
        <v>389</v>
      </c>
      <c r="E511" s="6"/>
      <c r="F511" s="6"/>
      <c r="G511" s="6"/>
      <c r="H511" s="6"/>
      <c r="I511" s="6"/>
      <c r="J511" s="6"/>
      <c r="K511" s="6"/>
      <c r="L511" s="6"/>
      <c r="M511" s="7"/>
      <c r="N511" s="1" t="s">
        <v>6</v>
      </c>
      <c r="P511" s="1" t="s">
        <v>254</v>
      </c>
      <c r="Q511" s="1" t="s">
        <v>6</v>
      </c>
      <c r="R511" s="1" t="s">
        <v>1026</v>
      </c>
    </row>
    <row r="512" spans="1:30" ht="18.399999999999999" customHeight="1">
      <c r="A512" s="4" t="s">
        <v>1013</v>
      </c>
      <c r="B512" s="5" t="s">
        <v>1031</v>
      </c>
      <c r="C512" s="5">
        <v>36.487000000000002</v>
      </c>
      <c r="D512" s="5" t="s">
        <v>389</v>
      </c>
      <c r="E512" s="6"/>
      <c r="F512" s="6"/>
      <c r="G512" s="6"/>
      <c r="H512" s="6"/>
      <c r="I512" s="6"/>
      <c r="J512" s="6"/>
      <c r="K512" s="6"/>
      <c r="L512" s="6"/>
      <c r="M512" s="7"/>
      <c r="N512" s="1" t="s">
        <v>6</v>
      </c>
      <c r="P512" s="1" t="s">
        <v>256</v>
      </c>
      <c r="Q512" s="1" t="s">
        <v>6</v>
      </c>
      <c r="R512" s="1" t="s">
        <v>1030</v>
      </c>
    </row>
    <row r="513" spans="1:25" ht="18.399999999999999" customHeight="1">
      <c r="A513" s="4" t="s">
        <v>1013</v>
      </c>
      <c r="B513" s="5" t="s">
        <v>1034</v>
      </c>
      <c r="C513" s="5">
        <v>31.818999999999999</v>
      </c>
      <c r="D513" s="5" t="s">
        <v>389</v>
      </c>
      <c r="E513" s="6"/>
      <c r="F513" s="6"/>
      <c r="G513" s="6"/>
      <c r="H513" s="6"/>
      <c r="I513" s="6"/>
      <c r="J513" s="6"/>
      <c r="K513" s="6"/>
      <c r="L513" s="6"/>
      <c r="M513" s="7"/>
      <c r="N513" s="1" t="s">
        <v>6</v>
      </c>
      <c r="P513" s="1" t="s">
        <v>1032</v>
      </c>
      <c r="Q513" s="1" t="s">
        <v>6</v>
      </c>
      <c r="R513" s="1" t="s">
        <v>1033</v>
      </c>
    </row>
    <row r="514" spans="1:25" ht="18.399999999999999" customHeight="1">
      <c r="A514" s="4" t="s">
        <v>6</v>
      </c>
      <c r="B514" s="5" t="s">
        <v>6</v>
      </c>
      <c r="C514" s="5"/>
      <c r="D514" s="5" t="s">
        <v>6</v>
      </c>
      <c r="E514" s="6"/>
      <c r="F514" s="6"/>
      <c r="G514" s="3"/>
      <c r="H514" s="6"/>
      <c r="I514" s="3"/>
      <c r="J514" s="6"/>
      <c r="K514" s="3"/>
      <c r="L514" s="6"/>
      <c r="M514" s="7"/>
      <c r="N514" s="1" t="s">
        <v>6</v>
      </c>
      <c r="P514" s="1" t="s">
        <v>259</v>
      </c>
      <c r="Q514" s="1" t="s">
        <v>131</v>
      </c>
      <c r="R514" s="1" t="s">
        <v>6</v>
      </c>
    </row>
    <row r="515" spans="1:25" ht="18.399999999999999" hidden="1" customHeight="1">
      <c r="A515" s="4" t="s">
        <v>97</v>
      </c>
      <c r="B515" s="5" t="s">
        <v>6</v>
      </c>
      <c r="C515" s="6">
        <v>1</v>
      </c>
      <c r="D515" s="5" t="s">
        <v>21</v>
      </c>
      <c r="E515" s="3"/>
      <c r="F515" s="6"/>
      <c r="G515" s="3"/>
      <c r="H515" s="6"/>
      <c r="I515" s="3"/>
      <c r="J515" s="6"/>
      <c r="K515" s="3"/>
      <c r="L515" s="6"/>
      <c r="M515" s="7"/>
      <c r="N515" s="1" t="s">
        <v>6</v>
      </c>
      <c r="O515" s="1" t="s">
        <v>99</v>
      </c>
    </row>
    <row r="516" spans="1:25" ht="18.399999999999999" hidden="1" customHeight="1">
      <c r="A516" s="4" t="s">
        <v>1035</v>
      </c>
      <c r="B516" s="5" t="s">
        <v>6</v>
      </c>
      <c r="C516" s="5"/>
      <c r="D516" s="5" t="s">
        <v>6</v>
      </c>
      <c r="E516" s="6"/>
      <c r="F516" s="6"/>
      <c r="G516" s="3"/>
      <c r="H516" s="6"/>
      <c r="I516" s="3"/>
      <c r="J516" s="6"/>
      <c r="K516" s="3"/>
      <c r="L516" s="6"/>
      <c r="M516" s="7"/>
      <c r="N516" s="1" t="s">
        <v>6</v>
      </c>
      <c r="P516" s="1" t="s">
        <v>24</v>
      </c>
      <c r="Q516" s="1" t="s">
        <v>6</v>
      </c>
      <c r="R516" s="1" t="s">
        <v>6</v>
      </c>
    </row>
    <row r="517" spans="1:25" ht="18.399999999999999" hidden="1" customHeight="1">
      <c r="A517" s="4" t="s">
        <v>1036</v>
      </c>
      <c r="B517" s="5" t="s">
        <v>6</v>
      </c>
      <c r="C517" s="5"/>
      <c r="D517" s="5" t="s">
        <v>6</v>
      </c>
      <c r="E517" s="6"/>
      <c r="F517" s="6"/>
      <c r="G517" s="3"/>
      <c r="H517" s="6"/>
      <c r="I517" s="3"/>
      <c r="J517" s="6"/>
      <c r="K517" s="3"/>
      <c r="L517" s="6"/>
      <c r="M517" s="7"/>
      <c r="N517" s="1" t="s">
        <v>6</v>
      </c>
      <c r="P517" s="1" t="s">
        <v>26</v>
      </c>
      <c r="Q517" s="1" t="s">
        <v>6</v>
      </c>
      <c r="R517" s="1" t="s">
        <v>6</v>
      </c>
    </row>
    <row r="518" spans="1:25" ht="18.399999999999999" hidden="1" customHeight="1">
      <c r="A518" s="4" t="s">
        <v>1037</v>
      </c>
      <c r="B518" s="5" t="s">
        <v>1038</v>
      </c>
      <c r="C518" s="6">
        <v>12</v>
      </c>
      <c r="D518" s="5" t="s">
        <v>190</v>
      </c>
      <c r="E518" s="6"/>
      <c r="F518" s="6"/>
      <c r="G518" s="6"/>
      <c r="H518" s="6"/>
      <c r="I518" s="6"/>
      <c r="J518" s="6"/>
      <c r="K518" s="6"/>
      <c r="L518" s="6"/>
      <c r="M518" s="7"/>
      <c r="N518" s="1" t="s">
        <v>6</v>
      </c>
      <c r="P518" s="1" t="s">
        <v>30</v>
      </c>
      <c r="Q518" s="1" t="s">
        <v>6</v>
      </c>
      <c r="R518" s="1" t="s">
        <v>1039</v>
      </c>
      <c r="Y518" s="1" t="s">
        <v>237</v>
      </c>
    </row>
    <row r="519" spans="1:25" ht="18.399999999999999" hidden="1" customHeight="1">
      <c r="A519" s="4" t="s">
        <v>1040</v>
      </c>
      <c r="B519" s="5" t="s">
        <v>1041</v>
      </c>
      <c r="C519" s="6">
        <v>12</v>
      </c>
      <c r="D519" s="5" t="s">
        <v>190</v>
      </c>
      <c r="E519" s="6"/>
      <c r="F519" s="6"/>
      <c r="G519" s="6"/>
      <c r="H519" s="6"/>
      <c r="I519" s="6"/>
      <c r="J519" s="6"/>
      <c r="K519" s="6"/>
      <c r="L519" s="6"/>
      <c r="M519" s="7"/>
      <c r="N519" s="1" t="s">
        <v>6</v>
      </c>
      <c r="P519" s="1" t="s">
        <v>38</v>
      </c>
      <c r="Q519" s="1" t="s">
        <v>6</v>
      </c>
      <c r="R519" s="1" t="s">
        <v>1042</v>
      </c>
      <c r="Y519" s="1" t="s">
        <v>237</v>
      </c>
    </row>
    <row r="520" spans="1:25" ht="18.399999999999999" hidden="1" customHeight="1">
      <c r="A520" s="4" t="s">
        <v>1043</v>
      </c>
      <c r="B520" s="5" t="s">
        <v>1044</v>
      </c>
      <c r="C520" s="6">
        <v>12</v>
      </c>
      <c r="D520" s="5" t="s">
        <v>190</v>
      </c>
      <c r="E520" s="6"/>
      <c r="F520" s="6"/>
      <c r="G520" s="6"/>
      <c r="H520" s="6"/>
      <c r="I520" s="6"/>
      <c r="J520" s="6"/>
      <c r="K520" s="6"/>
      <c r="L520" s="6"/>
      <c r="M520" s="7"/>
      <c r="N520" s="1" t="s">
        <v>6</v>
      </c>
      <c r="P520" s="1" t="s">
        <v>44</v>
      </c>
      <c r="Q520" s="1" t="s">
        <v>6</v>
      </c>
      <c r="R520" s="1" t="s">
        <v>1045</v>
      </c>
      <c r="Y520" s="1" t="s">
        <v>237</v>
      </c>
    </row>
    <row r="521" spans="1:25" ht="18.399999999999999" hidden="1" customHeight="1">
      <c r="A521" s="4" t="s">
        <v>1046</v>
      </c>
      <c r="B521" s="5" t="s">
        <v>1047</v>
      </c>
      <c r="C521" s="6">
        <v>12</v>
      </c>
      <c r="D521" s="5" t="s">
        <v>190</v>
      </c>
      <c r="E521" s="6"/>
      <c r="F521" s="6"/>
      <c r="G521" s="6"/>
      <c r="H521" s="6"/>
      <c r="I521" s="6"/>
      <c r="J521" s="6"/>
      <c r="K521" s="6"/>
      <c r="L521" s="6"/>
      <c r="M521" s="7"/>
      <c r="N521" s="1" t="s">
        <v>6</v>
      </c>
      <c r="P521" s="1" t="s">
        <v>48</v>
      </c>
      <c r="Q521" s="1" t="s">
        <v>6</v>
      </c>
      <c r="R521" s="1" t="s">
        <v>1048</v>
      </c>
      <c r="Y521" s="1" t="s">
        <v>237</v>
      </c>
    </row>
    <row r="522" spans="1:25" ht="18.399999999999999" hidden="1" customHeight="1">
      <c r="A522" s="4" t="s">
        <v>1049</v>
      </c>
      <c r="B522" s="5" t="s">
        <v>6</v>
      </c>
      <c r="C522" s="5"/>
      <c r="D522" s="5" t="s">
        <v>6</v>
      </c>
      <c r="E522" s="6"/>
      <c r="F522" s="6"/>
      <c r="G522" s="3"/>
      <c r="H522" s="6"/>
      <c r="I522" s="3"/>
      <c r="J522" s="6"/>
      <c r="K522" s="3"/>
      <c r="L522" s="6"/>
      <c r="M522" s="7"/>
      <c r="N522" s="1" t="s">
        <v>6</v>
      </c>
      <c r="P522" s="1" t="s">
        <v>52</v>
      </c>
      <c r="Q522" s="1" t="s">
        <v>6</v>
      </c>
      <c r="R522" s="1" t="s">
        <v>6</v>
      </c>
    </row>
    <row r="523" spans="1:25" ht="18.399999999999999" hidden="1" customHeight="1">
      <c r="A523" s="4" t="s">
        <v>1050</v>
      </c>
      <c r="B523" s="5" t="s">
        <v>1051</v>
      </c>
      <c r="C523" s="6">
        <v>14</v>
      </c>
      <c r="D523" s="5" t="s">
        <v>190</v>
      </c>
      <c r="E523" s="6"/>
      <c r="F523" s="6"/>
      <c r="G523" s="6"/>
      <c r="H523" s="6"/>
      <c r="I523" s="6"/>
      <c r="J523" s="6"/>
      <c r="K523" s="6"/>
      <c r="L523" s="6"/>
      <c r="M523" s="7"/>
      <c r="N523" s="1" t="s">
        <v>6</v>
      </c>
      <c r="P523" s="1" t="s">
        <v>56</v>
      </c>
      <c r="Q523" s="1" t="s">
        <v>6</v>
      </c>
      <c r="R523" s="1" t="s">
        <v>1052</v>
      </c>
      <c r="Y523" s="1" t="s">
        <v>237</v>
      </c>
    </row>
    <row r="524" spans="1:25" ht="18.399999999999999" hidden="1" customHeight="1">
      <c r="A524" s="4" t="s">
        <v>1053</v>
      </c>
      <c r="B524" s="5" t="s">
        <v>1054</v>
      </c>
      <c r="C524" s="6">
        <v>14</v>
      </c>
      <c r="D524" s="5" t="s">
        <v>190</v>
      </c>
      <c r="E524" s="6"/>
      <c r="F524" s="6"/>
      <c r="G524" s="6"/>
      <c r="H524" s="6"/>
      <c r="I524" s="6"/>
      <c r="J524" s="6"/>
      <c r="K524" s="6"/>
      <c r="L524" s="6"/>
      <c r="M524" s="7"/>
      <c r="N524" s="1" t="s">
        <v>6</v>
      </c>
      <c r="P524" s="1" t="s">
        <v>60</v>
      </c>
      <c r="Q524" s="1" t="s">
        <v>6</v>
      </c>
      <c r="R524" s="1" t="s">
        <v>1052</v>
      </c>
      <c r="Y524" s="1" t="s">
        <v>237</v>
      </c>
    </row>
    <row r="525" spans="1:25" ht="18.399999999999999" hidden="1" customHeight="1">
      <c r="A525" s="4" t="s">
        <v>1055</v>
      </c>
      <c r="B525" s="5" t="s">
        <v>1056</v>
      </c>
      <c r="C525" s="6">
        <v>14</v>
      </c>
      <c r="D525" s="5" t="s">
        <v>190</v>
      </c>
      <c r="E525" s="6"/>
      <c r="F525" s="6"/>
      <c r="G525" s="6"/>
      <c r="H525" s="6"/>
      <c r="I525" s="6"/>
      <c r="J525" s="6"/>
      <c r="K525" s="6"/>
      <c r="L525" s="6"/>
      <c r="M525" s="7"/>
      <c r="N525" s="1" t="s">
        <v>6</v>
      </c>
      <c r="P525" s="1" t="s">
        <v>64</v>
      </c>
      <c r="Q525" s="1" t="s">
        <v>6</v>
      </c>
      <c r="R525" s="1" t="s">
        <v>1052</v>
      </c>
      <c r="Y525" s="1" t="s">
        <v>237</v>
      </c>
    </row>
    <row r="526" spans="1:25" ht="18.399999999999999" hidden="1" customHeight="1">
      <c r="A526" s="4" t="s">
        <v>1057</v>
      </c>
      <c r="B526" s="5" t="s">
        <v>1058</v>
      </c>
      <c r="C526" s="6">
        <v>14</v>
      </c>
      <c r="D526" s="5" t="s">
        <v>190</v>
      </c>
      <c r="E526" s="6"/>
      <c r="F526" s="6"/>
      <c r="G526" s="6"/>
      <c r="H526" s="6"/>
      <c r="I526" s="6"/>
      <c r="J526" s="6"/>
      <c r="K526" s="6"/>
      <c r="L526" s="6"/>
      <c r="M526" s="7"/>
      <c r="N526" s="1" t="s">
        <v>6</v>
      </c>
      <c r="P526" s="1" t="s">
        <v>68</v>
      </c>
      <c r="Q526" s="1" t="s">
        <v>6</v>
      </c>
      <c r="R526" s="1" t="s">
        <v>1059</v>
      </c>
      <c r="Y526" s="1" t="s">
        <v>237</v>
      </c>
    </row>
    <row r="527" spans="1:25" ht="18.399999999999999" hidden="1" customHeight="1">
      <c r="A527" s="4" t="s">
        <v>1060</v>
      </c>
      <c r="B527" s="5" t="s">
        <v>1061</v>
      </c>
      <c r="C527" s="6">
        <v>14</v>
      </c>
      <c r="D527" s="5" t="s">
        <v>190</v>
      </c>
      <c r="E527" s="6"/>
      <c r="F527" s="6"/>
      <c r="G527" s="6"/>
      <c r="H527" s="6"/>
      <c r="I527" s="6"/>
      <c r="J527" s="6"/>
      <c r="K527" s="6"/>
      <c r="L527" s="6"/>
      <c r="M527" s="7"/>
      <c r="N527" s="1" t="s">
        <v>6</v>
      </c>
      <c r="P527" s="1" t="s">
        <v>71</v>
      </c>
      <c r="Q527" s="1" t="s">
        <v>6</v>
      </c>
      <c r="R527" s="1" t="s">
        <v>1062</v>
      </c>
    </row>
    <row r="528" spans="1:25" ht="18.399999999999999" hidden="1" customHeight="1">
      <c r="A528" s="4" t="s">
        <v>1063</v>
      </c>
      <c r="B528" s="5" t="s">
        <v>1064</v>
      </c>
      <c r="C528" s="6">
        <v>14</v>
      </c>
      <c r="D528" s="5" t="s">
        <v>190</v>
      </c>
      <c r="E528" s="6"/>
      <c r="F528" s="6"/>
      <c r="G528" s="6"/>
      <c r="H528" s="6"/>
      <c r="I528" s="6"/>
      <c r="J528" s="6"/>
      <c r="K528" s="6"/>
      <c r="L528" s="6"/>
      <c r="M528" s="7"/>
      <c r="N528" s="1" t="s">
        <v>6</v>
      </c>
      <c r="P528" s="1" t="s">
        <v>75</v>
      </c>
      <c r="Q528" s="1" t="s">
        <v>6</v>
      </c>
      <c r="R528" s="1" t="s">
        <v>1065</v>
      </c>
    </row>
    <row r="529" spans="1:25" ht="18.399999999999999" hidden="1" customHeight="1">
      <c r="A529" s="4" t="s">
        <v>1066</v>
      </c>
      <c r="B529" s="5" t="s">
        <v>6</v>
      </c>
      <c r="C529" s="5"/>
      <c r="D529" s="5" t="s">
        <v>6</v>
      </c>
      <c r="E529" s="6"/>
      <c r="F529" s="6"/>
      <c r="G529" s="3"/>
      <c r="H529" s="6"/>
      <c r="I529" s="3"/>
      <c r="J529" s="6"/>
      <c r="K529" s="3"/>
      <c r="L529" s="6"/>
      <c r="M529" s="7"/>
      <c r="N529" s="1" t="s">
        <v>6</v>
      </c>
      <c r="P529" s="1" t="s">
        <v>79</v>
      </c>
      <c r="Q529" s="1" t="s">
        <v>6</v>
      </c>
      <c r="R529" s="1" t="s">
        <v>6</v>
      </c>
    </row>
    <row r="530" spans="1:25" ht="18.399999999999999" hidden="1" customHeight="1">
      <c r="A530" s="4" t="s">
        <v>1067</v>
      </c>
      <c r="B530" s="5" t="s">
        <v>6</v>
      </c>
      <c r="C530" s="6">
        <v>7</v>
      </c>
      <c r="D530" s="5" t="s">
        <v>190</v>
      </c>
      <c r="E530" s="6"/>
      <c r="F530" s="6"/>
      <c r="G530" s="6"/>
      <c r="H530" s="6"/>
      <c r="I530" s="6"/>
      <c r="J530" s="6"/>
      <c r="K530" s="6"/>
      <c r="L530" s="6"/>
      <c r="M530" s="7"/>
      <c r="N530" s="1" t="s">
        <v>6</v>
      </c>
      <c r="P530" s="1" t="s">
        <v>83</v>
      </c>
      <c r="Q530" s="1" t="s">
        <v>6</v>
      </c>
      <c r="R530" s="1" t="s">
        <v>1068</v>
      </c>
    </row>
    <row r="531" spans="1:25" ht="18.399999999999999" hidden="1" customHeight="1">
      <c r="A531" s="4" t="s">
        <v>1069</v>
      </c>
      <c r="B531" s="5" t="s">
        <v>6</v>
      </c>
      <c r="C531" s="6">
        <v>7</v>
      </c>
      <c r="D531" s="5" t="s">
        <v>190</v>
      </c>
      <c r="E531" s="6"/>
      <c r="F531" s="6"/>
      <c r="G531" s="6"/>
      <c r="H531" s="6"/>
      <c r="I531" s="6"/>
      <c r="J531" s="6"/>
      <c r="K531" s="6"/>
      <c r="L531" s="6"/>
      <c r="M531" s="7"/>
      <c r="N531" s="1" t="s">
        <v>6</v>
      </c>
      <c r="P531" s="1" t="s">
        <v>87</v>
      </c>
      <c r="Q531" s="1" t="s">
        <v>6</v>
      </c>
      <c r="R531" s="1" t="s">
        <v>1070</v>
      </c>
    </row>
    <row r="532" spans="1:25" ht="18.399999999999999" hidden="1" customHeight="1">
      <c r="A532" s="4" t="s">
        <v>1071</v>
      </c>
      <c r="B532" s="5" t="s">
        <v>6</v>
      </c>
      <c r="C532" s="6">
        <v>7</v>
      </c>
      <c r="D532" s="5" t="s">
        <v>190</v>
      </c>
      <c r="E532" s="6"/>
      <c r="F532" s="6"/>
      <c r="G532" s="6"/>
      <c r="H532" s="6"/>
      <c r="I532" s="6"/>
      <c r="J532" s="6"/>
      <c r="K532" s="6"/>
      <c r="L532" s="6"/>
      <c r="M532" s="7"/>
      <c r="N532" s="1" t="s">
        <v>6</v>
      </c>
      <c r="P532" s="1" t="s">
        <v>91</v>
      </c>
      <c r="Q532" s="1" t="s">
        <v>6</v>
      </c>
      <c r="R532" s="1" t="s">
        <v>1072</v>
      </c>
    </row>
    <row r="533" spans="1:25" ht="18.399999999999999" hidden="1" customHeight="1">
      <c r="A533" s="4" t="s">
        <v>1073</v>
      </c>
      <c r="B533" s="5" t="s">
        <v>6</v>
      </c>
      <c r="C533" s="6">
        <v>7</v>
      </c>
      <c r="D533" s="5" t="s">
        <v>190</v>
      </c>
      <c r="E533" s="6"/>
      <c r="F533" s="6"/>
      <c r="G533" s="6"/>
      <c r="H533" s="6"/>
      <c r="I533" s="6"/>
      <c r="J533" s="6"/>
      <c r="K533" s="6"/>
      <c r="L533" s="6"/>
      <c r="M533" s="7"/>
      <c r="N533" s="1" t="s">
        <v>6</v>
      </c>
      <c r="P533" s="1" t="s">
        <v>95</v>
      </c>
      <c r="Q533" s="1" t="s">
        <v>6</v>
      </c>
      <c r="R533" s="1" t="s">
        <v>1074</v>
      </c>
    </row>
    <row r="534" spans="1:25" ht="18.399999999999999" hidden="1" customHeight="1">
      <c r="A534" s="4" t="s">
        <v>1075</v>
      </c>
      <c r="B534" s="5" t="s">
        <v>6</v>
      </c>
      <c r="C534" s="5"/>
      <c r="D534" s="5" t="s">
        <v>6</v>
      </c>
      <c r="E534" s="6"/>
      <c r="F534" s="6"/>
      <c r="G534" s="3"/>
      <c r="H534" s="6"/>
      <c r="I534" s="3"/>
      <c r="J534" s="6"/>
      <c r="K534" s="3"/>
      <c r="L534" s="6"/>
      <c r="M534" s="7"/>
      <c r="N534" s="1" t="s">
        <v>6</v>
      </c>
      <c r="P534" s="1" t="s">
        <v>98</v>
      </c>
      <c r="Q534" s="1" t="s">
        <v>6</v>
      </c>
      <c r="R534" s="1" t="s">
        <v>6</v>
      </c>
    </row>
    <row r="535" spans="1:25" ht="18.399999999999999" hidden="1" customHeight="1">
      <c r="A535" s="4" t="s">
        <v>1076</v>
      </c>
      <c r="B535" s="5" t="s">
        <v>1077</v>
      </c>
      <c r="C535" s="6">
        <v>1</v>
      </c>
      <c r="D535" s="5" t="s">
        <v>190</v>
      </c>
      <c r="E535" s="6"/>
      <c r="F535" s="6"/>
      <c r="G535" s="6"/>
      <c r="H535" s="6"/>
      <c r="I535" s="6"/>
      <c r="J535" s="6"/>
      <c r="K535" s="6"/>
      <c r="L535" s="6"/>
      <c r="M535" s="7"/>
      <c r="N535" s="1" t="s">
        <v>6</v>
      </c>
      <c r="P535" s="1" t="s">
        <v>101</v>
      </c>
      <c r="Q535" s="1" t="s">
        <v>6</v>
      </c>
      <c r="R535" s="1" t="s">
        <v>1078</v>
      </c>
      <c r="Y535" s="1" t="s">
        <v>237</v>
      </c>
    </row>
    <row r="536" spans="1:25" ht="18.399999999999999" hidden="1" customHeight="1">
      <c r="A536" s="4" t="s">
        <v>1079</v>
      </c>
      <c r="B536" s="5" t="s">
        <v>1080</v>
      </c>
      <c r="C536" s="6">
        <v>12</v>
      </c>
      <c r="D536" s="5" t="s">
        <v>190</v>
      </c>
      <c r="E536" s="6"/>
      <c r="F536" s="6"/>
      <c r="G536" s="6"/>
      <c r="H536" s="6"/>
      <c r="I536" s="6"/>
      <c r="J536" s="6"/>
      <c r="K536" s="6"/>
      <c r="L536" s="6"/>
      <c r="M536" s="7"/>
      <c r="N536" s="1" t="s">
        <v>6</v>
      </c>
      <c r="P536" s="1" t="s">
        <v>104</v>
      </c>
      <c r="Q536" s="1" t="s">
        <v>6</v>
      </c>
      <c r="R536" s="1" t="s">
        <v>1081</v>
      </c>
      <c r="Y536" s="1" t="s">
        <v>237</v>
      </c>
    </row>
    <row r="537" spans="1:25" ht="18.399999999999999" hidden="1" customHeight="1">
      <c r="A537" s="4" t="s">
        <v>1082</v>
      </c>
      <c r="B537" s="5" t="s">
        <v>1083</v>
      </c>
      <c r="C537" s="6">
        <v>12</v>
      </c>
      <c r="D537" s="5" t="s">
        <v>190</v>
      </c>
      <c r="E537" s="6"/>
      <c r="F537" s="6"/>
      <c r="G537" s="6"/>
      <c r="H537" s="6"/>
      <c r="I537" s="6"/>
      <c r="J537" s="6"/>
      <c r="K537" s="6"/>
      <c r="L537" s="6"/>
      <c r="M537" s="7"/>
      <c r="N537" s="1" t="s">
        <v>6</v>
      </c>
      <c r="P537" s="1" t="s">
        <v>108</v>
      </c>
      <c r="Q537" s="1" t="s">
        <v>6</v>
      </c>
      <c r="R537" s="1" t="s">
        <v>1084</v>
      </c>
      <c r="Y537" s="1" t="s">
        <v>237</v>
      </c>
    </row>
    <row r="538" spans="1:25" ht="18.399999999999999" hidden="1" customHeight="1">
      <c r="A538" s="4" t="s">
        <v>1085</v>
      </c>
      <c r="B538" s="5" t="s">
        <v>1086</v>
      </c>
      <c r="C538" s="6">
        <v>12</v>
      </c>
      <c r="D538" s="5" t="s">
        <v>190</v>
      </c>
      <c r="E538" s="6"/>
      <c r="F538" s="6"/>
      <c r="G538" s="6"/>
      <c r="H538" s="6"/>
      <c r="I538" s="6"/>
      <c r="J538" s="6"/>
      <c r="K538" s="6"/>
      <c r="L538" s="6"/>
      <c r="M538" s="7"/>
      <c r="N538" s="1" t="s">
        <v>6</v>
      </c>
      <c r="P538" s="1" t="s">
        <v>112</v>
      </c>
      <c r="Q538" s="1" t="s">
        <v>6</v>
      </c>
      <c r="R538" s="1" t="s">
        <v>1087</v>
      </c>
    </row>
    <row r="539" spans="1:25" ht="18.399999999999999" hidden="1" customHeight="1">
      <c r="A539" s="4" t="s">
        <v>1088</v>
      </c>
      <c r="B539" s="5" t="s">
        <v>6</v>
      </c>
      <c r="C539" s="6">
        <v>1</v>
      </c>
      <c r="D539" s="5" t="s">
        <v>190</v>
      </c>
      <c r="E539" s="6"/>
      <c r="F539" s="6"/>
      <c r="G539" s="6"/>
      <c r="H539" s="6"/>
      <c r="I539" s="6"/>
      <c r="J539" s="6"/>
      <c r="K539" s="6"/>
      <c r="L539" s="6"/>
      <c r="M539" s="7"/>
      <c r="N539" s="1" t="s">
        <v>6</v>
      </c>
      <c r="P539" s="1" t="s">
        <v>130</v>
      </c>
      <c r="Q539" s="1" t="s">
        <v>6</v>
      </c>
      <c r="R539" s="1" t="s">
        <v>1089</v>
      </c>
    </row>
    <row r="540" spans="1:25" ht="18.399999999999999" hidden="1" customHeight="1">
      <c r="A540" s="4" t="s">
        <v>6</v>
      </c>
      <c r="B540" s="5" t="s">
        <v>6</v>
      </c>
      <c r="C540" s="5"/>
      <c r="D540" s="5" t="s">
        <v>6</v>
      </c>
      <c r="E540" s="6"/>
      <c r="F540" s="6"/>
      <c r="G540" s="3"/>
      <c r="H540" s="6"/>
      <c r="I540" s="3"/>
      <c r="J540" s="6"/>
      <c r="K540" s="3"/>
      <c r="L540" s="6"/>
      <c r="M540" s="7"/>
      <c r="N540" s="1" t="s">
        <v>6</v>
      </c>
      <c r="P540" s="1" t="s">
        <v>202</v>
      </c>
      <c r="Q540" s="1" t="s">
        <v>6</v>
      </c>
      <c r="R540" s="1" t="s">
        <v>6</v>
      </c>
    </row>
    <row r="541" spans="1:25" ht="18.399999999999999" hidden="1" customHeight="1">
      <c r="A541" s="4" t="s">
        <v>100</v>
      </c>
      <c r="B541" s="5" t="s">
        <v>6</v>
      </c>
      <c r="C541" s="6">
        <v>1</v>
      </c>
      <c r="D541" s="5" t="s">
        <v>21</v>
      </c>
      <c r="E541" s="3"/>
      <c r="F541" s="6"/>
      <c r="G541" s="3"/>
      <c r="H541" s="6"/>
      <c r="I541" s="3"/>
      <c r="J541" s="6"/>
      <c r="K541" s="3"/>
      <c r="L541" s="6"/>
      <c r="M541" s="7"/>
      <c r="N541" s="1" t="s">
        <v>6</v>
      </c>
      <c r="O541" s="1" t="s">
        <v>102</v>
      </c>
    </row>
    <row r="542" spans="1:25" ht="18.399999999999999" hidden="1" customHeight="1">
      <c r="A542" s="4" t="s">
        <v>1090</v>
      </c>
      <c r="B542" s="5" t="s">
        <v>6</v>
      </c>
      <c r="C542" s="6">
        <v>1</v>
      </c>
      <c r="D542" s="5" t="s">
        <v>228</v>
      </c>
      <c r="E542" s="6"/>
      <c r="F542" s="6"/>
      <c r="G542" s="6"/>
      <c r="H542" s="6"/>
      <c r="I542" s="6"/>
      <c r="J542" s="6"/>
      <c r="K542" s="6"/>
      <c r="L542" s="6"/>
      <c r="M542" s="7"/>
      <c r="N542" s="1" t="s">
        <v>1091</v>
      </c>
      <c r="P542" s="1" t="s">
        <v>26</v>
      </c>
      <c r="Q542" s="1" t="s">
        <v>6</v>
      </c>
      <c r="R542" s="1" t="s">
        <v>1092</v>
      </c>
      <c r="T542" s="1" t="s">
        <v>32</v>
      </c>
    </row>
    <row r="543" spans="1:25" ht="18.399999999999999" hidden="1" customHeight="1">
      <c r="A543" s="4" t="s">
        <v>1093</v>
      </c>
      <c r="B543" s="5" t="s">
        <v>6</v>
      </c>
      <c r="C543" s="6">
        <v>1</v>
      </c>
      <c r="D543" s="5" t="s">
        <v>228</v>
      </c>
      <c r="E543" s="6"/>
      <c r="F543" s="6"/>
      <c r="G543" s="6"/>
      <c r="H543" s="6"/>
      <c r="I543" s="6"/>
      <c r="J543" s="6"/>
      <c r="K543" s="6"/>
      <c r="L543" s="6"/>
      <c r="M543" s="7"/>
      <c r="N543" s="1" t="s">
        <v>1091</v>
      </c>
      <c r="P543" s="1" t="s">
        <v>30</v>
      </c>
      <c r="Q543" s="1" t="s">
        <v>6</v>
      </c>
      <c r="R543" s="1" t="s">
        <v>1094</v>
      </c>
      <c r="T543" s="1" t="s">
        <v>32</v>
      </c>
    </row>
    <row r="544" spans="1:25" ht="18.399999999999999" hidden="1" customHeight="1">
      <c r="A544" s="4" t="s">
        <v>1095</v>
      </c>
      <c r="B544" s="5" t="s">
        <v>1096</v>
      </c>
      <c r="C544" s="6">
        <v>1</v>
      </c>
      <c r="D544" s="5" t="s">
        <v>228</v>
      </c>
      <c r="E544" s="6"/>
      <c r="F544" s="6"/>
      <c r="G544" s="6"/>
      <c r="H544" s="6"/>
      <c r="I544" s="6"/>
      <c r="J544" s="6"/>
      <c r="K544" s="6"/>
      <c r="L544" s="6"/>
      <c r="M544" s="7"/>
      <c r="N544" s="1" t="s">
        <v>6</v>
      </c>
      <c r="P544" s="1" t="s">
        <v>38</v>
      </c>
      <c r="Q544" s="1" t="s">
        <v>6</v>
      </c>
      <c r="R544" s="1" t="s">
        <v>1097</v>
      </c>
      <c r="T544" s="1" t="s">
        <v>32</v>
      </c>
    </row>
    <row r="545" spans="1:20" ht="18.399999999999999" hidden="1" customHeight="1">
      <c r="A545" s="4" t="s">
        <v>1098</v>
      </c>
      <c r="B545" s="5" t="s">
        <v>1099</v>
      </c>
      <c r="C545" s="6">
        <v>1</v>
      </c>
      <c r="D545" s="5" t="s">
        <v>228</v>
      </c>
      <c r="E545" s="6"/>
      <c r="F545" s="6"/>
      <c r="G545" s="6"/>
      <c r="H545" s="6"/>
      <c r="I545" s="6"/>
      <c r="J545" s="6"/>
      <c r="K545" s="6"/>
      <c r="L545" s="6"/>
      <c r="M545" s="7"/>
      <c r="N545" s="1" t="s">
        <v>6</v>
      </c>
      <c r="P545" s="1" t="s">
        <v>44</v>
      </c>
      <c r="Q545" s="1" t="s">
        <v>6</v>
      </c>
      <c r="R545" s="1" t="s">
        <v>1100</v>
      </c>
      <c r="T545" s="1" t="s">
        <v>32</v>
      </c>
    </row>
    <row r="546" spans="1:20" ht="18.399999999999999" hidden="1" customHeight="1">
      <c r="A546" s="4" t="s">
        <v>1101</v>
      </c>
      <c r="B546" s="5" t="s">
        <v>1102</v>
      </c>
      <c r="C546" s="6">
        <v>1</v>
      </c>
      <c r="D546" s="5" t="s">
        <v>228</v>
      </c>
      <c r="E546" s="6"/>
      <c r="F546" s="6"/>
      <c r="G546" s="6"/>
      <c r="H546" s="6"/>
      <c r="I546" s="6"/>
      <c r="J546" s="6"/>
      <c r="K546" s="6"/>
      <c r="L546" s="6"/>
      <c r="M546" s="7"/>
      <c r="N546" s="1" t="s">
        <v>6</v>
      </c>
      <c r="P546" s="1" t="s">
        <v>48</v>
      </c>
      <c r="Q546" s="1" t="s">
        <v>6</v>
      </c>
      <c r="R546" s="1" t="s">
        <v>1103</v>
      </c>
      <c r="T546" s="1" t="s">
        <v>32</v>
      </c>
    </row>
    <row r="547" spans="1:20" ht="18.399999999999999" hidden="1" customHeight="1">
      <c r="A547" s="4" t="s">
        <v>1104</v>
      </c>
      <c r="B547" s="5" t="s">
        <v>1105</v>
      </c>
      <c r="C547" s="6">
        <v>2</v>
      </c>
      <c r="D547" s="5" t="s">
        <v>228</v>
      </c>
      <c r="E547" s="6"/>
      <c r="F547" s="6"/>
      <c r="G547" s="6"/>
      <c r="H547" s="6"/>
      <c r="I547" s="6"/>
      <c r="J547" s="6"/>
      <c r="K547" s="6"/>
      <c r="L547" s="6"/>
      <c r="M547" s="7"/>
      <c r="N547" s="1" t="s">
        <v>6</v>
      </c>
      <c r="P547" s="1" t="s">
        <v>52</v>
      </c>
      <c r="Q547" s="1" t="s">
        <v>6</v>
      </c>
      <c r="R547" s="1" t="s">
        <v>1106</v>
      </c>
      <c r="T547" s="1" t="s">
        <v>32</v>
      </c>
    </row>
    <row r="548" spans="1:20" ht="18.399999999999999" hidden="1" customHeight="1">
      <c r="A548" s="4" t="s">
        <v>1107</v>
      </c>
      <c r="B548" s="5" t="s">
        <v>1108</v>
      </c>
      <c r="C548" s="6">
        <v>1</v>
      </c>
      <c r="D548" s="5" t="s">
        <v>228</v>
      </c>
      <c r="E548" s="6"/>
      <c r="F548" s="6"/>
      <c r="G548" s="6"/>
      <c r="H548" s="6"/>
      <c r="I548" s="6"/>
      <c r="J548" s="6"/>
      <c r="K548" s="6"/>
      <c r="L548" s="6"/>
      <c r="M548" s="7"/>
      <c r="N548" s="1" t="s">
        <v>6</v>
      </c>
      <c r="P548" s="1" t="s">
        <v>56</v>
      </c>
      <c r="Q548" s="1" t="s">
        <v>6</v>
      </c>
      <c r="R548" s="1" t="s">
        <v>1109</v>
      </c>
      <c r="T548" s="1" t="s">
        <v>32</v>
      </c>
    </row>
    <row r="549" spans="1:20" ht="18.399999999999999" hidden="1" customHeight="1">
      <c r="A549" s="4" t="s">
        <v>1110</v>
      </c>
      <c r="B549" s="5" t="s">
        <v>6</v>
      </c>
      <c r="C549" s="6">
        <v>1</v>
      </c>
      <c r="D549" s="5" t="s">
        <v>228</v>
      </c>
      <c r="E549" s="6"/>
      <c r="F549" s="6"/>
      <c r="G549" s="6"/>
      <c r="H549" s="6"/>
      <c r="I549" s="6"/>
      <c r="J549" s="6"/>
      <c r="K549" s="6"/>
      <c r="L549" s="6"/>
      <c r="M549" s="7"/>
      <c r="N549" s="1" t="s">
        <v>1091</v>
      </c>
      <c r="P549" s="1" t="s">
        <v>60</v>
      </c>
      <c r="Q549" s="1" t="s">
        <v>6</v>
      </c>
      <c r="R549" s="1" t="s">
        <v>1111</v>
      </c>
      <c r="T549" s="1" t="s">
        <v>32</v>
      </c>
    </row>
    <row r="550" spans="1:20" ht="18.399999999999999" hidden="1" customHeight="1">
      <c r="A550" s="4" t="s">
        <v>6</v>
      </c>
      <c r="B550" s="5" t="s">
        <v>6</v>
      </c>
      <c r="C550" s="5"/>
      <c r="D550" s="5" t="s">
        <v>6</v>
      </c>
      <c r="E550" s="6">
        <f t="shared" ref="E550:F550" si="2">G550+I550+K550</f>
        <v>0</v>
      </c>
      <c r="F550" s="6">
        <f t="shared" si="2"/>
        <v>0</v>
      </c>
      <c r="G550" s="3"/>
      <c r="H550" s="6">
        <v>0</v>
      </c>
      <c r="I550" s="3"/>
      <c r="J550" s="6">
        <v>0</v>
      </c>
      <c r="K550" s="3"/>
      <c r="L550" s="6">
        <v>0</v>
      </c>
      <c r="M550" s="7" t="s">
        <v>6</v>
      </c>
      <c r="N550" s="1" t="s">
        <v>6</v>
      </c>
      <c r="P550" s="1" t="s">
        <v>64</v>
      </c>
      <c r="Q550" s="1" t="s">
        <v>131</v>
      </c>
      <c r="R550" s="1" t="s">
        <v>6</v>
      </c>
    </row>
    <row r="551" spans="1:20" ht="18.399999999999999" hidden="1" customHeight="1" thickBot="1">
      <c r="A551" s="11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3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3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내역서</vt:lpstr>
      <vt:lpstr>내역서!Print_Titles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2026-05-14T02:33:08Z</cp:lastPrinted>
  <dcterms:created xsi:type="dcterms:W3CDTF">2014-05-15T02:50:28Z</dcterms:created>
  <dcterms:modified xsi:type="dcterms:W3CDTF">2026-05-26T07:27:43Z</dcterms:modified>
</cp:coreProperties>
</file>