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폭염 살수\"/>
    </mc:Choice>
  </mc:AlternateContent>
  <xr:revisionPtr revIDLastSave="0" documentId="13_ncr:1_{8F4DB60D-C1AC-4417-9A90-465B3D9C640E}" xr6:coauthVersionLast="47" xr6:coauthVersionMax="47" xr10:uidLastSave="{00000000-0000-0000-0000-000000000000}"/>
  <bookViews>
    <workbookView xWindow="3330" yWindow="3765" windowWidth="21600" windowHeight="11295" tabRatio="797" firstSheet="1" activeTab="1" xr2:uid="{00000000-000D-0000-FFFF-FFFF00000000}"/>
  </bookViews>
  <sheets>
    <sheet name="000000" sheetId="1" state="hidden" r:id="rId1"/>
    <sheet name="갑지" sheetId="2" r:id="rId2"/>
    <sheet name="총괄내역서(원가계산)" sheetId="3" r:id="rId3"/>
    <sheet name="내역서" sheetId="4" r:id="rId4"/>
    <sheet name="수량산출" sheetId="5" r:id="rId5"/>
    <sheet name="일위대가" sheetId="6" r:id="rId6"/>
    <sheet name="물가조사" sheetId="7" r:id="rId7"/>
    <sheet name="노무비산출" sheetId="8" r:id="rId8"/>
    <sheet name="중기단가" sheetId="9" r:id="rId9"/>
    <sheet name="--------" sheetId="11" state="hidden" r:id="rId10"/>
  </sheets>
  <definedNames>
    <definedName name="_Fill" localSheetId="2" hidden="1">#REF!</definedName>
    <definedName name="_Fill" hidden="1">#REF!</definedName>
    <definedName name="_xlnm._FilterDatabase" localSheetId="2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fkf" localSheetId="2" hidden="1">#REF!</definedName>
    <definedName name="_kfkf" hidden="1">#REF!</definedName>
    <definedName name="_Order1" hidden="1">255</definedName>
    <definedName name="_Order2" hidden="1">255</definedName>
    <definedName name="_SBB1" localSheetId="2">#REF!</definedName>
    <definedName name="_SBB1">#REF!</definedName>
    <definedName name="_SBB2" localSheetId="2">#REF!</definedName>
    <definedName name="_SBB2">#REF!</definedName>
    <definedName name="_SBB3" localSheetId="2">#REF!</definedName>
    <definedName name="_SBB3">#REF!</definedName>
    <definedName name="_SBB4" localSheetId="2">#REF!</definedName>
    <definedName name="_SBB4">#REF!</definedName>
    <definedName name="_SBB5" localSheetId="2">#REF!</definedName>
    <definedName name="_SBB5">#REF!</definedName>
    <definedName name="_SHH1" localSheetId="2">#REF!</definedName>
    <definedName name="_SHH1">#REF!</definedName>
    <definedName name="_SHH2" localSheetId="2">#REF!</definedName>
    <definedName name="_SHH2">#REF!</definedName>
    <definedName name="_SHH3" localSheetId="2">#REF!</definedName>
    <definedName name="_SHH3">#REF!</definedName>
    <definedName name="_Sort" localSheetId="2" hidden="1">#REF!</definedName>
    <definedName name="_Sort" hidden="1">#REF!</definedName>
    <definedName name="_woogi" localSheetId="2" hidden="1">#REF!</definedName>
    <definedName name="_woogi" hidden="1">#REF!</definedName>
    <definedName name="_woogi2" localSheetId="2" hidden="1">#REF!</definedName>
    <definedName name="_woogi2" hidden="1">#REF!</definedName>
    <definedName name="_woogi24" localSheetId="2" hidden="1">#REF!</definedName>
    <definedName name="_woogi24" hidden="1">#REF!</definedName>
    <definedName name="_woogi3" localSheetId="2" hidden="1">#REF!</definedName>
    <definedName name="_woogi3" hidden="1">#REF!</definedName>
    <definedName name="_XX6" localSheetId="2">#REF!</definedName>
    <definedName name="_XX6">#REF!</definedName>
    <definedName name="_XX7" localSheetId="2">#REF!</definedName>
    <definedName name="_XX7">#REF!</definedName>
    <definedName name="_재ㅐ햐" localSheetId="2" hidden="1">#REF!</definedName>
    <definedName name="_재ㅐ햐" hidden="1">#REF!</definedName>
    <definedName name="A" localSheetId="2">#REF!</definedName>
    <definedName name="A">#REF!</definedName>
    <definedName name="aaaaa" hidden="1">{#N/A,#N/A,FALSE,"조골재"}</definedName>
    <definedName name="aaaaaaaaaa" hidden="1">{#N/A,#N/A,FALSE,"운반시간"}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" localSheetId="2">#REF!</definedName>
    <definedName name="ar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1B" localSheetId="2">#REF!</definedName>
    <definedName name="B1B">#REF!</definedName>
    <definedName name="B2B" localSheetId="2">#REF!</definedName>
    <definedName name="B2B">#REF!</definedName>
    <definedName name="B3B" localSheetId="2">#REF!</definedName>
    <definedName name="B3B">#REF!</definedName>
    <definedName name="B4B" localSheetId="2">#REF!</definedName>
    <definedName name="B4B">#REF!</definedName>
    <definedName name="bs_chekjum" localSheetId="2">#REF!</definedName>
    <definedName name="bs_chekjum">#REF!</definedName>
    <definedName name="bs_chekplus" localSheetId="2">#REF!</definedName>
    <definedName name="bs_chekplus">#REF!</definedName>
    <definedName name="bs_chekwave" localSheetId="2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K" localSheetId="2">#REF!</definedName>
    <definedName name="CK">#REF!</definedName>
    <definedName name="COLUMN_A" localSheetId="2">#REF!</definedName>
    <definedName name="COLUMN_A">#REF!</definedName>
    <definedName name="CY" localSheetId="2">#REF!</definedName>
    <definedName name="CY">#REF!</definedName>
    <definedName name="d" localSheetId="2">#REF!</definedName>
    <definedName name="d">#REF!</definedName>
    <definedName name="_xlnm.Database" localSheetId="2">#REF!</definedName>
    <definedName name="dataww" localSheetId="2" hidden="1">#REF!</definedName>
    <definedName name="dataww" hidden="1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 localSheetId="2">#REF!</definedName>
    <definedName name="DIA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f" hidden="1">{#N/A,#N/A,FALSE,"조골재"}</definedName>
    <definedName name="DSF" hidden="1">{#N/A,#N/A,FALSE,"골재소요량";#N/A,#N/A,FALSE,"골재소요량"}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c" localSheetId="2">#REF!</definedName>
    <definedName name="Ec">#REF!</definedName>
    <definedName name="Ec3Span" localSheetId="2">#REF!</definedName>
    <definedName name="Ec3Span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pc" localSheetId="2">#REF!</definedName>
    <definedName name="Epc">#REF!</definedName>
    <definedName name="Epc3Span" localSheetId="2">#REF!</definedName>
    <definedName name="Epc3Span">#REF!</definedName>
    <definedName name="Eslab" localSheetId="2">#REF!</definedName>
    <definedName name="Eslab">#REF!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ci" localSheetId="2">#REF!</definedName>
    <definedName name="Fci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OUND_H" localSheetId="2">#REF!</definedName>
    <definedName name="FOUND_H">#REF!</definedName>
    <definedName name="Fpu" localSheetId="2">#REF!</definedName>
    <definedName name="Fpu">#REF!</definedName>
    <definedName name="Fpy" localSheetId="2">#REF!</definedName>
    <definedName name="Fpy">#REF!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1H" localSheetId="2">#REF!</definedName>
    <definedName name="H1H">#REF!</definedName>
    <definedName name="H2H" localSheetId="2">#REF!</definedName>
    <definedName name="H2H">#REF!</definedName>
    <definedName name="H3H" localSheetId="2">#REF!</definedName>
    <definedName name="H3H">#REF!</definedName>
    <definedName name="H4H" localSheetId="2">#REF!</definedName>
    <definedName name="H4H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tf" localSheetId="2" hidden="1">#REF!</definedName>
    <definedName name="ktf" hidden="1">#REF!</definedName>
    <definedName name="kty" localSheetId="2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1L" localSheetId="2">#REF!</definedName>
    <definedName name="L1L">#REF!</definedName>
    <definedName name="L2L" localSheetId="2">#REF!</definedName>
    <definedName name="L2L">#REF!</definedName>
    <definedName name="L3L" localSheetId="2">#REF!</definedName>
    <definedName name="L3L">#REF!</definedName>
    <definedName name="L4L" localSheetId="2">#REF!</definedName>
    <definedName name="L4L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c3Span" localSheetId="2">#REF!</definedName>
    <definedName name="Mc3Span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r" localSheetId="2">#REF!</definedName>
    <definedName name="Pr">#REF!</definedName>
    <definedName name="_xlnm.Print_Area" localSheetId="3">내역서!$A$1:$M$24</definedName>
    <definedName name="_xlnm.Print_Area" localSheetId="6">물가조사!$A$1:$I$6</definedName>
    <definedName name="_xlnm.Print_Area" localSheetId="4">수량산출!$A$1:$G$8</definedName>
    <definedName name="_xlnm.Print_Area" localSheetId="5">일위대가!$A$1:$L$10</definedName>
    <definedName name="_xlnm.Print_Area" localSheetId="2">'총괄내역서(원가계산)'!$A$1:$M$25</definedName>
    <definedName name="PRINT_TITLEN" localSheetId="2">#REF!</definedName>
    <definedName name="PRINT_TITLEN">#REF!</definedName>
    <definedName name="_xlnm.Print_Titles" localSheetId="4">수량산출!$1:$2</definedName>
    <definedName name="_xlnm.Print_Titles" localSheetId="5">일위대가!$1:$4</definedName>
    <definedName name="_xlnm.Print_Titles" localSheetId="8">중기단가!$1:$1</definedName>
    <definedName name="Q3WEE" hidden="1">{#N/A,#N/A,FALSE,"조골재"}</definedName>
    <definedName name="RAD" localSheetId="2">#REF!</definedName>
    <definedName name="RAD">#REF!</definedName>
    <definedName name="RCC" localSheetId="2">#REF!</definedName>
    <definedName name="RCC">#REF!</definedName>
    <definedName name="_xlnm.Recorder" localSheetId="2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rrr" localSheetId="2">#REF!</definedName>
    <definedName name="rrrrrr">#REF!</definedName>
    <definedName name="rt" localSheetId="2">#REF!</definedName>
    <definedName name="rt">#REF!</definedName>
    <definedName name="S2L" localSheetId="2">#REF!</definedName>
    <definedName name="S2L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S" hidden="1">{#N/A,#N/A,FALSE,"2~8번"}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T" localSheetId="2">#REF!</definedName>
    <definedName name="SHT">#REF!</definedName>
    <definedName name="SPTYPE1" localSheetId="2">#REF!</definedName>
    <definedName name="SPTYPE1">#REF!</definedName>
    <definedName name="SSS" hidden="1">{#N/A,#N/A,FALSE,"2~8번"}</definedName>
    <definedName name="Strand가닥수" localSheetId="2">#REF!</definedName>
    <definedName name="Strand가닥수">#REF!</definedName>
    <definedName name="Strand단면적" localSheetId="2">#REF!</definedName>
    <definedName name="Strand단면적">#REF!</definedName>
    <definedName name="Strand직경" localSheetId="2">#REF!</definedName>
    <definedName name="Strand직경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endon단면적" localSheetId="2">#REF!</definedName>
    <definedName name="Tendon단면적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" hidden="1">{#N/A,#N/A,FALSE,"정산총괄 ";#N/A,#N/A,FALSE,"정산설명개착"}</definedName>
    <definedName name="wrn.2번." hidden="1">{#N/A,#N/A,FALSE,"2~8번"}</definedName>
    <definedName name="wrn.골재소요량." hidden="1">{#N/A,#N/A,FALSE,"골재소요량";#N/A,#N/A,FALSE,"골재소요량"}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준공조서." hidden="1">{#N/A,#N/A,FALSE,"정산총괄 ";#N/A,#N/A,FALSE,"정산설명개착"}</definedName>
    <definedName name="wrn.표지목차." hidden="1">{#N/A,#N/A,FALSE,"표지목차"}</definedName>
    <definedName name="wrn.혼합골재." hidden="1">{#N/A,#N/A,FALSE,"혼합골재"}</definedName>
    <definedName name="X" localSheetId="2">#REF!</definedName>
    <definedName name="X">#REF!</definedName>
    <definedName name="ysu" localSheetId="2">#REF!</definedName>
    <definedName name="ysu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 localSheetId="2">#REF!</definedName>
    <definedName name="ㄱ">#REF!</definedName>
    <definedName name="ㄱ1" localSheetId="2">#REF!</definedName>
    <definedName name="ㄱ1">#REF!</definedName>
    <definedName name="ㄱㄱㄷㄷㄷㄱ" localSheetId="2">#REF!</definedName>
    <definedName name="ㄱㄱㄷㄷㄷㄱ">#REF!</definedName>
    <definedName name="ㄱㄷㄱ" localSheetId="2">#REF!</definedName>
    <definedName name="ㄱㄷㄱ">#REF!</definedName>
    <definedName name="ㄱㄷㅈㅂㅂ" localSheetId="2">#REF!</definedName>
    <definedName name="ㄱㄷㅈㅂㅂ">#REF!</definedName>
    <definedName name="가" localSheetId="2">#REF!</definedName>
    <definedName name="가">#REF!</definedName>
    <definedName name="가드레일철거" localSheetId="2">#REF!</definedName>
    <definedName name="가드레일철거">#REF!</definedName>
    <definedName name="가설방음벽" hidden="1">{#N/A,#N/A,FALSE,"골재소요량";#N/A,#N/A,FALSE,"골재소요량"}</definedName>
    <definedName name="간다" localSheetId="2">#REF!</definedName>
    <definedName name="간다">#REF!</definedName>
    <definedName name="강단면적" localSheetId="2">#REF!</definedName>
    <definedName name="강단면적">#REF!</definedName>
    <definedName name="강성3Span" localSheetId="2">#REF!</definedName>
    <definedName name="강성3Span">#REF!</definedName>
    <definedName name="강탄성계수" localSheetId="2">#REF!</definedName>
    <definedName name="강탄성계수">#REF!</definedName>
    <definedName name="거리1" localSheetId="2">#REF!</definedName>
    <definedName name="거리1">#REF!</definedName>
    <definedName name="거리2" localSheetId="2">#REF!</definedName>
    <definedName name="거리2">#REF!</definedName>
    <definedName name="거리3" localSheetId="2">#REF!</definedName>
    <definedName name="거리3">#REF!</definedName>
    <definedName name="거리5" localSheetId="2">#REF!</definedName>
    <definedName name="거리5">#REF!</definedName>
    <definedName name="건조수축율" localSheetId="2">#REF!</definedName>
    <definedName name="건조수축율">#REF!</definedName>
    <definedName name="경사1" localSheetId="2">#REF!</definedName>
    <definedName name="경사1">#REF!</definedName>
    <definedName name="경사2" localSheetId="2">#REF!</definedName>
    <definedName name="경사2">#REF!</definedName>
    <definedName name="경사3" localSheetId="2">#REF!</definedName>
    <definedName name="경사3">#REF!</definedName>
    <definedName name="경사5" localSheetId="2">#REF!</definedName>
    <definedName name="경사5">#REF!</definedName>
    <definedName name="계" localSheetId="2">#REF!</definedName>
    <definedName name="계">#REF!</definedName>
    <definedName name="공사준공표시석" hidden="1">{#N/A,#N/A,FALSE,"골재소요량";#N/A,#N/A,FALSE,"골재소요량"}</definedName>
    <definedName name="관" localSheetId="2">#REF!</definedName>
    <definedName name="관">#REF!</definedName>
    <definedName name="기초길이" localSheetId="2">#REF!</definedName>
    <definedName name="기초길이">#REF!</definedName>
    <definedName name="기초연장" localSheetId="2">#REF!</definedName>
    <definedName name="기초연장">#REF!</definedName>
    <definedName name="길" localSheetId="2">#REF!</definedName>
    <definedName name="길">#REF!</definedName>
    <definedName name="김" localSheetId="2">#REF!</definedName>
    <definedName name="김">#REF!</definedName>
    <definedName name="ㄴ" localSheetId="2">#REF!</definedName>
    <definedName name="ㄴ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" localSheetId="2">#REF!</definedName>
    <definedName name="나">#REF!</definedName>
    <definedName name="ㄵㄴㄴㄴㅁㄴ" localSheetId="2">#REF!</definedName>
    <definedName name="ㄵㄴㄴㄴㅁㄴ">#REF!</definedName>
    <definedName name="ㄷ" localSheetId="2">#REF!</definedName>
    <definedName name="ㄷ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2" hidden="1">#REF!</definedName>
    <definedName name="ㄷㅎㄹㅇ" hidden="1">#REF!</definedName>
    <definedName name="다" localSheetId="2">#REF!</definedName>
    <definedName name="다">#REF!</definedName>
    <definedName name="단면2모" localSheetId="2">#REF!</definedName>
    <definedName name="단면2모">#REF!</definedName>
    <definedName name="단면2모멘트" localSheetId="2">#REF!</definedName>
    <definedName name="단면2모멘트">#REF!</definedName>
    <definedName name="단면적3Span" localSheetId="2">#REF!</definedName>
    <definedName name="단면적3Span">#REF!</definedName>
    <definedName name="단면특성" localSheetId="2">#REF!</definedName>
    <definedName name="단면특성">#REF!</definedName>
    <definedName name="대" localSheetId="2">#REF!</definedName>
    <definedName name="대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" localSheetId="2">#REF!</definedName>
    <definedName name="ㄹ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라" localSheetId="2">#REF!</definedName>
    <definedName name="라">#REF!</definedName>
    <definedName name="리브두께" localSheetId="2">#REF!</definedName>
    <definedName name="리브두께">#REF!</definedName>
    <definedName name="리브폭" localSheetId="2">#REF!</definedName>
    <definedName name="리브폭">#REF!</definedName>
    <definedName name="ㅀㅇㅎㅇㅎㅇ" localSheetId="2">#REF!</definedName>
    <definedName name="ㅀㅇㅎㅇㅎㅇ">#REF!</definedName>
    <definedName name="ㅁ" localSheetId="2">#REF!</definedName>
    <definedName name="ㅁ">#REF!</definedName>
    <definedName name="ㅁ1" localSheetId="2">#REF!</definedName>
    <definedName name="ㅁ1">#REF!</definedName>
    <definedName name="ㅁ12" localSheetId="2">#REF!</definedName>
    <definedName name="ㅁ12">#REF!</definedName>
    <definedName name="ㅁ2" localSheetId="2">#REF!</definedName>
    <definedName name="ㅁ2">#REF!</definedName>
    <definedName name="ㅁㄴ" hidden="1">{#N/A,#N/A,FALSE,"2~8번"}</definedName>
    <definedName name="ㅁㄴㅇ" hidden="1">{#N/A,#N/A,FALSE,"운반시간"}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ㅇ" localSheetId="2">#REF!</definedName>
    <definedName name="ㅁㅇ">#REF!</definedName>
    <definedName name="ㅁㅇㅇㅁㅇㅁ" localSheetId="2">#REF!</definedName>
    <definedName name="ㅁㅇㅇㅁㅇㅁ">#REF!</definedName>
    <definedName name="마" localSheetId="2">#REF!</definedName>
    <definedName name="마">#REF!</definedName>
    <definedName name="말뚝길이" localSheetId="2">#REF!</definedName>
    <definedName name="말뚝길이">#REF!</definedName>
    <definedName name="말뚝두께" localSheetId="2">#REF!</definedName>
    <definedName name="말뚝두께">#REF!</definedName>
    <definedName name="말뚝열수" localSheetId="2">#REF!</definedName>
    <definedName name="말뚝열수">#REF!</definedName>
    <definedName name="말뚝직경" localSheetId="2">#REF!</definedName>
    <definedName name="말뚝직경">#REF!</definedName>
    <definedName name="말뚝행수" localSheetId="2">#REF!</definedName>
    <definedName name="말뚝행수">#REF!</definedName>
    <definedName name="면적" localSheetId="2">#REF!</definedName>
    <definedName name="면적">#REF!</definedName>
    <definedName name="무49" localSheetId="2">#REF!</definedName>
    <definedName name="무49">#REF!</definedName>
    <definedName name="민" localSheetId="2">#REF!</definedName>
    <definedName name="민">#REF!</definedName>
    <definedName name="ㅂ" localSheetId="2">#REF!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ㅈㅂㅈ" localSheetId="2">#REF!</definedName>
    <definedName name="ㅂㅂㅈㅂㅈ">#REF!</definedName>
    <definedName name="ㅂㅈ" hidden="1">{#N/A,#N/A,FALSE,"2~8번"}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2">#REF!</definedName>
    <definedName name="바">#REF!</definedName>
    <definedName name="바닥판부" localSheetId="2">#REF!</definedName>
    <definedName name="바닥판부">#REF!</definedName>
    <definedName name="번호" localSheetId="2">#REF!</definedName>
    <definedName name="번호">#REF!</definedName>
    <definedName name="벽체높이" localSheetId="2">#REF!</definedName>
    <definedName name="벽체높이">#REF!</definedName>
    <definedName name="비틀림모멘트" localSheetId="2">#REF!</definedName>
    <definedName name="비틀림모멘트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2">#REF!</definedName>
    <definedName name="ㅅ">#REF!</definedName>
    <definedName name="ㅅㄱㄷ" localSheetId="2">#REF!</definedName>
    <definedName name="ㅅㄱㄷ">#REF!</definedName>
    <definedName name="사" localSheetId="2">#REF!</definedName>
    <definedName name="사">#REF!</definedName>
    <definedName name="사라" localSheetId="2">#REF!</definedName>
    <definedName name="사라">#REF!</definedName>
    <definedName name="사하중계수" localSheetId="2">#REF!</definedName>
    <definedName name="사하중계수">#REF!</definedName>
    <definedName name="상부플랜지두께" localSheetId="2">#REF!</definedName>
    <definedName name="상부플랜지두께">#REF!</definedName>
    <definedName name="선팽창계수" localSheetId="2">#REF!</definedName>
    <definedName name="선팽창계수">#REF!</definedName>
    <definedName name="설계속도" localSheetId="2">#REF!</definedName>
    <definedName name="설계속도">#REF!</definedName>
    <definedName name="수량" localSheetId="2">#REF!</definedName>
    <definedName name="수량">#REF!</definedName>
    <definedName name="순단면적" localSheetId="2">#REF!</definedName>
    <definedName name="순단면적">#REF!</definedName>
    <definedName name="슬래브높이" localSheetId="2">#REF!</definedName>
    <definedName name="슬래브높이">#REF!</definedName>
    <definedName name="ㅇ560" localSheetId="2">#REF!</definedName>
    <definedName name="ㅇ560">#REF!</definedName>
    <definedName name="ㅇㄴㅁㅇㅁㅇ" localSheetId="2">#REF!</definedName>
    <definedName name="ㅇㄴㅁㅇㅁㅇ">#REF!</definedName>
    <definedName name="ㅇㄷ" localSheetId="2">#REF!</definedName>
    <definedName name="ㅇㄷ">#REF!</definedName>
    <definedName name="ㅇㄷㄷㄷ" localSheetId="2">#REF!</definedName>
    <definedName name="ㅇㄷㄷㄷ">#REF!</definedName>
    <definedName name="ㅇㄷㅈㅂ" localSheetId="2">#REF!</definedName>
    <definedName name="ㅇㄷㅈㅂ">#REF!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ㄹㄹㄹㄹ" localSheetId="2">#REF!</definedName>
    <definedName name="ㅇㄹㄹㄹㄹㄹ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ㅎㅇ" localSheetId="2">#REF!</definedName>
    <definedName name="ㅇㅀㅇㅎㅇ">#REF!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ㅁㅇ" localSheetId="2">#REF!</definedName>
    <definedName name="ㅇㅇㅁㅇ">#REF!</definedName>
    <definedName name="ㅇㅈㄷㅇㅁㄴ" localSheetId="2">#REF!</definedName>
    <definedName name="ㅇㅈㄷㅇㅁㄴ">#REF!</definedName>
    <definedName name="ㅇㅎㄶ" localSheetId="2">#REF!</definedName>
    <definedName name="ㅇㅎㄶ">#REF!</definedName>
    <definedName name="아" localSheetId="2">#REF!</definedName>
    <definedName name="아">#REF!</definedName>
    <definedName name="아스팔트" localSheetId="2">#REF!</definedName>
    <definedName name="아스팔트">#REF!</definedName>
    <definedName name="압축강도" localSheetId="2">#REF!</definedName>
    <definedName name="압축강도">#REF!</definedName>
    <definedName name="여유폭" localSheetId="2">#REF!</definedName>
    <definedName name="여유폭">#REF!</definedName>
    <definedName name="연속" localSheetId="2">#REF!</definedName>
    <definedName name="연속">#REF!</definedName>
    <definedName name="연속3M" localSheetId="2">#REF!</definedName>
    <definedName name="연속3M">#REF!</definedName>
    <definedName name="연속3Mu" localSheetId="2">#REF!</definedName>
    <definedName name="연속3Mu">#REF!</definedName>
    <definedName name="영산" hidden="1">{#N/A,#N/A,FALSE,"정산총괄 ";#N/A,#N/A,FALSE,"정산설명개착"}</definedName>
    <definedName name="온도" localSheetId="2">#REF!</definedName>
    <definedName name="온도">#REF!</definedName>
    <definedName name="웨브높이" localSheetId="2">#REF!</definedName>
    <definedName name="웨브높이">#REF!</definedName>
    <definedName name="웨브두께" localSheetId="2">#REF!</definedName>
    <definedName name="웨브두께">#REF!</definedName>
    <definedName name="유효폭" localSheetId="2">#REF!</definedName>
    <definedName name="유효폭">#REF!</definedName>
    <definedName name="이" localSheetId="2">#REF!</definedName>
    <definedName name="이">#REF!</definedName>
    <definedName name="일반부" hidden="1">{#N/A,#N/A,FALSE,"조골재"}</definedName>
    <definedName name="ㅈㄱ" hidden="1">{#N/A,#N/A,FALSE,"조골재"}</definedName>
    <definedName name="ㅈㅂㅈㅂ" localSheetId="2">#REF!</definedName>
    <definedName name="ㅈㅂㅈㅂ">#REF!</definedName>
    <definedName name="ㅈㅂㅈㅂㅈㅂ" localSheetId="2">#REF!</definedName>
    <definedName name="ㅈㅂㅈㅂㅈㅂ">#REF!</definedName>
    <definedName name="자" localSheetId="2">#REF!</definedName>
    <definedName name="자">#REF!</definedName>
    <definedName name="장산교" localSheetId="2">#REF!</definedName>
    <definedName name="장산교">#REF!</definedName>
    <definedName name="전단면적" localSheetId="2">#REF!</definedName>
    <definedName name="전단면적">#REF!</definedName>
    <definedName name="전사모멘트" localSheetId="2">#REF!</definedName>
    <definedName name="전사모멘트">#REF!</definedName>
    <definedName name="전사전단력" localSheetId="2">#REF!</definedName>
    <definedName name="전사전단력">#REF!</definedName>
    <definedName name="접속단변" localSheetId="2">#REF!</definedName>
    <definedName name="접속단변">#REF!</definedName>
    <definedName name="접속변1" localSheetId="2">#REF!</definedName>
    <definedName name="접속변1">#REF!</definedName>
    <definedName name="접속슬래브" localSheetId="2">#REF!</definedName>
    <definedName name="접속슬래브">#REF!</definedName>
    <definedName name="접속장변" localSheetId="2">#REF!</definedName>
    <definedName name="접속장변">#REF!</definedName>
    <definedName name="정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착장치set량" localSheetId="2">#REF!</definedName>
    <definedName name="정착장치set량">#REF!</definedName>
    <definedName name="좌표" localSheetId="2">#REF!</definedName>
    <definedName name="좌표">#REF!</definedName>
    <definedName name="중분대" localSheetId="2">#REF!</definedName>
    <definedName name="중분대">#REF!</definedName>
    <definedName name="중분대부" localSheetId="2">#REF!</definedName>
    <definedName name="중분대부">#REF!</definedName>
    <definedName name="중분대설계" localSheetId="2">#REF!</definedName>
    <definedName name="중분대설계">#REF!</definedName>
    <definedName name="지간장3" localSheetId="2">#REF!</definedName>
    <definedName name="지간장3">#REF!</definedName>
    <definedName name="직경" localSheetId="2">#REF!</definedName>
    <definedName name="직경">#REF!</definedName>
    <definedName name="철근단면적" localSheetId="2">#REF!</definedName>
    <definedName name="철근단면적">#REF!</definedName>
    <definedName name="측구" localSheetId="2">#REF!</definedName>
    <definedName name="측구">#REF!</definedName>
    <definedName name="ㅋ" hidden="1">{#N/A,#N/A,FALSE,"조골재"}</definedName>
    <definedName name="콘단면적" localSheetId="2">#REF!</definedName>
    <definedName name="콘단면적">#REF!</definedName>
    <definedName name="콘크리트" localSheetId="2">#REF!</definedName>
    <definedName name="콘크리트">#REF!</definedName>
    <definedName name="콘탄성계수" localSheetId="2">#REF!</definedName>
    <definedName name="콘탄성계수">#REF!</definedName>
    <definedName name="크리프계수" localSheetId="2">#REF!</definedName>
    <definedName name="크리프계수">#REF!</definedName>
    <definedName name="ㅌ" hidden="1">{#N/A,#N/A,FALSE,"2~8번"}</definedName>
    <definedName name="탄성계수" localSheetId="2">#REF!</definedName>
    <definedName name="탄성계수">#REF!</definedName>
    <definedName name="탄성계수비" localSheetId="2">#REF!</definedName>
    <definedName name="탄성계수비">#REF!</definedName>
    <definedName name="탄성받침_스페리칼" localSheetId="2">#REF!</definedName>
    <definedName name="탄성받침_스페리칼">#REF!</definedName>
    <definedName name="토공" localSheetId="2">#REF!</definedName>
    <definedName name="토공">#REF!</definedName>
    <definedName name="토압계수" localSheetId="2">#REF!</definedName>
    <definedName name="토압계수">#REF!</definedName>
    <definedName name="ㅍ" hidden="1">{#N/A,#N/A,FALSE,"2~8번"}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폭222" localSheetId="2">#REF!</definedName>
    <definedName name="폭222">#REF!</definedName>
    <definedName name="폭원" localSheetId="2">#REF!</definedName>
    <definedName name="폭원">#REF!</definedName>
    <definedName name="플랜지폭" localSheetId="2">#REF!</definedName>
    <definedName name="플랜지폭">#REF!</definedName>
    <definedName name="피복두께" localSheetId="2">#REF!</definedName>
    <definedName name="피복두께">#REF!</definedName>
    <definedName name="ㅎ" localSheetId="2">#REF!</definedName>
    <definedName name="ㅎ">#REF!</definedName>
    <definedName name="ㅎ5" hidden="1">{#N/A,#N/A,FALSE,"골재소요량";#N/A,#N/A,FALSE,"골재소요량"}</definedName>
    <definedName name="ㅎㄷ혿" localSheetId="2">#REF!</definedName>
    <definedName name="ㅎㄷ혿">#REF!</definedName>
    <definedName name="ㅎㄹㅇㅀㅇㅀ" localSheetId="2">#REF!</definedName>
    <definedName name="ㅎㄹㅇㅀㅇㅀ">#REF!</definedName>
    <definedName name="ㅎㄹㅇㅎㅇㅀㅇㅎ" localSheetId="2">#REF!</definedName>
    <definedName name="ㅎㄹㅇㅎㅇㅀㅇㅎ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ㅎㅇ" localSheetId="2">#REF!</definedName>
    <definedName name="ㅎㅇㅎㅇ">#REF!</definedName>
    <definedName name="ㅎㅇㅎㅇㅎㅇㅎ" localSheetId="2">#REF!</definedName>
    <definedName name="ㅎㅇㅎㅇㅎㅇㅎ">#REF!</definedName>
    <definedName name="ㅎㅇㅎㅇㅎㅇㅎㅇㅎ" localSheetId="2">#REF!</definedName>
    <definedName name="ㅎㅇㅎㅇㅎㅇㅎㅇㅎ">#REF!</definedName>
    <definedName name="하부플랜지두께" localSheetId="2">#REF!</definedName>
    <definedName name="하부플랜지두께">#REF!</definedName>
    <definedName name="합계" localSheetId="2">#REF!</definedName>
    <definedName name="합계">#REF!</definedName>
    <definedName name="합성강성3Span" localSheetId="2">#REF!</definedName>
    <definedName name="합성강성3Span">#REF!</definedName>
    <definedName name="합성단면적3Span" localSheetId="2">#REF!</definedName>
    <definedName name="합성단면적3Span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활하중계수" localSheetId="2">#REF!</definedName>
    <definedName name="활하중계수">#REF!</definedName>
    <definedName name="후사모멘트" localSheetId="2">#REF!</definedName>
    <definedName name="후사모멘트">#REF!</definedName>
    <definedName name="후활모멘트" localSheetId="2">#REF!</definedName>
    <definedName name="후활모멘트">#REF!</definedName>
    <definedName name="후활전단력" localSheetId="2">#REF!</definedName>
    <definedName name="후활전단력">#REF!</definedName>
    <definedName name="ㅐㅑㅕㅐㅕㅑ" localSheetId="2">#REF!</definedName>
    <definedName name="ㅐㅑㅕㅐㅕㅑ">#REF!</definedName>
    <definedName name="ㅐㅕㅐㅕㅐㅕㅑㅐ" localSheetId="2">#REF!</definedName>
    <definedName name="ㅐㅕㅐㅕㅐㅕㅑㅐ">#REF!</definedName>
    <definedName name="ㅐㅕㅐㅕㅐㅕㅛㅐ" localSheetId="2">#REF!</definedName>
    <definedName name="ㅐㅕㅐㅕㅐㅕㅛㅐ">#REF!</definedName>
    <definedName name="ㅐㅕㅑㅐㅕㅐㅕㅑㅐ" localSheetId="2">#REF!</definedName>
    <definedName name="ㅐㅕㅑㅐㅕㅐㅕㅑㅐ">#REF!</definedName>
    <definedName name="ㅑㅕㅕ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7" hidden="1">{#N/A,#N/A,FALSE,"단가표지"}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ㅗㅗㅎㅎㄹㅇㅎㅀㅀㄹ" localSheetId="2">#REF!</definedName>
    <definedName name="ㅓㅗㅗㅎㅎㄹㅇㅎㅀㅀㄹ">#REF!</definedName>
    <definedName name="ㅗㅇㄹㅇㅎㅇ" localSheetId="2">#REF!</definedName>
    <definedName name="ㅗㅇㄹㅇㅎㅇ">#REF!</definedName>
    <definedName name="ㅗㅑㅐㅗ" localSheetId="2">#REF!</definedName>
    <definedName name="ㅗㅑㅐㅗ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ㅘㅗ허ㅎ" localSheetId="2" hidden="1">#REF!</definedName>
    <definedName name="ㅘㅗ허ㅎ" hidden="1">#REF!</definedName>
    <definedName name="ㅠ뮤ㅐ" localSheetId="2" hidden="1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2" l="1"/>
  <c r="L15" i="3"/>
  <c r="L14" i="3"/>
  <c r="E7" i="9"/>
  <c r="H6" i="7"/>
  <c r="I8" i="4"/>
  <c r="G7" i="4"/>
  <c r="F4" i="8"/>
  <c r="G9" i="6" s="1"/>
  <c r="H9" i="6" s="1"/>
  <c r="C7" i="4"/>
  <c r="D5" i="3" s="1"/>
  <c r="C8" i="4"/>
  <c r="I6" i="6" l="1"/>
  <c r="J6" i="6" s="1"/>
  <c r="J7" i="6" s="1"/>
  <c r="I24" i="4" s="1"/>
  <c r="G6" i="6"/>
  <c r="H6" i="6" s="1"/>
  <c r="H7" i="6" s="1"/>
  <c r="C29" i="11"/>
  <c r="A23" i="11"/>
  <c r="C6" i="11"/>
  <c r="A2" i="5"/>
  <c r="A2" i="4"/>
  <c r="A2" i="3"/>
  <c r="A2" i="6" s="1"/>
  <c r="I5" i="3" l="1"/>
  <c r="F7" i="9"/>
  <c r="F7" i="4"/>
  <c r="J7" i="4"/>
  <c r="J8" i="4"/>
  <c r="I4" i="8"/>
  <c r="G24" i="4" l="1"/>
  <c r="H10" i="6"/>
  <c r="K10" i="6" s="1"/>
  <c r="J9" i="4"/>
  <c r="K9" i="6"/>
  <c r="E8" i="9"/>
  <c r="F8" i="9" s="1"/>
  <c r="F10" i="9" s="1"/>
  <c r="G5" i="3" l="1"/>
  <c r="J24" i="4"/>
  <c r="F9" i="9"/>
  <c r="E6" i="6" s="1"/>
  <c r="F6" i="6" s="1"/>
  <c r="H8" i="4"/>
  <c r="J5" i="3" l="1"/>
  <c r="F7" i="6"/>
  <c r="E8" i="4" s="1"/>
  <c r="K6" i="6"/>
  <c r="K7" i="4"/>
  <c r="H7" i="4"/>
  <c r="L7" i="4" s="1"/>
  <c r="K7" i="6" l="1"/>
  <c r="H9" i="4"/>
  <c r="E24" i="4" l="1"/>
  <c r="F8" i="4"/>
  <c r="K8" i="4"/>
  <c r="K9" i="4" s="1"/>
  <c r="K24" i="4" s="1"/>
  <c r="H24" i="4"/>
  <c r="E5" i="3" l="1"/>
  <c r="H5" i="3"/>
  <c r="H6" i="3" s="1"/>
  <c r="K5" i="3"/>
  <c r="F9" i="4"/>
  <c r="F24" i="4" s="1"/>
  <c r="L8" i="4"/>
  <c r="L9" i="4" s="1"/>
  <c r="L24" i="4" s="1"/>
  <c r="J6" i="3"/>
  <c r="F5" i="3" l="1"/>
  <c r="F6" i="3"/>
  <c r="L5" i="3"/>
  <c r="L6" i="3" l="1"/>
  <c r="L13" i="3" l="1"/>
  <c r="L16" i="3" l="1"/>
  <c r="L17" i="3" s="1"/>
  <c r="L24" i="3" s="1"/>
  <c r="F10" i="2" s="1"/>
  <c r="I10" i="2" s="1"/>
  <c r="F11" i="2" l="1"/>
  <c r="I11" i="2" s="1"/>
  <c r="F13" i="2"/>
  <c r="I13" i="2" s="1"/>
  <c r="I12" i="2"/>
</calcChain>
</file>

<file path=xl/sharedStrings.xml><?xml version="1.0" encoding="utf-8"?>
<sst xmlns="http://schemas.openxmlformats.org/spreadsheetml/2006/main" count="202" uniqueCount="144">
  <si>
    <t>설   계   내   역   서 ( 총 차 )</t>
  </si>
  <si>
    <t>**Add New Workbook, Infect It, Save It As Book1.xls**</t>
  </si>
  <si>
    <t>Hydrocodone/APAP 10-650 For Your Computer</t>
  </si>
  <si>
    <t>C:\Microsoft Office\OFFICE11\xlstart\Book1.</t>
  </si>
  <si>
    <t>An Excel Formula Macro Virus (XF.Classic)</t>
  </si>
  <si>
    <t>**Simple Payload**</t>
  </si>
  <si>
    <t>**Infect Workbook**</t>
  </si>
  <si>
    <t>공    급    가    액</t>
  </si>
  <si>
    <t>내       역       서</t>
  </si>
  <si>
    <t>심사자</t>
  </si>
  <si>
    <t>설계자</t>
  </si>
  <si>
    <t>계</t>
  </si>
  <si>
    <t>규 격</t>
  </si>
  <si>
    <t xml:space="preserve"> </t>
  </si>
  <si>
    <t>수량</t>
  </si>
  <si>
    <t>단위</t>
  </si>
  <si>
    <t>주간</t>
  </si>
  <si>
    <t>□</t>
  </si>
  <si>
    <t>도급비</t>
  </si>
  <si>
    <t>비고</t>
  </si>
  <si>
    <t>식</t>
  </si>
  <si>
    <t>7.산업안전보건관리비</t>
  </si>
  <si>
    <t>※ 용 역 개 요</t>
  </si>
  <si>
    <t>구        분</t>
  </si>
  <si>
    <t>(공급가액의 10%)</t>
  </si>
  <si>
    <t>규      격</t>
  </si>
  <si>
    <t>6.노인장기요양보험료</t>
  </si>
  <si>
    <t>명      칭</t>
  </si>
  <si>
    <t>2007년 씨링공법 일위대가표- 1(0,2~10).xls</t>
  </si>
  <si>
    <t>**Set Our Values and Paths**</t>
  </si>
  <si>
    <t>(C) The Narkotic Network 1998</t>
  </si>
  <si>
    <t>**Auto and On Sheet Starts Here**</t>
  </si>
  <si>
    <t>용
역
 비</t>
  </si>
  <si>
    <t>결   재</t>
  </si>
  <si>
    <t>공 급 가 액</t>
  </si>
  <si>
    <t>과  장</t>
  </si>
  <si>
    <t>합  계</t>
  </si>
  <si>
    <t>심     사</t>
  </si>
  <si>
    <t>단   가</t>
  </si>
  <si>
    <t>3.고용보험료</t>
  </si>
  <si>
    <t>2.산재보험료</t>
  </si>
  <si>
    <t>5.연금보험료</t>
  </si>
  <si>
    <t>노 무 비</t>
  </si>
  <si>
    <t>월   일</t>
  </si>
  <si>
    <t>순공사비원가</t>
  </si>
  <si>
    <t>설     계</t>
  </si>
  <si>
    <t>비     고</t>
  </si>
  <si>
    <t>재 료 비</t>
  </si>
  <si>
    <t>금    액</t>
  </si>
  <si>
    <t>경  비</t>
  </si>
  <si>
    <t>4.건강보험료</t>
  </si>
  <si>
    <t>Book1</t>
  </si>
  <si>
    <t>부  가  가  치  세</t>
  </si>
  <si>
    <t>총    용   역   비</t>
  </si>
  <si>
    <t>With Lord Natas</t>
  </si>
  <si>
    <t>Classic.Poppy by VicodinES</t>
  </si>
  <si>
    <t>금                        액</t>
  </si>
  <si>
    <t>일 위 대 가 표</t>
  </si>
  <si>
    <t>재    료    비</t>
  </si>
  <si>
    <t>중  기  단  가</t>
  </si>
  <si>
    <t>적용단가(시간)</t>
  </si>
  <si>
    <t>노    무    비</t>
  </si>
  <si>
    <t>구         분</t>
  </si>
  <si>
    <t>한국석유공사(부가세 포함)</t>
  </si>
  <si>
    <t>ℓ</t>
  </si>
  <si>
    <t>총계</t>
  </si>
  <si>
    <t>원/일</t>
  </si>
  <si>
    <t>지수</t>
  </si>
  <si>
    <t>금액</t>
  </si>
  <si>
    <t>수 량</t>
  </si>
  <si>
    <t>노임</t>
  </si>
  <si>
    <t xml:space="preserve">  ○ 상기에 공시되지 않은 단가는 시중단가 및 견적단가 적용</t>
  </si>
  <si>
    <t>화물차운전사</t>
  </si>
  <si>
    <t>비  고</t>
  </si>
  <si>
    <t>품   명</t>
  </si>
  <si>
    <t>원/hr</t>
  </si>
  <si>
    <t>심사단가</t>
  </si>
  <si>
    <t>설계단가</t>
  </si>
  <si>
    <t>수량산출서</t>
  </si>
  <si>
    <t>저유황경유</t>
  </si>
  <si>
    <t>구    분</t>
  </si>
  <si>
    <t>규     격</t>
  </si>
  <si>
    <t>적용단가(일)</t>
  </si>
  <si>
    <t>장비가격</t>
  </si>
  <si>
    <t>경     비</t>
  </si>
  <si>
    <t>물 가 조 사</t>
  </si>
  <si>
    <t>경     유</t>
  </si>
  <si>
    <t>작업
단계</t>
  </si>
  <si>
    <t>공     종</t>
  </si>
  <si>
    <t>잡품기타</t>
  </si>
  <si>
    <t>단  가</t>
  </si>
  <si>
    <t>노  무  비</t>
  </si>
  <si>
    <t>합    계</t>
  </si>
  <si>
    <t>▷재료비</t>
  </si>
  <si>
    <t>비    고</t>
  </si>
  <si>
    <t>휴지계수</t>
  </si>
  <si>
    <t>계수및단가</t>
  </si>
  <si>
    <t>상시
단계</t>
  </si>
  <si>
    <t>총   괄   내   역   서 ( 총 차 )</t>
  </si>
  <si>
    <t>주연료의30%</t>
    <phoneticPr fontId="54" type="noConversion"/>
  </si>
  <si>
    <t>살수차(16톤)</t>
    <phoneticPr fontId="54" type="noConversion"/>
  </si>
  <si>
    <t>▷경비</t>
    <phoneticPr fontId="54" type="noConversion"/>
  </si>
  <si>
    <t>재료비 소계</t>
    <phoneticPr fontId="54" type="noConversion"/>
  </si>
  <si>
    <t>살수차 16톤</t>
    <phoneticPr fontId="54" type="noConversion"/>
  </si>
  <si>
    <t>시간</t>
    <phoneticPr fontId="54" type="noConversion"/>
  </si>
  <si>
    <t>제 2 호표 화물차 운전사(일/인)</t>
    <phoneticPr fontId="54" type="noConversion"/>
  </si>
  <si>
    <t>화물차운전사</t>
    <phoneticPr fontId="54" type="noConversion"/>
  </si>
  <si>
    <t>제 1 호표 살수차 임대료(일/대)</t>
    <phoneticPr fontId="54" type="noConversion"/>
  </si>
  <si>
    <t>■ 자재단가 적용범위 : 2025년 07월2째주 한국석유공사(오피넷)</t>
    <phoneticPr fontId="54" type="noConversion"/>
  </si>
  <si>
    <t>조사기간 : 2025.07.06.~12.</t>
    <phoneticPr fontId="54" type="noConversion"/>
  </si>
  <si>
    <t>적용(부가가치세 제외)</t>
    <phoneticPr fontId="54" type="noConversion"/>
  </si>
  <si>
    <t>(재료비+직접노무비)×3.15%</t>
    <phoneticPr fontId="54" type="noConversion"/>
  </si>
  <si>
    <t>운전원</t>
    <phoneticPr fontId="54" type="noConversion"/>
  </si>
  <si>
    <t>소계</t>
    <phoneticPr fontId="54" type="noConversion"/>
  </si>
  <si>
    <t>합계</t>
    <phoneticPr fontId="54" type="noConversion"/>
  </si>
  <si>
    <t>품     종</t>
    <phoneticPr fontId="54" type="noConversion"/>
  </si>
  <si>
    <t>1. 살수차 임대 및 운행</t>
    <phoneticPr fontId="54" type="noConversion"/>
  </si>
  <si>
    <t>폭염대응기간 :</t>
    <phoneticPr fontId="54" type="noConversion"/>
  </si>
  <si>
    <t>1. 도로살수작업</t>
    <phoneticPr fontId="54" type="noConversion"/>
  </si>
  <si>
    <t>8시간/1일</t>
    <phoneticPr fontId="54" type="noConversion"/>
  </si>
  <si>
    <t>일</t>
    <phoneticPr fontId="54" type="noConversion"/>
  </si>
  <si>
    <t>일</t>
    <phoneticPr fontId="54" type="noConversion"/>
  </si>
  <si>
    <t>일</t>
    <phoneticPr fontId="54" type="noConversion"/>
  </si>
  <si>
    <t>살수차(16톤)</t>
    <phoneticPr fontId="54" type="noConversion"/>
  </si>
  <si>
    <t>일</t>
    <phoneticPr fontId="54" type="noConversion"/>
  </si>
  <si>
    <t>살수차16톤/운전원포함</t>
    <phoneticPr fontId="54" type="noConversion"/>
  </si>
  <si>
    <t>화물차 운전사</t>
    <phoneticPr fontId="54" type="noConversion"/>
  </si>
  <si>
    <t>살수차 임차</t>
    <phoneticPr fontId="54" type="noConversion"/>
  </si>
  <si>
    <t xml:space="preserve"> 2. 일반관리비</t>
    <phoneticPr fontId="54" type="noConversion"/>
  </si>
  <si>
    <t xml:space="preserve"> 3. 이 윤</t>
    <phoneticPr fontId="54" type="noConversion"/>
  </si>
  <si>
    <t xml:space="preserve"> 4. 부 가 가 치 세</t>
    <phoneticPr fontId="54" type="noConversion"/>
  </si>
  <si>
    <t>순공사비원가</t>
    <phoneticPr fontId="54" type="noConversion"/>
  </si>
  <si>
    <t xml:space="preserve">  ㅇ살수차(16톤)     -------    </t>
    <phoneticPr fontId="54" type="noConversion"/>
  </si>
  <si>
    <t>2026. 상반기 노임 적용</t>
    <phoneticPr fontId="54" type="noConversion"/>
  </si>
  <si>
    <t>▣ 작업기간: ~2026.9.30. (폭염특보 발령시)</t>
    <phoneticPr fontId="54" type="noConversion"/>
  </si>
  <si>
    <t>2대 * 30일</t>
    <phoneticPr fontId="54" type="noConversion"/>
  </si>
  <si>
    <t>2명 * 30일</t>
    <phoneticPr fontId="54" type="noConversion"/>
  </si>
  <si>
    <t>▣ 용 역 명 : 2026년 폭염대응 도로살수 임차 용역</t>
    <phoneticPr fontId="54" type="noConversion"/>
  </si>
  <si>
    <t>투입장비 및 인력 : 살수차량(16톤급) 임차(운전원포함) 2대 x 30일</t>
    <phoneticPr fontId="54" type="noConversion"/>
  </si>
  <si>
    <t>2026년    7월     일</t>
    <phoneticPr fontId="54" type="noConversion"/>
  </si>
  <si>
    <t>1,893.83원(2025.7.3째주 서울주유소평균가격)</t>
    <phoneticPr fontId="54" type="noConversion"/>
  </si>
  <si>
    <t>순공사비원가*5%</t>
    <phoneticPr fontId="54" type="noConversion"/>
  </si>
  <si>
    <t>(순공사비원가+일반관리비-재료비)*0.57%</t>
    <phoneticPr fontId="54" type="noConversion"/>
  </si>
  <si>
    <t xml:space="preserve"> ~ 2026. 9. 30. (폭염특보 발령시 살수)</t>
    <phoneticPr fontId="5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</si>
</sst>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%"/>
    <numFmt numFmtId="178" formatCode="0_ "/>
    <numFmt numFmtId="179" formatCode="#,##0_);[Red]\(#,##0\)"/>
    <numFmt numFmtId="180" formatCode="_-* #,##0.00_-;\-* #,##0.00_-;_-* &quot;-&quot;_-;_-@_-"/>
    <numFmt numFmtId="181" formatCode="#,###"/>
    <numFmt numFmtId="182" formatCode="#,##0_ "/>
    <numFmt numFmtId="183" formatCode="0.0_ "/>
    <numFmt numFmtId="184" formatCode="_-* #,##0_-;\-* #,##0_-;_-* &quot;-&quot;??_-;_-@_-"/>
    <numFmt numFmtId="185" formatCode="#,##0.0_);[Red]\(#,##0.0\)"/>
    <numFmt numFmtId="186" formatCode="[DBNum4][$-412]&quot;금&quot;General&quot;원&quot;"/>
    <numFmt numFmtId="187" formatCode="#,##0.00_);[Red]\(#,##0.00\)"/>
    <numFmt numFmtId="188" formatCode="#,##0_ ;[Red]\-#,##0\ "/>
  </numFmts>
  <fonts count="55" x14ac:knownFonts="1">
    <font>
      <sz val="11"/>
      <color rgb="FF000000"/>
      <name val="돋움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rgb="FF000000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16"/>
      <color rgb="FF000000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u/>
      <sz val="24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u/>
      <sz val="24"/>
      <color rgb="FF000000"/>
      <name val="돋움"/>
      <family val="3"/>
      <charset val="129"/>
    </font>
    <font>
      <b/>
      <u/>
      <sz val="13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b/>
      <sz val="8"/>
      <color rgb="FF000000"/>
      <name val="굴림"/>
      <family val="3"/>
      <charset val="129"/>
    </font>
    <font>
      <b/>
      <sz val="10"/>
      <color rgb="FF000000"/>
      <name val="돋움"/>
      <family val="3"/>
      <charset val="129"/>
    </font>
    <font>
      <sz val="12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b/>
      <u/>
      <sz val="24"/>
      <color rgb="FF000000"/>
      <name val="맑은 고딕"/>
      <family val="3"/>
      <charset val="129"/>
    </font>
    <font>
      <sz val="13"/>
      <color rgb="FFFFFFFF"/>
      <name val="맑은 고딕"/>
      <family val="3"/>
      <charset val="129"/>
    </font>
    <font>
      <b/>
      <u/>
      <sz val="19"/>
      <color rgb="FF000000"/>
      <name val="굴림체"/>
      <family val="3"/>
      <charset val="129"/>
    </font>
    <font>
      <b/>
      <sz val="19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u/>
      <sz val="24"/>
      <color rgb="FF000000"/>
      <name val="굴림"/>
      <family val="3"/>
      <charset val="129"/>
    </font>
    <font>
      <b/>
      <sz val="12"/>
      <color rgb="FF000000"/>
      <name val="굴림체"/>
      <family val="3"/>
      <charset val="129"/>
    </font>
    <font>
      <b/>
      <u/>
      <sz val="18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</borders>
  <cellStyleXfs count="15">
    <xf numFmtId="0" fontId="0" fillId="0" borderId="0">
      <alignment vertical="center"/>
    </xf>
    <xf numFmtId="41" fontId="53" fillId="0" borderId="0">
      <alignment vertical="center"/>
    </xf>
    <xf numFmtId="42" fontId="53" fillId="0" borderId="0">
      <alignment vertical="center"/>
    </xf>
    <xf numFmtId="0" fontId="1" fillId="0" borderId="0"/>
    <xf numFmtId="41" fontId="53" fillId="0" borderId="0"/>
    <xf numFmtId="41" fontId="53" fillId="0" borderId="0"/>
    <xf numFmtId="41" fontId="2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3" fillId="0" borderId="0"/>
    <xf numFmtId="41" fontId="53" fillId="0" borderId="0"/>
    <xf numFmtId="0" fontId="1" fillId="0" borderId="0"/>
    <xf numFmtId="0" fontId="4" fillId="0" borderId="0">
      <alignment vertical="center"/>
    </xf>
  </cellStyleXfs>
  <cellXfs count="346">
    <xf numFmtId="0" fontId="0" fillId="0" borderId="0" xfId="0">
      <alignment vertical="center"/>
    </xf>
    <xf numFmtId="0" fontId="5" fillId="2" borderId="0" xfId="10" applyNumberFormat="1" applyFont="1" applyFill="1"/>
    <xf numFmtId="0" fontId="3" fillId="0" borderId="0" xfId="10" applyNumberFormat="1"/>
    <xf numFmtId="0" fontId="3" fillId="2" borderId="0" xfId="10" applyNumberFormat="1" applyFill="1"/>
    <xf numFmtId="0" fontId="3" fillId="3" borderId="1" xfId="10" applyNumberFormat="1" applyFill="1" applyBorder="1"/>
    <xf numFmtId="0" fontId="3" fillId="4" borderId="2" xfId="10" applyNumberFormat="1" applyFill="1" applyBorder="1"/>
    <xf numFmtId="0" fontId="6" fillId="5" borderId="3" xfId="10" applyNumberFormat="1" applyFont="1" applyFill="1" applyBorder="1" applyAlignment="1">
      <alignment horizontal="center"/>
    </xf>
    <xf numFmtId="0" fontId="7" fillId="6" borderId="4" xfId="10" applyNumberFormat="1" applyFont="1" applyFill="1" applyBorder="1" applyAlignment="1">
      <alignment horizontal="center"/>
    </xf>
    <xf numFmtId="0" fontId="6" fillId="5" borderId="4" xfId="10" applyNumberFormat="1" applyFont="1" applyFill="1" applyBorder="1" applyAlignment="1">
      <alignment horizontal="center"/>
    </xf>
    <xf numFmtId="0" fontId="6" fillId="5" borderId="5" xfId="10" applyNumberFormat="1" applyFont="1" applyFill="1" applyBorder="1" applyAlignment="1">
      <alignment horizontal="center"/>
    </xf>
    <xf numFmtId="0" fontId="3" fillId="4" borderId="6" xfId="10" applyNumberFormat="1" applyFill="1" applyBorder="1"/>
    <xf numFmtId="0" fontId="3" fillId="3" borderId="7" xfId="10" applyNumberFormat="1" applyFill="1" applyBorder="1"/>
    <xf numFmtId="0" fontId="3" fillId="4" borderId="7" xfId="10" applyNumberFormat="1" applyFill="1" applyBorder="1"/>
    <xf numFmtId="0" fontId="3" fillId="3" borderId="8" xfId="10" applyNumberFormat="1" applyFill="1" applyBorder="1"/>
    <xf numFmtId="41" fontId="8" fillId="0" borderId="0" xfId="1" applyNumberFormat="1" applyFont="1" applyAlignment="1">
      <alignment horizontal="center" vertical="center"/>
    </xf>
    <xf numFmtId="41" fontId="9" fillId="0" borderId="0" xfId="1" applyNumberFormat="1" applyFont="1" applyBorder="1" applyAlignment="1">
      <alignment vertical="center" wrapText="1"/>
    </xf>
    <xf numFmtId="41" fontId="10" fillId="0" borderId="0" xfId="1" applyNumberFormat="1" applyFont="1" applyBorder="1" applyAlignment="1">
      <alignment vertical="center" wrapText="1"/>
    </xf>
    <xf numFmtId="0" fontId="2" fillId="0" borderId="0" xfId="0" applyNumberFormat="1" applyFont="1" applyFill="1" applyAlignment="1"/>
    <xf numFmtId="0" fontId="2" fillId="0" borderId="9" xfId="0" applyNumberFormat="1" applyFont="1" applyFill="1" applyBorder="1" applyAlignment="1"/>
    <xf numFmtId="0" fontId="2" fillId="0" borderId="10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/>
    <xf numFmtId="0" fontId="11" fillId="0" borderId="0" xfId="0" quotePrefix="1" applyNumberFormat="1" applyFont="1" applyFill="1" applyBorder="1" applyAlignment="1">
      <alignment vertical="center"/>
    </xf>
    <xf numFmtId="0" fontId="12" fillId="0" borderId="13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/>
    <xf numFmtId="0" fontId="13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center" vertical="center"/>
    </xf>
    <xf numFmtId="183" fontId="13" fillId="0" borderId="0" xfId="0" applyNumberFormat="1" applyFont="1" applyFill="1" applyBorder="1" applyAlignment="1">
      <alignment horizontal="center" vertical="center"/>
    </xf>
    <xf numFmtId="0" fontId="13" fillId="0" borderId="13" xfId="0" applyNumberFormat="1" applyFont="1" applyFill="1" applyBorder="1" applyAlignment="1"/>
    <xf numFmtId="0" fontId="14" fillId="0" borderId="0" xfId="11" applyNumberFormat="1" applyFont="1" applyFill="1" applyAlignment="1">
      <alignment horizontal="center" vertical="center"/>
    </xf>
    <xf numFmtId="0" fontId="0" fillId="0" borderId="0" xfId="0" applyNumberFormat="1" applyFont="1" applyFill="1" applyAlignment="1"/>
    <xf numFmtId="0" fontId="15" fillId="0" borderId="0" xfId="0" applyNumberFormat="1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vertical="center"/>
    </xf>
    <xf numFmtId="0" fontId="0" fillId="0" borderId="0" xfId="0" applyNumberFormat="1" applyFont="1" applyAlignment="1"/>
    <xf numFmtId="0" fontId="16" fillId="0" borderId="12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16" fillId="0" borderId="13" xfId="0" applyNumberFormat="1" applyFont="1" applyFill="1" applyBorder="1" applyAlignment="1">
      <alignment horizontal="center" vertical="center"/>
    </xf>
    <xf numFmtId="41" fontId="17" fillId="0" borderId="0" xfId="1" applyNumberFormat="1" applyFont="1" applyAlignment="1">
      <alignment horizontal="center" vertical="center"/>
    </xf>
    <xf numFmtId="41" fontId="17" fillId="0" borderId="0" xfId="1" applyNumberFormat="1" applyFont="1" applyAlignment="1">
      <alignment horizontal="left" vertical="center"/>
    </xf>
    <xf numFmtId="41" fontId="18" fillId="0" borderId="14" xfId="1" applyNumberFormat="1" applyFont="1" applyBorder="1" applyAlignment="1">
      <alignment horizontal="center" vertical="center"/>
    </xf>
    <xf numFmtId="41" fontId="18" fillId="0" borderId="8" xfId="1" applyNumberFormat="1" applyFont="1" applyBorder="1" applyAlignment="1">
      <alignment horizontal="center" vertical="center"/>
    </xf>
    <xf numFmtId="41" fontId="18" fillId="0" borderId="8" xfId="1" applyNumberFormat="1" applyFont="1" applyBorder="1" applyAlignment="1">
      <alignment horizontal="center" vertical="center" shrinkToFit="1"/>
    </xf>
    <xf numFmtId="41" fontId="19" fillId="0" borderId="15" xfId="1" applyNumberFormat="1" applyFont="1" applyBorder="1" applyAlignment="1">
      <alignment horizontal="center" vertical="center"/>
    </xf>
    <xf numFmtId="41" fontId="19" fillId="0" borderId="16" xfId="1" applyNumberFormat="1" applyFont="1" applyBorder="1" applyAlignment="1">
      <alignment horizontal="center" vertical="center"/>
    </xf>
    <xf numFmtId="41" fontId="19" fillId="0" borderId="17" xfId="1" applyNumberFormat="1" applyFont="1" applyBorder="1" applyAlignment="1">
      <alignment horizontal="center" vertical="center"/>
    </xf>
    <xf numFmtId="41" fontId="19" fillId="0" borderId="0" xfId="1" applyNumberFormat="1" applyFont="1" applyBorder="1" applyAlignment="1">
      <alignment horizontal="left" vertical="center"/>
    </xf>
    <xf numFmtId="41" fontId="19" fillId="0" borderId="0" xfId="1" applyNumberFormat="1" applyFont="1" applyAlignment="1">
      <alignment horizontal="left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/>
    <xf numFmtId="0" fontId="21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vertical="center"/>
    </xf>
    <xf numFmtId="0" fontId="21" fillId="0" borderId="18" xfId="0" applyNumberFormat="1" applyFont="1" applyFill="1" applyBorder="1" applyAlignment="1">
      <alignment horizontal="center" vertical="center"/>
    </xf>
    <xf numFmtId="41" fontId="21" fillId="0" borderId="20" xfId="4" applyNumberFormat="1" applyFont="1" applyFill="1" applyBorder="1" applyAlignment="1">
      <alignment vertical="center"/>
    </xf>
    <xf numFmtId="0" fontId="21" fillId="0" borderId="20" xfId="0" applyNumberFormat="1" applyFont="1" applyFill="1" applyBorder="1" applyAlignment="1">
      <alignment horizontal="center" vertical="center"/>
    </xf>
    <xf numFmtId="0" fontId="21" fillId="0" borderId="22" xfId="0" applyNumberFormat="1" applyFont="1" applyFill="1" applyBorder="1" applyAlignment="1">
      <alignment vertical="center"/>
    </xf>
    <xf numFmtId="0" fontId="21" fillId="0" borderId="20" xfId="0" applyNumberFormat="1" applyFont="1" applyFill="1" applyBorder="1" applyAlignment="1">
      <alignment vertical="center"/>
    </xf>
    <xf numFmtId="0" fontId="21" fillId="0" borderId="25" xfId="0" applyNumberFormat="1" applyFont="1" applyFill="1" applyBorder="1" applyAlignment="1">
      <alignment horizontal="center" vertical="center"/>
    </xf>
    <xf numFmtId="43" fontId="21" fillId="0" borderId="26" xfId="0" applyNumberFormat="1" applyFont="1" applyFill="1" applyBorder="1" applyAlignment="1">
      <alignment vertical="center"/>
    </xf>
    <xf numFmtId="0" fontId="21" fillId="0" borderId="26" xfId="0" applyNumberFormat="1" applyFont="1" applyFill="1" applyBorder="1" applyAlignment="1">
      <alignment vertical="center"/>
    </xf>
    <xf numFmtId="184" fontId="21" fillId="0" borderId="0" xfId="0" applyNumberFormat="1" applyFont="1" applyFill="1" applyBorder="1" applyAlignment="1">
      <alignment vertical="center"/>
    </xf>
    <xf numFmtId="0" fontId="21" fillId="0" borderId="19" xfId="0" applyNumberFormat="1" applyFont="1" applyFill="1" applyBorder="1" applyAlignment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41" fontId="21" fillId="0" borderId="0" xfId="0" applyNumberFormat="1" applyFont="1" applyFill="1" applyBorder="1" applyAlignment="1">
      <alignment vertical="center"/>
    </xf>
    <xf numFmtId="185" fontId="21" fillId="0" borderId="20" xfId="4" applyNumberFormat="1" applyFont="1" applyFill="1" applyBorder="1" applyAlignment="1">
      <alignment horizontal="center" vertical="center"/>
    </xf>
    <xf numFmtId="41" fontId="23" fillId="0" borderId="20" xfId="4" applyNumberFormat="1" applyFont="1" applyFill="1" applyBorder="1" applyAlignment="1">
      <alignment horizontal="center" vertical="center"/>
    </xf>
    <xf numFmtId="41" fontId="22" fillId="0" borderId="20" xfId="4" applyNumberFormat="1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/>
    <xf numFmtId="0" fontId="24" fillId="0" borderId="13" xfId="0" applyNumberFormat="1" applyFont="1" applyFill="1" applyBorder="1" applyAlignment="1"/>
    <xf numFmtId="0" fontId="24" fillId="0" borderId="0" xfId="0" applyNumberFormat="1" applyFont="1" applyFill="1" applyAlignment="1"/>
    <xf numFmtId="0" fontId="24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horizontal="left" vertical="center"/>
    </xf>
    <xf numFmtId="0" fontId="22" fillId="0" borderId="20" xfId="0" applyNumberFormat="1" applyFont="1" applyFill="1" applyBorder="1" applyAlignment="1">
      <alignment horizontal="center" vertical="center"/>
    </xf>
    <xf numFmtId="0" fontId="23" fillId="0" borderId="20" xfId="0" applyNumberFormat="1" applyFont="1" applyFill="1" applyBorder="1" applyAlignment="1">
      <alignment horizontal="center" vertical="center"/>
    </xf>
    <xf numFmtId="0" fontId="22" fillId="0" borderId="27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/>
    </xf>
    <xf numFmtId="41" fontId="21" fillId="0" borderId="20" xfId="1" applyNumberFormat="1" applyFont="1" applyFill="1" applyBorder="1" applyAlignment="1">
      <alignment vertical="center"/>
    </xf>
    <xf numFmtId="180" fontId="21" fillId="0" borderId="20" xfId="1" applyNumberFormat="1" applyFont="1" applyFill="1" applyBorder="1" applyAlignment="1">
      <alignment horizontal="right" vertical="center"/>
    </xf>
    <xf numFmtId="0" fontId="21" fillId="0" borderId="20" xfId="0" applyNumberFormat="1" applyFont="1" applyFill="1" applyBorder="1" applyAlignment="1">
      <alignment horizontal="center" vertical="center"/>
    </xf>
    <xf numFmtId="180" fontId="21" fillId="0" borderId="20" xfId="1" applyNumberFormat="1" applyFont="1" applyFill="1" applyBorder="1" applyAlignment="1">
      <alignment horizontal="right" vertical="center"/>
    </xf>
    <xf numFmtId="0" fontId="25" fillId="0" borderId="26" xfId="0" applyNumberFormat="1" applyFont="1" applyFill="1" applyBorder="1" applyAlignment="1">
      <alignment horizontal="center" vertical="center"/>
    </xf>
    <xf numFmtId="0" fontId="26" fillId="0" borderId="26" xfId="0" applyNumberFormat="1" applyFont="1" applyFill="1" applyBorder="1" applyAlignment="1">
      <alignment horizontal="left" vertical="center"/>
    </xf>
    <xf numFmtId="0" fontId="26" fillId="0" borderId="26" xfId="0" applyNumberFormat="1" applyFont="1" applyFill="1" applyBorder="1" applyAlignment="1">
      <alignment horizontal="right" vertical="center"/>
    </xf>
    <xf numFmtId="0" fontId="27" fillId="0" borderId="16" xfId="0" applyNumberFormat="1" applyFont="1" applyFill="1" applyBorder="1" applyAlignment="1">
      <alignment horizontal="center" vertical="center" wrapText="1"/>
    </xf>
    <xf numFmtId="0" fontId="27" fillId="0" borderId="16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182" fontId="28" fillId="7" borderId="0" xfId="7" applyNumberFormat="1" applyFont="1" applyFill="1" applyBorder="1" applyAlignment="1">
      <alignment horizontal="center" vertical="center"/>
    </xf>
    <xf numFmtId="182" fontId="29" fillId="7" borderId="0" xfId="7" applyNumberFormat="1" applyFont="1" applyFill="1" applyBorder="1" applyAlignment="1">
      <alignment horizontal="center" vertical="center"/>
    </xf>
    <xf numFmtId="182" fontId="2" fillId="0" borderId="20" xfId="8" applyNumberFormat="1" applyFont="1" applyFill="1" applyBorder="1" applyAlignment="1">
      <alignment horizontal="left" vertical="center" wrapText="1" shrinkToFit="1"/>
    </xf>
    <xf numFmtId="182" fontId="2" fillId="0" borderId="20" xfId="0" applyNumberFormat="1" applyFont="1" applyFill="1" applyBorder="1" applyAlignment="1">
      <alignment horizontal="center" vertical="center" shrinkToFit="1"/>
    </xf>
    <xf numFmtId="180" fontId="2" fillId="0" borderId="20" xfId="0" applyNumberFormat="1" applyFont="1" applyFill="1" applyBorder="1" applyAlignment="1">
      <alignment horizontal="center" vertical="center" shrinkToFit="1"/>
    </xf>
    <xf numFmtId="181" fontId="2" fillId="0" borderId="20" xfId="9" applyNumberFormat="1" applyFont="1" applyFill="1" applyBorder="1" applyAlignment="1">
      <alignment horizontal="center" vertical="center"/>
    </xf>
    <xf numFmtId="182" fontId="2" fillId="0" borderId="20" xfId="8" applyNumberFormat="1" applyFont="1" applyFill="1" applyBorder="1" applyAlignment="1">
      <alignment vertical="center" wrapText="1" shrinkToFit="1"/>
    </xf>
    <xf numFmtId="0" fontId="30" fillId="0" borderId="0" xfId="0" applyNumberFormat="1" applyFont="1" applyFill="1" applyBorder="1" applyAlignment="1"/>
    <xf numFmtId="41" fontId="31" fillId="0" borderId="0" xfId="12" applyNumberFormat="1" applyFont="1" applyFill="1" applyBorder="1" applyAlignment="1">
      <alignment horizontal="right" vertical="center" shrinkToFit="1"/>
    </xf>
    <xf numFmtId="41" fontId="31" fillId="0" borderId="0" xfId="6" applyNumberFormat="1" applyFont="1" applyFill="1" applyBorder="1" applyAlignment="1">
      <alignment horizontal="center" vertical="center" shrinkToFit="1"/>
    </xf>
    <xf numFmtId="0" fontId="32" fillId="0" borderId="0" xfId="0" quotePrefix="1" applyNumberFormat="1" applyFont="1" applyFill="1" applyBorder="1" applyAlignment="1">
      <alignment vertical="center"/>
    </xf>
    <xf numFmtId="0" fontId="28" fillId="0" borderId="12" xfId="0" applyNumberFormat="1" applyFont="1" applyFill="1" applyBorder="1" applyAlignment="1"/>
    <xf numFmtId="182" fontId="29" fillId="7" borderId="0" xfId="7" applyNumberFormat="1" applyFont="1" applyFill="1" applyBorder="1" applyAlignment="1">
      <alignment horizontal="left" vertical="center"/>
    </xf>
    <xf numFmtId="0" fontId="28" fillId="0" borderId="0" xfId="0" applyNumberFormat="1" applyFont="1" applyFill="1" applyBorder="1" applyAlignment="1">
      <alignment horizontal="center" vertical="center"/>
    </xf>
    <xf numFmtId="183" fontId="28" fillId="0" borderId="0" xfId="0" applyNumberFormat="1" applyFont="1" applyFill="1" applyBorder="1" applyAlignment="1">
      <alignment horizontal="center" vertical="center"/>
    </xf>
    <xf numFmtId="0" fontId="28" fillId="0" borderId="13" xfId="0" applyNumberFormat="1" applyFont="1" applyFill="1" applyBorder="1" applyAlignment="1"/>
    <xf numFmtId="0" fontId="28" fillId="0" borderId="0" xfId="0" applyNumberFormat="1" applyFont="1" applyFill="1" applyAlignment="1"/>
    <xf numFmtId="182" fontId="4" fillId="7" borderId="0" xfId="7" applyNumberFormat="1" applyFont="1" applyFill="1" applyBorder="1" applyAlignment="1">
      <alignment horizontal="left" vertical="center"/>
    </xf>
    <xf numFmtId="182" fontId="4" fillId="7" borderId="0" xfId="7" applyNumberFormat="1" applyFont="1" applyFill="1" applyBorder="1" applyAlignment="1">
      <alignment horizontal="center" vertical="center"/>
    </xf>
    <xf numFmtId="0" fontId="0" fillId="0" borderId="25" xfId="0" applyNumberFormat="1" applyFont="1" applyFill="1" applyBorder="1" applyAlignment="1"/>
    <xf numFmtId="0" fontId="0" fillId="0" borderId="26" xfId="0" applyNumberFormat="1" applyFont="1" applyFill="1" applyBorder="1" applyAlignment="1"/>
    <xf numFmtId="0" fontId="0" fillId="0" borderId="29" xfId="0" applyNumberFormat="1" applyFont="1" applyFill="1" applyBorder="1" applyAlignment="1"/>
    <xf numFmtId="0" fontId="33" fillId="0" borderId="12" xfId="0" applyNumberFormat="1" applyFont="1" applyFill="1" applyBorder="1" applyAlignment="1"/>
    <xf numFmtId="41" fontId="19" fillId="0" borderId="16" xfId="1" applyNumberFormat="1" applyFont="1" applyBorder="1" applyAlignment="1">
      <alignment horizontal="center" vertical="center" wrapText="1"/>
    </xf>
    <xf numFmtId="187" fontId="21" fillId="0" borderId="20" xfId="4" applyNumberFormat="1" applyFont="1" applyFill="1" applyBorder="1" applyAlignment="1">
      <alignment horizontal="center" vertical="center"/>
    </xf>
    <xf numFmtId="41" fontId="2" fillId="0" borderId="20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/>
    <xf numFmtId="0" fontId="34" fillId="0" borderId="0" xfId="0" applyNumberFormat="1" applyFont="1" applyAlignment="1"/>
    <xf numFmtId="182" fontId="2" fillId="0" borderId="20" xfId="8" applyNumberFormat="1" applyFont="1" applyFill="1" applyBorder="1" applyAlignment="1">
      <alignment horizontal="center" vertical="center" wrapText="1" shrinkToFit="1"/>
    </xf>
    <xf numFmtId="41" fontId="2" fillId="0" borderId="20" xfId="0" applyNumberFormat="1" applyFont="1" applyFill="1" applyBorder="1" applyAlignment="1">
      <alignment horizontal="center" vertical="center" shrinkToFit="1"/>
    </xf>
    <xf numFmtId="182" fontId="4" fillId="7" borderId="0" xfId="7" applyNumberFormat="1" applyFont="1" applyFill="1" applyBorder="1" applyAlignment="1">
      <alignment vertical="center"/>
    </xf>
    <xf numFmtId="41" fontId="2" fillId="0" borderId="0" xfId="0" applyNumberFormat="1" applyFont="1" applyFill="1" applyAlignment="1"/>
    <xf numFmtId="42" fontId="2" fillId="0" borderId="0" xfId="0" applyNumberFormat="1" applyFont="1" applyFill="1" applyAlignment="1"/>
    <xf numFmtId="180" fontId="8" fillId="0" borderId="0" xfId="1" applyNumberFormat="1" applyFont="1" applyAlignment="1">
      <alignment horizontal="center" vertical="center"/>
    </xf>
    <xf numFmtId="180" fontId="17" fillId="0" borderId="28" xfId="1" applyNumberFormat="1" applyFont="1" applyBorder="1" applyAlignment="1">
      <alignment horizontal="center" vertical="center"/>
    </xf>
    <xf numFmtId="182" fontId="35" fillId="0" borderId="20" xfId="0" applyNumberFormat="1" applyFont="1" applyFill="1" applyBorder="1" applyAlignment="1">
      <alignment horizontal="center" vertical="center"/>
    </xf>
    <xf numFmtId="182" fontId="33" fillId="0" borderId="2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/>
    <xf numFmtId="0" fontId="36" fillId="0" borderId="0" xfId="0" applyNumberFormat="1" applyFont="1" applyFill="1" applyBorder="1" applyAlignment="1" applyProtection="1">
      <alignment vertical="center"/>
      <protection hidden="1"/>
    </xf>
    <xf numFmtId="0" fontId="37" fillId="0" borderId="0" xfId="0" applyNumberFormat="1" applyFont="1" applyFill="1" applyBorder="1" applyAlignment="1" applyProtection="1">
      <alignment vertical="center"/>
      <protection hidden="1"/>
    </xf>
    <xf numFmtId="0" fontId="18" fillId="0" borderId="0" xfId="0" applyNumberFormat="1" applyFont="1" applyFill="1" applyBorder="1" applyAlignment="1" applyProtection="1">
      <alignment vertical="center"/>
      <protection hidden="1"/>
    </xf>
    <xf numFmtId="0" fontId="4" fillId="0" borderId="0" xfId="0" applyNumberFormat="1" applyFont="1" applyFill="1" applyBorder="1" applyAlignment="1" applyProtection="1">
      <alignment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31" xfId="0" applyNumberFormat="1" applyFont="1" applyFill="1" applyBorder="1" applyAlignment="1" applyProtection="1">
      <alignment horizontal="center" vertical="center"/>
      <protection hidden="1"/>
    </xf>
    <xf numFmtId="182" fontId="38" fillId="0" borderId="31" xfId="0" applyNumberFormat="1" applyFont="1" applyFill="1" applyBorder="1" applyAlignment="1" applyProtection="1">
      <alignment horizontal="right" vertical="center"/>
      <protection locked="0"/>
    </xf>
    <xf numFmtId="0" fontId="39" fillId="0" borderId="31" xfId="0" applyNumberFormat="1" applyFont="1" applyFill="1" applyBorder="1" applyAlignment="1" applyProtection="1">
      <alignment vertical="center"/>
      <protection hidden="1"/>
    </xf>
    <xf numFmtId="41" fontId="40" fillId="0" borderId="32" xfId="3" applyNumberFormat="1" applyFont="1" applyFill="1" applyBorder="1" applyAlignment="1" applyProtection="1">
      <alignment horizontal="center" vertical="center"/>
      <protection hidden="1"/>
    </xf>
    <xf numFmtId="182" fontId="5" fillId="7" borderId="31" xfId="0" applyNumberFormat="1" applyFont="1" applyFill="1" applyBorder="1" applyAlignment="1" applyProtection="1">
      <alignment horizontal="center" vertical="center"/>
      <protection hidden="1"/>
    </xf>
    <xf numFmtId="182" fontId="5" fillId="0" borderId="31" xfId="0" applyNumberFormat="1" applyFont="1" applyFill="1" applyBorder="1" applyAlignment="1" applyProtection="1">
      <alignment horizontal="center" vertical="center"/>
      <protection hidden="1"/>
    </xf>
    <xf numFmtId="41" fontId="17" fillId="0" borderId="0" xfId="1" applyNumberFormat="1" applyFont="1" applyFill="1" applyAlignment="1">
      <alignment horizontal="center" vertical="center"/>
    </xf>
    <xf numFmtId="180" fontId="21" fillId="0" borderId="21" xfId="4" applyNumberFormat="1" applyFont="1" applyFill="1" applyBorder="1" applyAlignment="1">
      <alignment vertical="center"/>
    </xf>
    <xf numFmtId="180" fontId="21" fillId="0" borderId="21" xfId="0" applyNumberFormat="1" applyFont="1" applyFill="1" applyBorder="1" applyAlignment="1">
      <alignment vertical="center"/>
    </xf>
    <xf numFmtId="41" fontId="21" fillId="0" borderId="20" xfId="1" applyNumberFormat="1" applyFont="1" applyFill="1" applyBorder="1" applyAlignment="1">
      <alignment horizontal="right" vertical="center"/>
    </xf>
    <xf numFmtId="182" fontId="33" fillId="9" borderId="20" xfId="8" applyNumberFormat="1" applyFont="1" applyFill="1" applyBorder="1" applyAlignment="1">
      <alignment horizontal="center" vertical="center" wrapText="1" shrinkToFit="1"/>
    </xf>
    <xf numFmtId="41" fontId="33" fillId="9" borderId="20" xfId="0" applyNumberFormat="1" applyFont="1" applyFill="1" applyBorder="1" applyAlignment="1">
      <alignment horizontal="center" vertical="center" shrinkToFit="1"/>
    </xf>
    <xf numFmtId="180" fontId="33" fillId="9" borderId="20" xfId="0" applyNumberFormat="1" applyFont="1" applyFill="1" applyBorder="1" applyAlignment="1">
      <alignment horizontal="center" vertical="center" shrinkToFit="1"/>
    </xf>
    <xf numFmtId="41" fontId="33" fillId="9" borderId="20" xfId="0" applyNumberFormat="1" applyFont="1" applyFill="1" applyBorder="1" applyAlignment="1">
      <alignment horizontal="right" vertical="center"/>
    </xf>
    <xf numFmtId="181" fontId="33" fillId="9" borderId="20" xfId="9" applyNumberFormat="1" applyFont="1" applyFill="1" applyBorder="1" applyAlignment="1">
      <alignment horizontal="center" vertical="center"/>
    </xf>
    <xf numFmtId="184" fontId="23" fillId="0" borderId="20" xfId="4" applyNumberFormat="1" applyFont="1" applyFill="1" applyBorder="1" applyAlignment="1">
      <alignment horizontal="center" vertical="center"/>
    </xf>
    <xf numFmtId="41" fontId="15" fillId="0" borderId="0" xfId="1" applyNumberFormat="1" applyFont="1" applyAlignment="1">
      <alignment horizontal="left" vertical="center"/>
    </xf>
    <xf numFmtId="0" fontId="15" fillId="0" borderId="20" xfId="0" applyNumberFormat="1" applyFont="1" applyFill="1" applyBorder="1" applyAlignment="1">
      <alignment horizontal="center" vertical="center"/>
    </xf>
    <xf numFmtId="0" fontId="42" fillId="0" borderId="20" xfId="0" applyNumberFormat="1" applyFont="1" applyFill="1" applyBorder="1" applyAlignment="1">
      <alignment horizontal="center" vertical="center" shrinkToFit="1"/>
    </xf>
    <xf numFmtId="41" fontId="42" fillId="0" borderId="20" xfId="4" applyNumberFormat="1" applyFont="1" applyFill="1" applyBorder="1" applyAlignment="1">
      <alignment vertical="center" shrinkToFit="1"/>
    </xf>
    <xf numFmtId="0" fontId="42" fillId="0" borderId="20" xfId="0" applyNumberFormat="1" applyFont="1" applyFill="1" applyBorder="1" applyAlignment="1">
      <alignment horizontal="center" vertical="center"/>
    </xf>
    <xf numFmtId="178" fontId="42" fillId="0" borderId="20" xfId="0" applyNumberFormat="1" applyFont="1" applyFill="1" applyBorder="1" applyAlignment="1">
      <alignment horizontal="center" vertical="center" shrinkToFit="1"/>
    </xf>
    <xf numFmtId="41" fontId="42" fillId="0" borderId="20" xfId="4" applyNumberFormat="1" applyFont="1" applyFill="1" applyBorder="1" applyAlignment="1">
      <alignment horizontal="center" vertical="center"/>
    </xf>
    <xf numFmtId="0" fontId="42" fillId="0" borderId="20" xfId="0" applyNumberFormat="1" applyFont="1" applyFill="1" applyBorder="1" applyAlignment="1">
      <alignment horizontal="left" vertical="center" shrinkToFit="1"/>
    </xf>
    <xf numFmtId="0" fontId="2" fillId="0" borderId="36" xfId="11" applyNumberFormat="1" applyFont="1" applyFill="1" applyBorder="1" applyAlignment="1">
      <alignment horizontal="center" vertical="center" shrinkToFit="1"/>
    </xf>
    <xf numFmtId="0" fontId="2" fillId="0" borderId="36" xfId="11" applyNumberFormat="1" applyFont="1" applyFill="1" applyBorder="1" applyAlignment="1">
      <alignment vertical="center" shrinkToFit="1"/>
    </xf>
    <xf numFmtId="41" fontId="2" fillId="0" borderId="36" xfId="12" applyNumberFormat="1" applyFont="1" applyFill="1" applyBorder="1" applyAlignment="1">
      <alignment horizontal="center" vertical="center" shrinkToFit="1"/>
    </xf>
    <xf numFmtId="176" fontId="2" fillId="0" borderId="36" xfId="12" applyNumberFormat="1" applyFont="1" applyFill="1" applyBorder="1" applyAlignment="1">
      <alignment horizontal="right" vertical="center" shrinkToFit="1"/>
    </xf>
    <xf numFmtId="177" fontId="2" fillId="0" borderId="36" xfId="6" applyNumberFormat="1" applyFont="1" applyFill="1" applyBorder="1" applyAlignment="1">
      <alignment horizontal="center" vertical="center" shrinkToFit="1"/>
    </xf>
    <xf numFmtId="0" fontId="2" fillId="0" borderId="0" xfId="11" applyNumberFormat="1" applyFont="1" applyFill="1" applyBorder="1" applyAlignment="1">
      <alignment horizontal="center" vertical="center" shrinkToFit="1"/>
    </xf>
    <xf numFmtId="0" fontId="2" fillId="0" borderId="0" xfId="11" applyNumberFormat="1" applyFont="1" applyFill="1" applyBorder="1" applyAlignment="1">
      <alignment vertical="center" shrinkToFit="1"/>
    </xf>
    <xf numFmtId="41" fontId="2" fillId="0" borderId="0" xfId="12" applyNumberFormat="1" applyFont="1" applyFill="1" applyBorder="1" applyAlignment="1">
      <alignment horizontal="center" vertical="center" shrinkToFit="1"/>
    </xf>
    <xf numFmtId="176" fontId="2" fillId="0" borderId="0" xfId="12" applyNumberFormat="1" applyFont="1" applyFill="1" applyBorder="1" applyAlignment="1">
      <alignment horizontal="right" vertical="center" shrinkToFit="1"/>
    </xf>
    <xf numFmtId="177" fontId="2" fillId="0" borderId="0" xfId="6" applyNumberFormat="1" applyFont="1" applyFill="1" applyBorder="1" applyAlignment="1">
      <alignment horizontal="center" vertical="center" shrinkToFit="1"/>
    </xf>
    <xf numFmtId="0" fontId="2" fillId="0" borderId="20" xfId="11" applyNumberFormat="1" applyFont="1" applyFill="1" applyBorder="1" applyAlignment="1">
      <alignment vertical="center" shrinkToFit="1"/>
    </xf>
    <xf numFmtId="0" fontId="2" fillId="0" borderId="20" xfId="11" applyNumberFormat="1" applyFont="1" applyFill="1" applyBorder="1" applyAlignment="1">
      <alignment vertical="center"/>
    </xf>
    <xf numFmtId="41" fontId="2" fillId="0" borderId="20" xfId="12" applyNumberFormat="1" applyFont="1" applyFill="1" applyBorder="1" applyAlignment="1">
      <alignment horizontal="center" vertical="center" shrinkToFit="1"/>
    </xf>
    <xf numFmtId="0" fontId="2" fillId="0" borderId="20" xfId="11" applyNumberFormat="1" applyFont="1" applyFill="1" applyBorder="1" applyAlignment="1">
      <alignment horizontal="center" vertical="center" shrinkToFit="1"/>
    </xf>
    <xf numFmtId="41" fontId="2" fillId="0" borderId="20" xfId="6" applyNumberFormat="1" applyFont="1" applyFill="1" applyBorder="1" applyAlignment="1">
      <alignment horizontal="center" vertical="center" shrinkToFit="1"/>
    </xf>
    <xf numFmtId="41" fontId="2" fillId="0" borderId="20" xfId="12" applyNumberFormat="1" applyFont="1" applyFill="1" applyBorder="1" applyAlignment="1">
      <alignment horizontal="right" vertical="center" shrinkToFit="1"/>
    </xf>
    <xf numFmtId="0" fontId="2" fillId="10" borderId="20" xfId="11" applyNumberFormat="1" applyFont="1" applyFill="1" applyBorder="1" applyAlignment="1">
      <alignment vertical="center" shrinkToFit="1"/>
    </xf>
    <xf numFmtId="41" fontId="2" fillId="10" borderId="20" xfId="12" applyNumberFormat="1" applyFont="1" applyFill="1" applyBorder="1" applyAlignment="1">
      <alignment horizontal="center" vertical="center" shrinkToFit="1"/>
    </xf>
    <xf numFmtId="0" fontId="2" fillId="10" borderId="20" xfId="11" applyNumberFormat="1" applyFont="1" applyFill="1" applyBorder="1" applyAlignment="1">
      <alignment horizontal="center" vertical="center" shrinkToFit="1"/>
    </xf>
    <xf numFmtId="41" fontId="2" fillId="10" borderId="20" xfId="12" applyNumberFormat="1" applyFont="1" applyFill="1" applyBorder="1" applyAlignment="1">
      <alignment horizontal="right" vertical="center" shrinkToFit="1"/>
    </xf>
    <xf numFmtId="41" fontId="2" fillId="10" borderId="20" xfId="6" applyNumberFormat="1" applyFont="1" applyFill="1" applyBorder="1" applyAlignment="1">
      <alignment horizontal="center" vertical="center" shrinkToFit="1"/>
    </xf>
    <xf numFmtId="0" fontId="2" fillId="0" borderId="20" xfId="11" applyNumberFormat="1" applyFont="1" applyFill="1" applyBorder="1" applyAlignment="1">
      <alignment horizontal="left" vertical="center" shrinkToFit="1"/>
    </xf>
    <xf numFmtId="41" fontId="2" fillId="0" borderId="20" xfId="5" applyNumberFormat="1" applyFont="1" applyFill="1" applyBorder="1" applyAlignment="1">
      <alignment vertical="center"/>
    </xf>
    <xf numFmtId="41" fontId="2" fillId="0" borderId="20" xfId="5" applyNumberFormat="1" applyFont="1" applyFill="1" applyBorder="1" applyAlignment="1">
      <alignment horizontal="center" vertical="center"/>
    </xf>
    <xf numFmtId="41" fontId="2" fillId="0" borderId="20" xfId="5" applyNumberFormat="1" applyFont="1" applyFill="1" applyBorder="1" applyAlignment="1">
      <alignment vertical="center"/>
    </xf>
    <xf numFmtId="0" fontId="0" fillId="0" borderId="0" xfId="0" applyNumberFormat="1" applyFill="1" applyAlignment="1">
      <alignment horizontal="center" vertical="center"/>
    </xf>
    <xf numFmtId="41" fontId="40" fillId="0" borderId="20" xfId="1" applyNumberFormat="1" applyFont="1" applyBorder="1" applyAlignment="1">
      <alignment horizontal="center" vertical="center"/>
    </xf>
    <xf numFmtId="41" fontId="40" fillId="0" borderId="37" xfId="1" applyNumberFormat="1" applyFont="1" applyBorder="1" applyAlignment="1">
      <alignment horizontal="center" vertical="center"/>
    </xf>
    <xf numFmtId="180" fontId="40" fillId="0" borderId="37" xfId="1" applyNumberFormat="1" applyFont="1" applyBorder="1" applyAlignment="1">
      <alignment horizontal="center" vertical="center"/>
    </xf>
    <xf numFmtId="176" fontId="40" fillId="0" borderId="20" xfId="1" applyNumberFormat="1" applyFont="1" applyBorder="1" applyAlignment="1">
      <alignment horizontal="center" vertical="center"/>
    </xf>
    <xf numFmtId="41" fontId="43" fillId="0" borderId="0" xfId="1" applyNumberFormat="1" applyFont="1">
      <alignment vertical="center"/>
    </xf>
    <xf numFmtId="0" fontId="0" fillId="0" borderId="0" xfId="0" applyNumberFormat="1" applyFill="1" applyBorder="1" applyAlignment="1">
      <alignment horizontal="center" vertical="center"/>
    </xf>
    <xf numFmtId="188" fontId="43" fillId="0" borderId="0" xfId="0" applyNumberFormat="1" applyFont="1" applyFill="1" applyAlignment="1">
      <alignment vertical="center"/>
    </xf>
    <xf numFmtId="41" fontId="41" fillId="0" borderId="0" xfId="1" applyNumberFormat="1" applyFont="1" applyFill="1" applyAlignment="1">
      <alignment horizontal="center" vertical="center"/>
    </xf>
    <xf numFmtId="41" fontId="2" fillId="0" borderId="20" xfId="5" applyNumberFormat="1" applyFont="1" applyFill="1" applyBorder="1" applyAlignment="1">
      <alignment horizontal="left" vertical="center"/>
    </xf>
    <xf numFmtId="180" fontId="17" fillId="0" borderId="8" xfId="1" applyNumberFormat="1" applyFont="1" applyFill="1" applyBorder="1" applyAlignment="1">
      <alignment horizontal="center" vertical="center" shrinkToFit="1"/>
    </xf>
    <xf numFmtId="181" fontId="33" fillId="0" borderId="20" xfId="9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center" vertical="center" wrapText="1"/>
    </xf>
    <xf numFmtId="0" fontId="21" fillId="0" borderId="19" xfId="0" applyNumberFormat="1" applyFont="1" applyFill="1" applyBorder="1" applyAlignment="1">
      <alignment horizontal="center" vertical="center"/>
    </xf>
    <xf numFmtId="43" fontId="42" fillId="0" borderId="20" xfId="4" applyNumberFormat="1" applyFont="1" applyFill="1" applyBorder="1" applyAlignment="1">
      <alignment vertical="center" shrinkToFit="1"/>
    </xf>
    <xf numFmtId="0" fontId="42" fillId="6" borderId="20" xfId="0" applyNumberFormat="1" applyFont="1" applyFill="1" applyBorder="1" applyAlignment="1">
      <alignment horizontal="center" vertical="center"/>
    </xf>
    <xf numFmtId="0" fontId="42" fillId="6" borderId="20" xfId="0" applyNumberFormat="1" applyFont="1" applyFill="1" applyBorder="1" applyAlignment="1">
      <alignment horizontal="center" vertical="center" shrinkToFit="1"/>
    </xf>
    <xf numFmtId="178" fontId="42" fillId="6" borderId="20" xfId="0" applyNumberFormat="1" applyFont="1" applyFill="1" applyBorder="1" applyAlignment="1">
      <alignment horizontal="center" vertical="center" shrinkToFit="1"/>
    </xf>
    <xf numFmtId="41" fontId="42" fillId="6" borderId="20" xfId="4" applyNumberFormat="1" applyFont="1" applyFill="1" applyBorder="1" applyAlignment="1">
      <alignment vertical="center" shrinkToFit="1"/>
    </xf>
    <xf numFmtId="41" fontId="42" fillId="6" borderId="20" xfId="4" applyNumberFormat="1" applyFont="1" applyFill="1" applyBorder="1" applyAlignment="1">
      <alignment horizontal="center" vertical="center"/>
    </xf>
    <xf numFmtId="182" fontId="33" fillId="11" borderId="20" xfId="8" applyNumberFormat="1" applyFont="1" applyFill="1" applyBorder="1" applyAlignment="1">
      <alignment horizontal="center" vertical="center" wrapText="1" shrinkToFit="1"/>
    </xf>
    <xf numFmtId="41" fontId="33" fillId="11" borderId="20" xfId="0" applyNumberFormat="1" applyFont="1" applyFill="1" applyBorder="1" applyAlignment="1">
      <alignment horizontal="center" vertical="center" shrinkToFit="1"/>
    </xf>
    <xf numFmtId="180" fontId="33" fillId="11" borderId="20" xfId="0" applyNumberFormat="1" applyFont="1" applyFill="1" applyBorder="1" applyAlignment="1">
      <alignment horizontal="center" vertical="center" shrinkToFit="1"/>
    </xf>
    <xf numFmtId="41" fontId="33" fillId="11" borderId="20" xfId="0" applyNumberFormat="1" applyFont="1" applyFill="1" applyBorder="1" applyAlignment="1">
      <alignment horizontal="right" vertical="center"/>
    </xf>
    <xf numFmtId="181" fontId="33" fillId="11" borderId="20" xfId="9" applyNumberFormat="1" applyFont="1" applyFill="1" applyBorder="1" applyAlignment="1">
      <alignment horizontal="center" vertical="center"/>
    </xf>
    <xf numFmtId="182" fontId="33" fillId="0" borderId="20" xfId="8" applyNumberFormat="1" applyFont="1" applyFill="1" applyBorder="1" applyAlignment="1">
      <alignment horizontal="center" vertical="center" wrapText="1" shrinkToFit="1"/>
    </xf>
    <xf numFmtId="41" fontId="33" fillId="0" borderId="20" xfId="0" applyNumberFormat="1" applyFont="1" applyFill="1" applyBorder="1" applyAlignment="1">
      <alignment horizontal="center" vertical="center" shrinkToFit="1"/>
    </xf>
    <xf numFmtId="180" fontId="33" fillId="0" borderId="20" xfId="0" applyNumberFormat="1" applyFont="1" applyFill="1" applyBorder="1" applyAlignment="1">
      <alignment horizontal="center" vertical="center" shrinkToFit="1"/>
    </xf>
    <xf numFmtId="41" fontId="33" fillId="0" borderId="20" xfId="0" applyNumberFormat="1" applyFont="1" applyFill="1" applyBorder="1" applyAlignment="1">
      <alignment horizontal="right" vertical="center"/>
    </xf>
    <xf numFmtId="41" fontId="43" fillId="0" borderId="0" xfId="1" applyNumberFormat="1" applyFont="1" applyFill="1">
      <alignment vertical="center"/>
    </xf>
    <xf numFmtId="41" fontId="2" fillId="0" borderId="20" xfId="11" applyNumberFormat="1" applyFont="1" applyFill="1" applyBorder="1" applyAlignment="1">
      <alignment horizontal="center" vertical="center" shrinkToFit="1"/>
    </xf>
    <xf numFmtId="0" fontId="2" fillId="11" borderId="20" xfId="11" applyNumberFormat="1" applyFont="1" applyFill="1" applyBorder="1" applyAlignment="1">
      <alignment horizontal="center" vertical="center" shrinkToFit="1"/>
    </xf>
    <xf numFmtId="0" fontId="2" fillId="11" borderId="20" xfId="11" applyNumberFormat="1" applyFont="1" applyFill="1" applyBorder="1" applyAlignment="1">
      <alignment vertical="center" shrinkToFit="1"/>
    </xf>
    <xf numFmtId="41" fontId="2" fillId="11" borderId="20" xfId="12" applyNumberFormat="1" applyFont="1" applyFill="1" applyBorder="1" applyAlignment="1">
      <alignment horizontal="center" vertical="center" shrinkToFit="1"/>
    </xf>
    <xf numFmtId="41" fontId="2" fillId="11" borderId="20" xfId="6" applyNumberFormat="1" applyFont="1" applyFill="1" applyBorder="1" applyAlignment="1">
      <alignment horizontal="center" vertical="center" shrinkToFit="1"/>
    </xf>
    <xf numFmtId="0" fontId="2" fillId="12" borderId="20" xfId="11" applyNumberFormat="1" applyFont="1" applyFill="1" applyBorder="1" applyAlignment="1">
      <alignment horizontal="center" vertical="center" shrinkToFit="1"/>
    </xf>
    <xf numFmtId="0" fontId="2" fillId="12" borderId="20" xfId="11" applyNumberFormat="1" applyFont="1" applyFill="1" applyBorder="1" applyAlignment="1">
      <alignment vertical="center" shrinkToFit="1"/>
    </xf>
    <xf numFmtId="41" fontId="2" fillId="12" borderId="20" xfId="12" applyNumberFormat="1" applyFont="1" applyFill="1" applyBorder="1" applyAlignment="1">
      <alignment horizontal="center" vertical="center" shrinkToFit="1"/>
    </xf>
    <xf numFmtId="177" fontId="2" fillId="12" borderId="20" xfId="6" applyNumberFormat="1" applyFont="1" applyFill="1" applyBorder="1" applyAlignment="1">
      <alignment horizontal="center" vertical="center" shrinkToFit="1"/>
    </xf>
    <xf numFmtId="41" fontId="17" fillId="12" borderId="0" xfId="1" applyNumberFormat="1" applyFont="1" applyFill="1" applyAlignment="1">
      <alignment horizontal="center" vertical="center"/>
    </xf>
    <xf numFmtId="41" fontId="33" fillId="12" borderId="20" xfId="12" applyNumberFormat="1" applyFont="1" applyFill="1" applyBorder="1" applyAlignment="1">
      <alignment horizontal="right" vertical="center" shrinkToFit="1"/>
    </xf>
    <xf numFmtId="0" fontId="4" fillId="0" borderId="0" xfId="0" applyNumberFormat="1" applyFont="1" applyFill="1" applyBorder="1" applyAlignment="1"/>
    <xf numFmtId="0" fontId="4" fillId="0" borderId="30" xfId="0" applyNumberFormat="1" applyFont="1" applyFill="1" applyBorder="1" applyAlignment="1" applyProtection="1">
      <alignment vertical="center"/>
      <protection hidden="1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38" xfId="0" applyNumberFormat="1" applyFont="1" applyFill="1" applyBorder="1" applyAlignment="1">
      <alignment horizontal="center" vertical="center"/>
    </xf>
    <xf numFmtId="0" fontId="2" fillId="0" borderId="25" xfId="0" applyNumberFormat="1" applyFont="1" applyFill="1" applyBorder="1" applyAlignment="1">
      <alignment horizontal="center" vertical="center"/>
    </xf>
    <xf numFmtId="0" fontId="2" fillId="0" borderId="39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horizontal="center" vertical="center" shrinkToFit="1"/>
    </xf>
    <xf numFmtId="0" fontId="2" fillId="0" borderId="40" xfId="0" applyNumberFormat="1" applyFont="1" applyFill="1" applyBorder="1" applyAlignment="1">
      <alignment horizontal="center" vertical="center"/>
    </xf>
    <xf numFmtId="0" fontId="2" fillId="0" borderId="28" xfId="0" applyNumberFormat="1" applyFont="1" applyFill="1" applyBorder="1" applyAlignment="1">
      <alignment horizontal="center" vertical="center"/>
    </xf>
    <xf numFmtId="0" fontId="44" fillId="0" borderId="12" xfId="0" applyNumberFormat="1" applyFont="1" applyFill="1" applyBorder="1" applyAlignment="1">
      <alignment horizontal="center" vertical="center"/>
    </xf>
    <xf numFmtId="0" fontId="44" fillId="0" borderId="0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24" fillId="0" borderId="41" xfId="0" applyNumberFormat="1" applyFont="1" applyFill="1" applyBorder="1" applyAlignment="1">
      <alignment horizontal="center" vertical="center"/>
    </xf>
    <xf numFmtId="0" fontId="24" fillId="0" borderId="42" xfId="0" applyNumberFormat="1" applyFont="1" applyFill="1" applyBorder="1" applyAlignment="1">
      <alignment horizontal="center" vertical="center"/>
    </xf>
    <xf numFmtId="0" fontId="24" fillId="0" borderId="43" xfId="0" applyNumberFormat="1" applyFont="1" applyFill="1" applyBorder="1" applyAlignment="1">
      <alignment horizontal="center" vertical="center"/>
    </xf>
    <xf numFmtId="0" fontId="24" fillId="0" borderId="44" xfId="0" applyNumberFormat="1" applyFont="1" applyFill="1" applyBorder="1" applyAlignment="1">
      <alignment horizontal="center" vertical="center"/>
    </xf>
    <xf numFmtId="0" fontId="24" fillId="0" borderId="45" xfId="0" applyNumberFormat="1" applyFont="1" applyFill="1" applyBorder="1" applyAlignment="1">
      <alignment horizontal="center" vertical="center"/>
    </xf>
    <xf numFmtId="181" fontId="24" fillId="0" borderId="46" xfId="9" applyNumberFormat="1" applyFont="1" applyFill="1" applyBorder="1" applyAlignment="1">
      <alignment horizontal="center" vertical="center"/>
    </xf>
    <xf numFmtId="181" fontId="24" fillId="0" borderId="47" xfId="9" applyNumberFormat="1" applyFont="1" applyFill="1" applyBorder="1" applyAlignment="1">
      <alignment horizontal="center" vertical="center"/>
    </xf>
    <xf numFmtId="0" fontId="2" fillId="0" borderId="48" xfId="0" applyNumberFormat="1" applyFont="1" applyFill="1" applyBorder="1" applyAlignment="1">
      <alignment horizontal="center" vertical="center"/>
    </xf>
    <xf numFmtId="0" fontId="2" fillId="0" borderId="49" xfId="0" applyNumberFormat="1" applyFont="1" applyFill="1" applyBorder="1" applyAlignment="1">
      <alignment horizontal="center" vertical="center"/>
    </xf>
    <xf numFmtId="0" fontId="2" fillId="0" borderId="50" xfId="0" applyNumberFormat="1" applyFont="1" applyFill="1" applyBorder="1" applyAlignment="1">
      <alignment horizontal="center" vertical="center"/>
    </xf>
    <xf numFmtId="42" fontId="2" fillId="0" borderId="51" xfId="2" applyNumberFormat="1" applyFont="1" applyFill="1" applyBorder="1" applyAlignment="1">
      <alignment horizontal="center" vertical="center"/>
    </xf>
    <xf numFmtId="42" fontId="2" fillId="0" borderId="49" xfId="2" applyNumberFormat="1" applyFont="1" applyFill="1" applyBorder="1" applyAlignment="1">
      <alignment horizontal="center" vertical="center"/>
    </xf>
    <xf numFmtId="42" fontId="2" fillId="0" borderId="52" xfId="2" applyNumberFormat="1" applyFont="1" applyFill="1" applyBorder="1" applyAlignment="1">
      <alignment horizontal="center" vertical="center"/>
    </xf>
    <xf numFmtId="186" fontId="4" fillId="0" borderId="21" xfId="14" applyNumberFormat="1" applyFont="1" applyBorder="1" applyAlignment="1">
      <alignment horizontal="left" vertical="center" shrinkToFit="1"/>
    </xf>
    <xf numFmtId="186" fontId="4" fillId="0" borderId="53" xfId="14" applyNumberFormat="1" applyFont="1" applyBorder="1" applyAlignment="1">
      <alignment horizontal="left" vertical="center" shrinkToFit="1"/>
    </xf>
    <xf numFmtId="186" fontId="4" fillId="0" borderId="37" xfId="14" applyNumberFormat="1" applyFont="1" applyBorder="1" applyAlignment="1">
      <alignment horizontal="left" vertical="center" shrinkToFit="1"/>
    </xf>
    <xf numFmtId="0" fontId="24" fillId="0" borderId="54" xfId="0" applyNumberFormat="1" applyFont="1" applyFill="1" applyBorder="1" applyAlignment="1">
      <alignment horizontal="center"/>
    </xf>
    <xf numFmtId="0" fontId="24" fillId="0" borderId="55" xfId="0" applyNumberFormat="1" applyFont="1" applyFill="1" applyBorder="1" applyAlignment="1">
      <alignment horizontal="center"/>
    </xf>
    <xf numFmtId="42" fontId="28" fillId="0" borderId="0" xfId="0" applyNumberFormat="1" applyFont="1" applyFill="1" applyBorder="1" applyAlignment="1">
      <alignment horizontal="center" vertical="center" shrinkToFit="1"/>
    </xf>
    <xf numFmtId="0" fontId="28" fillId="0" borderId="0" xfId="0" applyNumberFormat="1" applyFont="1" applyFill="1" applyBorder="1" applyAlignment="1">
      <alignment horizontal="center" vertical="center" shrinkToFit="1"/>
    </xf>
    <xf numFmtId="182" fontId="4" fillId="7" borderId="0" xfId="7" applyNumberFormat="1" applyFont="1" applyFill="1" applyBorder="1" applyAlignment="1" applyProtection="1">
      <alignment vertical="center"/>
    </xf>
    <xf numFmtId="182" fontId="4" fillId="7" borderId="0" xfId="7" applyNumberFormat="1" applyFont="1" applyFill="1" applyBorder="1" applyAlignment="1" applyProtection="1">
      <alignment horizontal="left" vertical="center"/>
    </xf>
    <xf numFmtId="182" fontId="24" fillId="7" borderId="0" xfId="0" applyNumberFormat="1" applyFont="1" applyFill="1" applyBorder="1" applyAlignment="1" applyProtection="1">
      <alignment horizontal="left" vertical="center"/>
    </xf>
    <xf numFmtId="0" fontId="2" fillId="0" borderId="56" xfId="0" applyNumberFormat="1" applyFont="1" applyFill="1" applyBorder="1" applyAlignment="1">
      <alignment horizontal="center" vertical="center" wrapText="1"/>
    </xf>
    <xf numFmtId="0" fontId="2" fillId="0" borderId="57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58" xfId="0" applyNumberFormat="1" applyFont="1" applyFill="1" applyBorder="1" applyAlignment="1">
      <alignment horizontal="center" vertical="center"/>
    </xf>
    <xf numFmtId="0" fontId="2" fillId="0" borderId="21" xfId="0" applyNumberFormat="1" applyFont="1" applyFill="1" applyBorder="1" applyAlignment="1">
      <alignment horizontal="center" vertical="center"/>
    </xf>
    <xf numFmtId="0" fontId="2" fillId="0" borderId="59" xfId="0" applyNumberFormat="1" applyFont="1" applyFill="1" applyBorder="1" applyAlignment="1">
      <alignment horizontal="center" vertical="center"/>
    </xf>
    <xf numFmtId="42" fontId="2" fillId="0" borderId="60" xfId="2" applyNumberFormat="1" applyFont="1" applyFill="1" applyBorder="1" applyAlignment="1">
      <alignment horizontal="center" vertical="center"/>
    </xf>
    <xf numFmtId="42" fontId="2" fillId="0" borderId="53" xfId="2" applyNumberFormat="1" applyFont="1" applyFill="1" applyBorder="1" applyAlignment="1">
      <alignment horizontal="center" vertical="center"/>
    </xf>
    <xf numFmtId="42" fontId="2" fillId="0" borderId="37" xfId="2" applyNumberFormat="1" applyFont="1" applyFill="1" applyBorder="1" applyAlignment="1">
      <alignment horizontal="center" vertical="center"/>
    </xf>
    <xf numFmtId="41" fontId="24" fillId="0" borderId="21" xfId="1" applyNumberFormat="1" applyFont="1" applyFill="1" applyBorder="1" applyAlignment="1">
      <alignment horizontal="center"/>
    </xf>
    <xf numFmtId="41" fontId="24" fillId="0" borderId="22" xfId="1" applyNumberFormat="1" applyFont="1" applyFill="1" applyBorder="1" applyAlignment="1">
      <alignment horizontal="center"/>
    </xf>
    <xf numFmtId="186" fontId="4" fillId="0" borderId="21" xfId="14" applyNumberFormat="1" applyFont="1" applyBorder="1" applyAlignment="1">
      <alignment horizontal="left" vertical="center"/>
    </xf>
    <xf numFmtId="186" fontId="4" fillId="0" borderId="53" xfId="14" applyNumberFormat="1" applyFont="1" applyBorder="1" applyAlignment="1">
      <alignment horizontal="left" vertical="center"/>
    </xf>
    <xf numFmtId="186" fontId="4" fillId="0" borderId="37" xfId="14" applyNumberFormat="1" applyFont="1" applyBorder="1" applyAlignment="1">
      <alignment horizontal="left" vertical="center"/>
    </xf>
    <xf numFmtId="41" fontId="45" fillId="0" borderId="21" xfId="1" applyNumberFormat="1" applyFont="1" applyFill="1" applyBorder="1" applyAlignment="1">
      <alignment horizontal="center"/>
    </xf>
    <xf numFmtId="41" fontId="45" fillId="0" borderId="22" xfId="1" applyNumberFormat="1" applyFont="1" applyFill="1" applyBorder="1" applyAlignment="1">
      <alignment horizontal="center"/>
    </xf>
    <xf numFmtId="0" fontId="2" fillId="0" borderId="23" xfId="0" applyNumberFormat="1" applyFont="1" applyFill="1" applyBorder="1" applyAlignment="1">
      <alignment horizontal="center" vertical="center"/>
    </xf>
    <xf numFmtId="0" fontId="2" fillId="0" borderId="61" xfId="0" applyNumberFormat="1" applyFont="1" applyFill="1" applyBorder="1" applyAlignment="1">
      <alignment horizontal="center" vertical="center"/>
    </xf>
    <xf numFmtId="42" fontId="2" fillId="0" borderId="62" xfId="2" applyNumberFormat="1" applyFont="1" applyFill="1" applyBorder="1" applyAlignment="1">
      <alignment horizontal="center" vertical="center"/>
    </xf>
    <xf numFmtId="42" fontId="2" fillId="0" borderId="63" xfId="2" applyNumberFormat="1" applyFont="1" applyFill="1" applyBorder="1" applyAlignment="1">
      <alignment horizontal="center" vertical="center"/>
    </xf>
    <xf numFmtId="42" fontId="2" fillId="0" borderId="64" xfId="2" applyNumberFormat="1" applyFont="1" applyFill="1" applyBorder="1" applyAlignment="1">
      <alignment horizontal="center" vertical="center"/>
    </xf>
    <xf numFmtId="186" fontId="4" fillId="0" borderId="23" xfId="14" applyNumberFormat="1" applyFont="1" applyBorder="1" applyAlignment="1">
      <alignment horizontal="left" vertical="center"/>
    </xf>
    <xf numFmtId="186" fontId="4" fillId="0" borderId="63" xfId="14" applyNumberFormat="1" applyFont="1" applyBorder="1" applyAlignment="1">
      <alignment horizontal="left" vertical="center"/>
    </xf>
    <xf numFmtId="186" fontId="4" fillId="0" borderId="64" xfId="14" applyNumberFormat="1" applyFont="1" applyBorder="1" applyAlignment="1">
      <alignment horizontal="left" vertical="center"/>
    </xf>
    <xf numFmtId="42" fontId="2" fillId="0" borderId="24" xfId="2" applyNumberFormat="1" applyFont="1" applyFill="1" applyBorder="1" applyAlignment="1">
      <alignment horizontal="center" vertical="center"/>
    </xf>
    <xf numFmtId="0" fontId="34" fillId="0" borderId="0" xfId="13" applyNumberFormat="1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center"/>
    </xf>
    <xf numFmtId="0" fontId="35" fillId="0" borderId="20" xfId="0" applyNumberFormat="1" applyFont="1" applyFill="1" applyBorder="1" applyAlignment="1">
      <alignment horizontal="center" vertical="center"/>
    </xf>
    <xf numFmtId="0" fontId="27" fillId="0" borderId="20" xfId="0" applyNumberFormat="1" applyFont="1" applyFill="1" applyBorder="1" applyAlignment="1">
      <alignment horizontal="center" vertical="center"/>
    </xf>
    <xf numFmtId="176" fontId="35" fillId="0" borderId="20" xfId="0" applyNumberFormat="1" applyFont="1" applyFill="1" applyBorder="1" applyAlignment="1">
      <alignment horizontal="center" vertical="center" shrinkToFit="1"/>
    </xf>
    <xf numFmtId="182" fontId="35" fillId="0" borderId="20" xfId="0" applyNumberFormat="1" applyFont="1" applyFill="1" applyBorder="1" applyAlignment="1">
      <alignment horizontal="center" vertical="center"/>
    </xf>
    <xf numFmtId="181" fontId="35" fillId="0" borderId="20" xfId="9" applyNumberFormat="1" applyFont="1" applyFill="1" applyBorder="1" applyAlignment="1">
      <alignment horizontal="center" vertical="center"/>
    </xf>
    <xf numFmtId="41" fontId="2" fillId="0" borderId="21" xfId="5" applyNumberFormat="1" applyFont="1" applyFill="1" applyBorder="1" applyAlignment="1">
      <alignment horizontal="left" vertical="center"/>
    </xf>
    <xf numFmtId="41" fontId="2" fillId="0" borderId="53" xfId="5" applyNumberFormat="1" applyFont="1" applyFill="1" applyBorder="1" applyAlignment="1">
      <alignment horizontal="left" vertical="center"/>
    </xf>
    <xf numFmtId="41" fontId="2" fillId="0" borderId="37" xfId="5" applyNumberFormat="1" applyFont="1" applyFill="1" applyBorder="1" applyAlignment="1">
      <alignment horizontal="left" vertical="center"/>
    </xf>
    <xf numFmtId="41" fontId="2" fillId="10" borderId="20" xfId="12" applyNumberFormat="1" applyFont="1" applyFill="1" applyBorder="1" applyAlignment="1">
      <alignment horizontal="center" vertical="center"/>
    </xf>
    <xf numFmtId="41" fontId="2" fillId="0" borderId="20" xfId="12" applyNumberFormat="1" applyFont="1" applyFill="1" applyBorder="1" applyAlignment="1">
      <alignment horizontal="left" vertical="center"/>
    </xf>
    <xf numFmtId="41" fontId="2" fillId="10" borderId="20" xfId="12" applyNumberFormat="1" applyFont="1" applyFill="1" applyBorder="1" applyAlignment="1">
      <alignment horizontal="left" vertical="center"/>
    </xf>
    <xf numFmtId="41" fontId="2" fillId="12" borderId="20" xfId="12" applyNumberFormat="1" applyFont="1" applyFill="1" applyBorder="1" applyAlignment="1">
      <alignment horizontal="center" vertical="center"/>
    </xf>
    <xf numFmtId="41" fontId="2" fillId="0" borderId="36" xfId="12" applyNumberFormat="1" applyFont="1" applyFill="1" applyBorder="1" applyAlignment="1">
      <alignment horizontal="left" vertical="center"/>
    </xf>
    <xf numFmtId="41" fontId="2" fillId="0" borderId="0" xfId="12" applyNumberFormat="1" applyFont="1" applyFill="1" applyBorder="1" applyAlignment="1">
      <alignment horizontal="left" vertical="center"/>
    </xf>
    <xf numFmtId="41" fontId="2" fillId="0" borderId="21" xfId="12" applyNumberFormat="1" applyFont="1" applyFill="1" applyBorder="1" applyAlignment="1">
      <alignment horizontal="center" vertical="center"/>
    </xf>
    <xf numFmtId="41" fontId="2" fillId="0" borderId="53" xfId="12" applyNumberFormat="1" applyFont="1" applyFill="1" applyBorder="1" applyAlignment="1">
      <alignment horizontal="center" vertical="center"/>
    </xf>
    <xf numFmtId="41" fontId="2" fillId="0" borderId="37" xfId="12" applyNumberFormat="1" applyFont="1" applyFill="1" applyBorder="1" applyAlignment="1">
      <alignment horizontal="center" vertical="center"/>
    </xf>
    <xf numFmtId="0" fontId="33" fillId="0" borderId="20" xfId="0" applyNumberFormat="1" applyFont="1" applyFill="1" applyBorder="1" applyAlignment="1">
      <alignment horizontal="center" vertical="center"/>
    </xf>
    <xf numFmtId="0" fontId="30" fillId="0" borderId="20" xfId="0" applyNumberFormat="1" applyFont="1" applyFill="1" applyBorder="1" applyAlignment="1">
      <alignment horizontal="center" vertical="center"/>
    </xf>
    <xf numFmtId="176" fontId="33" fillId="0" borderId="20" xfId="0" applyNumberFormat="1" applyFont="1" applyFill="1" applyBorder="1" applyAlignment="1">
      <alignment horizontal="center" vertical="center" shrinkToFit="1"/>
    </xf>
    <xf numFmtId="182" fontId="33" fillId="0" borderId="20" xfId="0" applyNumberFormat="1" applyFont="1" applyFill="1" applyBorder="1" applyAlignment="1">
      <alignment horizontal="center" vertical="center"/>
    </xf>
    <xf numFmtId="181" fontId="33" fillId="0" borderId="20" xfId="9" applyNumberFormat="1" applyFont="1" applyFill="1" applyBorder="1" applyAlignment="1">
      <alignment horizontal="center" vertical="center"/>
    </xf>
    <xf numFmtId="0" fontId="4" fillId="0" borderId="73" xfId="0" applyNumberFormat="1" applyFont="1" applyFill="1" applyBorder="1" applyAlignment="1" applyProtection="1">
      <alignment horizontal="left" vertical="center"/>
      <protection hidden="1"/>
    </xf>
    <xf numFmtId="0" fontId="46" fillId="0" borderId="0" xfId="0" applyNumberFormat="1" applyFont="1" applyFill="1" applyBorder="1" applyAlignment="1" applyProtection="1">
      <alignment horizontal="center" vertical="center"/>
      <protection hidden="1"/>
    </xf>
    <xf numFmtId="0" fontId="47" fillId="0" borderId="0" xfId="0" applyNumberFormat="1" applyFont="1" applyFill="1" applyBorder="1" applyAlignment="1" applyProtection="1">
      <alignment horizontal="center" vertical="center"/>
      <protection hidden="1"/>
    </xf>
    <xf numFmtId="182" fontId="48" fillId="0" borderId="0" xfId="0" applyNumberFormat="1" applyFont="1" applyFill="1" applyBorder="1" applyAlignment="1">
      <alignment horizontal="left" vertical="center" shrinkToFit="1"/>
    </xf>
    <xf numFmtId="0" fontId="48" fillId="0" borderId="0" xfId="0" applyNumberFormat="1" applyFont="1" applyFill="1" applyBorder="1" applyAlignment="1">
      <alignment horizontal="left" vertical="center" shrinkToFit="1"/>
    </xf>
    <xf numFmtId="179" fontId="49" fillId="0" borderId="0" xfId="0" applyNumberFormat="1" applyFont="1" applyFill="1" applyBorder="1" applyAlignment="1" applyProtection="1">
      <alignment horizontal="left" vertical="center"/>
      <protection hidden="1"/>
    </xf>
    <xf numFmtId="0" fontId="30" fillId="8" borderId="65" xfId="0" applyNumberFormat="1" applyFont="1" applyFill="1" applyBorder="1" applyAlignment="1" applyProtection="1">
      <alignment horizontal="center" vertical="center"/>
      <protection hidden="1"/>
    </xf>
    <xf numFmtId="0" fontId="30" fillId="8" borderId="33" xfId="0" applyNumberFormat="1" applyFont="1" applyFill="1" applyBorder="1" applyAlignment="1" applyProtection="1">
      <alignment horizontal="center" vertical="center"/>
      <protection hidden="1"/>
    </xf>
    <xf numFmtId="0" fontId="30" fillId="8" borderId="66" xfId="0" applyNumberFormat="1" applyFont="1" applyFill="1" applyBorder="1" applyAlignment="1" applyProtection="1">
      <alignment horizontal="center" vertical="center"/>
      <protection hidden="1"/>
    </xf>
    <xf numFmtId="0" fontId="30" fillId="8" borderId="34" xfId="0" applyNumberFormat="1" applyFont="1" applyFill="1" applyBorder="1" applyAlignment="1" applyProtection="1">
      <alignment horizontal="center" vertical="center"/>
      <protection hidden="1"/>
    </xf>
    <xf numFmtId="0" fontId="30" fillId="8" borderId="66" xfId="0" applyNumberFormat="1" applyFont="1" applyFill="1" applyBorder="1" applyAlignment="1" applyProtection="1">
      <alignment horizontal="center" vertical="center" wrapText="1"/>
      <protection hidden="1"/>
    </xf>
    <xf numFmtId="0" fontId="30" fillId="8" borderId="67" xfId="0" applyNumberFormat="1" applyFont="1" applyFill="1" applyBorder="1" applyAlignment="1" applyProtection="1">
      <alignment horizontal="center" vertical="center" wrapText="1"/>
      <protection hidden="1"/>
    </xf>
    <xf numFmtId="0" fontId="30" fillId="8" borderId="68" xfId="0" applyNumberFormat="1" applyFont="1" applyFill="1" applyBorder="1" applyAlignment="1" applyProtection="1">
      <alignment horizontal="center" vertical="center" wrapText="1"/>
      <protection hidden="1"/>
    </xf>
    <xf numFmtId="41" fontId="8" fillId="8" borderId="69" xfId="3" applyNumberFormat="1" applyFont="1" applyFill="1" applyBorder="1" applyAlignment="1" applyProtection="1">
      <alignment horizontal="center" vertical="center"/>
      <protection hidden="1"/>
    </xf>
    <xf numFmtId="41" fontId="8" fillId="8" borderId="35" xfId="3" applyNumberFormat="1" applyFont="1" applyFill="1" applyBorder="1" applyAlignment="1" applyProtection="1">
      <alignment horizontal="center" vertical="center"/>
      <protection hidden="1"/>
    </xf>
    <xf numFmtId="0" fontId="44" fillId="0" borderId="0" xfId="0" applyNumberFormat="1" applyFont="1" applyAlignment="1">
      <alignment horizontal="center"/>
    </xf>
    <xf numFmtId="0" fontId="15" fillId="0" borderId="20" xfId="0" applyNumberFormat="1" applyFont="1" applyFill="1" applyBorder="1" applyAlignment="1">
      <alignment horizontal="center" vertical="center"/>
    </xf>
    <xf numFmtId="41" fontId="15" fillId="0" borderId="20" xfId="4" applyNumberFormat="1" applyFont="1" applyFill="1" applyBorder="1" applyAlignment="1">
      <alignment horizontal="center" vertical="center"/>
    </xf>
    <xf numFmtId="0" fontId="15" fillId="0" borderId="20" xfId="0" quotePrefix="1" applyNumberFormat="1" applyFont="1" applyFill="1" applyBorder="1" applyAlignment="1">
      <alignment horizontal="center" vertical="center"/>
    </xf>
    <xf numFmtId="3" fontId="15" fillId="0" borderId="20" xfId="0" applyNumberFormat="1" applyFont="1" applyFill="1" applyBorder="1" applyAlignment="1">
      <alignment horizontal="center" vertical="center"/>
    </xf>
    <xf numFmtId="41" fontId="50" fillId="0" borderId="0" xfId="1" applyNumberFormat="1" applyFont="1" applyAlignment="1">
      <alignment horizontal="center" vertical="center"/>
    </xf>
    <xf numFmtId="41" fontId="17" fillId="0" borderId="0" xfId="1" applyNumberFormat="1" applyFont="1" applyAlignment="1">
      <alignment horizontal="right" vertical="center" wrapText="1"/>
    </xf>
    <xf numFmtId="41" fontId="19" fillId="0" borderId="46" xfId="1" applyNumberFormat="1" applyFont="1" applyBorder="1" applyAlignment="1">
      <alignment horizontal="center" vertical="center"/>
    </xf>
    <xf numFmtId="41" fontId="19" fillId="0" borderId="42" xfId="1" applyNumberFormat="1" applyFont="1" applyBorder="1" applyAlignment="1">
      <alignment horizontal="center" vertical="center"/>
    </xf>
    <xf numFmtId="41" fontId="19" fillId="0" borderId="45" xfId="1" applyNumberFormat="1" applyFont="1" applyBorder="1" applyAlignment="1">
      <alignment horizontal="center" vertical="center"/>
    </xf>
    <xf numFmtId="41" fontId="18" fillId="0" borderId="8" xfId="1" applyNumberFormat="1" applyFont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51" fillId="0" borderId="15" xfId="0" applyNumberFormat="1" applyFont="1" applyFill="1" applyBorder="1" applyAlignment="1">
      <alignment horizontal="center" vertical="center"/>
    </xf>
    <xf numFmtId="0" fontId="51" fillId="0" borderId="16" xfId="0" applyNumberFormat="1" applyFont="1" applyFill="1" applyBorder="1" applyAlignment="1">
      <alignment horizontal="center" vertical="center"/>
    </xf>
    <xf numFmtId="0" fontId="27" fillId="0" borderId="46" xfId="0" applyNumberFormat="1" applyFont="1" applyFill="1" applyBorder="1" applyAlignment="1">
      <alignment horizontal="center" vertical="center"/>
    </xf>
    <xf numFmtId="0" fontId="27" fillId="0" borderId="45" xfId="0" applyNumberFormat="1" applyFont="1" applyFill="1" applyBorder="1" applyAlignment="1">
      <alignment horizontal="center" vertical="center"/>
    </xf>
    <xf numFmtId="0" fontId="51" fillId="0" borderId="17" xfId="0" applyNumberFormat="1" applyFont="1" applyFill="1" applyBorder="1" applyAlignment="1">
      <alignment horizontal="center" vertical="center"/>
    </xf>
    <xf numFmtId="0" fontId="21" fillId="0" borderId="70" xfId="0" applyNumberFormat="1" applyFont="1" applyFill="1" applyBorder="1" applyAlignment="1">
      <alignment horizontal="center" vertical="center"/>
    </xf>
    <xf numFmtId="0" fontId="21" fillId="0" borderId="18" xfId="0" applyNumberFormat="1" applyFont="1" applyFill="1" applyBorder="1" applyAlignment="1">
      <alignment horizontal="center" vertical="center"/>
    </xf>
    <xf numFmtId="0" fontId="21" fillId="0" borderId="71" xfId="0" applyNumberFormat="1" applyFont="1" applyFill="1" applyBorder="1" applyAlignment="1">
      <alignment horizontal="center" vertical="center"/>
    </xf>
    <xf numFmtId="0" fontId="21" fillId="0" borderId="72" xfId="0" applyNumberFormat="1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left" vertical="center"/>
    </xf>
    <xf numFmtId="0" fontId="52" fillId="0" borderId="0" xfId="0" applyNumberFormat="1" applyFont="1" applyFill="1" applyBorder="1" applyAlignment="1">
      <alignment horizontal="center" vertical="center"/>
    </xf>
    <xf numFmtId="0" fontId="21" fillId="8" borderId="25" xfId="0" applyNumberFormat="1" applyFont="1" applyFill="1" applyBorder="1" applyAlignment="1">
      <alignment horizontal="left" vertical="center"/>
    </xf>
    <xf numFmtId="0" fontId="21" fillId="8" borderId="26" xfId="0" applyNumberFormat="1" applyFont="1" applyFill="1" applyBorder="1" applyAlignment="1">
      <alignment horizontal="left" vertical="center"/>
    </xf>
    <xf numFmtId="0" fontId="21" fillId="8" borderId="29" xfId="0" applyNumberFormat="1" applyFont="1" applyFill="1" applyBorder="1" applyAlignment="1">
      <alignment horizontal="left" vertical="center"/>
    </xf>
  </cellXfs>
  <cellStyles count="15">
    <cellStyle name="1월" xfId="3" xr:uid="{00000000-0005-0000-0000-000000000000}"/>
    <cellStyle name="쉼표 [0]" xfId="1" builtinId="6"/>
    <cellStyle name="쉼표 [0] 2" xfId="4" xr:uid="{00000000-0005-0000-0000-000002000000}"/>
    <cellStyle name="쉼표 [0] 2 2 2" xfId="5" xr:uid="{00000000-0005-0000-0000-000003000000}"/>
    <cellStyle name="쉼표 [0] 4 2" xfId="6" xr:uid="{00000000-0005-0000-0000-000004000000}"/>
    <cellStyle name="쉼표 [0] 6" xfId="7" xr:uid="{00000000-0005-0000-0000-000005000000}"/>
    <cellStyle name="쉼표 [0]_동북부설계서(토목)" xfId="12" xr:uid="{00000000-0005-0000-0000-000006000000}"/>
    <cellStyle name="통화 [0]" xfId="2" builtinId="7"/>
    <cellStyle name="표준" xfId="0" builtinId="0"/>
    <cellStyle name="표준 7" xfId="8" xr:uid="{00000000-0005-0000-0000-000009000000}"/>
    <cellStyle name="표준 7 2" xfId="9" xr:uid="{00000000-0005-0000-0000-00000A000000}"/>
    <cellStyle name="표준_2001 소내시설물 보수공사(년간단가계약)" xfId="13" xr:uid="{00000000-0005-0000-0000-00000B000000}"/>
    <cellStyle name="표준_2008설계(참고)" xfId="14" xr:uid="{00000000-0005-0000-0000-00000C000000}"/>
    <cellStyle name="표준_kc-elec system check list" xfId="10" xr:uid="{00000000-0005-0000-0000-00000D000000}"/>
    <cellStyle name="표준_동북부설계서(토목)" xfId="11" xr:uid="{00000000-0005-0000-0000-00000E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647700</xdr:colOff>
      <xdr:row>4</xdr:row>
      <xdr:rowOff>0</xdr:rowOff>
    </xdr:to>
    <xdr:sp macro="" textlink="">
      <xdr:nvSpPr>
        <xdr:cNvPr id="25609" name="AutoShape 9" hidden="1">
          <a:extLst>
            <a:ext uri="{FF2B5EF4-FFF2-40B4-BE49-F238E27FC236}">
              <a16:creationId xmlns:a16="http://schemas.microsoft.com/office/drawing/2014/main" id="{00000000-0008-0000-0500-000009640000}"/>
            </a:ext>
          </a:extLst>
        </xdr:cNvPr>
        <xdr:cNvSpPr>
          <a:spLocks noSelect="1" noChangeArrowheads="1"/>
        </xdr:cNvSpPr>
      </xdr:nvSpPr>
      <xdr:spPr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647700</xdr:colOff>
      <xdr:row>4</xdr:row>
      <xdr:rowOff>0</xdr:rowOff>
    </xdr:to>
    <xdr:sp macro="" textlink="">
      <xdr:nvSpPr>
        <xdr:cNvPr id="25662" name="AutoShape 62" hidden="1">
          <a:extLst>
            <a:ext uri="{FF2B5EF4-FFF2-40B4-BE49-F238E27FC236}">
              <a16:creationId xmlns:a16="http://schemas.microsoft.com/office/drawing/2014/main" id="{00000000-0008-0000-0500-00003E64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13</xdr:col>
      <xdr:colOff>312917</xdr:colOff>
      <xdr:row>43</xdr:row>
      <xdr:rowOff>165190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FD1F31D-DF27-4435-A98D-334B42DDB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72000"/>
          <a:ext cx="11266667" cy="65333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336176</xdr:colOff>
      <xdr:row>4</xdr:row>
      <xdr:rowOff>280148</xdr:rowOff>
    </xdr:from>
    <xdr:to>
      <xdr:col>10</xdr:col>
      <xdr:colOff>74124</xdr:colOff>
      <xdr:row>34</xdr:row>
      <xdr:rowOff>83982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0C30D78-A286-46DC-A31B-2071C5846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176" y="2241177"/>
          <a:ext cx="7638095" cy="49809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685799</xdr:colOff>
      <xdr:row>11</xdr:row>
      <xdr:rowOff>0</xdr:rowOff>
    </xdr:to>
    <xdr:sp macro="" textlink="">
      <xdr:nvSpPr>
        <xdr:cNvPr id="22569" name="AutoShape 41" hidden="1">
          <a:extLst>
            <a:ext uri="{FF2B5EF4-FFF2-40B4-BE49-F238E27FC236}">
              <a16:creationId xmlns:a16="http://schemas.microsoft.com/office/drawing/2014/main" id="{00000000-0008-0000-0800-000029580000}"/>
            </a:ext>
          </a:extLst>
        </xdr:cNvPr>
        <xdr:cNvSpPr>
          <a:spLocks noSelect="1" noChangeArrowheads="1"/>
        </xdr:cNvSpPr>
      </xdr:nvSpPr>
      <xdr:spPr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685800</xdr:colOff>
      <xdr:row>11</xdr:row>
      <xdr:rowOff>0</xdr:rowOff>
    </xdr:to>
    <xdr:sp macro="" textlink="">
      <xdr:nvSpPr>
        <xdr:cNvPr id="22778" name="AutoShape 250" hidden="1">
          <a:extLst>
            <a:ext uri="{FF2B5EF4-FFF2-40B4-BE49-F238E27FC236}">
              <a16:creationId xmlns:a16="http://schemas.microsoft.com/office/drawing/2014/main" id="{00000000-0008-0000-0800-0000FA58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20</xdr:col>
      <xdr:colOff>652883</xdr:colOff>
      <xdr:row>6</xdr:row>
      <xdr:rowOff>235324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44376F4-9D6D-449D-B15F-88FB503A6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35" y="1053353"/>
          <a:ext cx="9796883" cy="7956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zoomScaleNormal="100" zoomScaleSheetLayoutView="75" workbookViewId="0"/>
  </sheetViews>
  <sheetFormatPr defaultColWidth="8.88671875" defaultRowHeight="13.5" x14ac:dyDescent="0.15"/>
  <sheetData/>
  <phoneticPr fontId="54" type="noConversion"/>
  <pageMargins left="0.75" right="0.75" top="1" bottom="1" header="0.5" footer="0.5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18"/>
  <sheetViews>
    <sheetView tabSelected="1" view="pageBreakPreview" zoomScaleNormal="100" zoomScaleSheetLayoutView="100" workbookViewId="0">
      <selection activeCell="C17" sqref="C17:M17"/>
    </sheetView>
  </sheetViews>
  <sheetFormatPr defaultColWidth="8.88671875" defaultRowHeight="13.5" x14ac:dyDescent="0.15"/>
  <cols>
    <col min="1" max="1" width="6.5546875" style="31" customWidth="1"/>
    <col min="2" max="2" width="2.44140625" style="31" customWidth="1"/>
    <col min="3" max="3" width="6.5546875" style="31" customWidth="1"/>
    <col min="4" max="4" width="8" style="31" customWidth="1"/>
    <col min="5" max="5" width="9.77734375" style="31" customWidth="1"/>
    <col min="6" max="7" width="6.5546875" style="31" customWidth="1"/>
    <col min="8" max="8" width="10.6640625" style="31" customWidth="1"/>
    <col min="9" max="10" width="6.5546875" style="31" customWidth="1"/>
    <col min="11" max="12" width="7.21875" style="31" customWidth="1"/>
    <col min="13" max="13" width="11.109375" style="31" customWidth="1"/>
    <col min="14" max="14" width="8.88671875" style="31" customWidth="1"/>
    <col min="15" max="16" width="4.88671875" style="31" customWidth="1"/>
    <col min="17" max="17" width="8.88671875" style="31"/>
    <col min="18" max="18" width="11.109375" style="31" bestFit="1" customWidth="1"/>
    <col min="19" max="19" width="8.88671875" style="31"/>
    <col min="20" max="20" width="11.44140625" style="31" bestFit="1" customWidth="1"/>
    <col min="21" max="254" width="8.88671875" style="31"/>
    <col min="255" max="266" width="6.5546875" style="31" customWidth="1"/>
    <col min="267" max="272" width="7.21875" style="31" customWidth="1"/>
    <col min="273" max="510" width="8.88671875" style="31"/>
    <col min="511" max="522" width="6.5546875" style="31" customWidth="1"/>
    <col min="523" max="528" width="7.21875" style="31" customWidth="1"/>
    <col min="529" max="766" width="8.88671875" style="31"/>
    <col min="767" max="778" width="6.5546875" style="31" customWidth="1"/>
    <col min="779" max="784" width="7.21875" style="31" customWidth="1"/>
    <col min="785" max="1022" width="8.88671875" style="31"/>
    <col min="1023" max="1034" width="6.5546875" style="31" customWidth="1"/>
    <col min="1035" max="1040" width="7.21875" style="31" customWidth="1"/>
    <col min="1041" max="1278" width="8.88671875" style="31"/>
    <col min="1279" max="1290" width="6.5546875" style="31" customWidth="1"/>
    <col min="1291" max="1296" width="7.21875" style="31" customWidth="1"/>
    <col min="1297" max="1534" width="8.88671875" style="31"/>
    <col min="1535" max="1546" width="6.5546875" style="31" customWidth="1"/>
    <col min="1547" max="1552" width="7.21875" style="31" customWidth="1"/>
    <col min="1553" max="1790" width="8.88671875" style="31"/>
    <col min="1791" max="1802" width="6.5546875" style="31" customWidth="1"/>
    <col min="1803" max="1808" width="7.21875" style="31" customWidth="1"/>
    <col min="1809" max="2046" width="8.88671875" style="31"/>
    <col min="2047" max="2058" width="6.5546875" style="31" customWidth="1"/>
    <col min="2059" max="2064" width="7.21875" style="31" customWidth="1"/>
    <col min="2065" max="2302" width="8.88671875" style="31"/>
    <col min="2303" max="2314" width="6.5546875" style="31" customWidth="1"/>
    <col min="2315" max="2320" width="7.21875" style="31" customWidth="1"/>
    <col min="2321" max="2558" width="8.88671875" style="31"/>
    <col min="2559" max="2570" width="6.5546875" style="31" customWidth="1"/>
    <col min="2571" max="2576" width="7.21875" style="31" customWidth="1"/>
    <col min="2577" max="2814" width="8.88671875" style="31"/>
    <col min="2815" max="2826" width="6.5546875" style="31" customWidth="1"/>
    <col min="2827" max="2832" width="7.21875" style="31" customWidth="1"/>
    <col min="2833" max="3070" width="8.88671875" style="31"/>
    <col min="3071" max="3082" width="6.5546875" style="31" customWidth="1"/>
    <col min="3083" max="3088" width="7.21875" style="31" customWidth="1"/>
    <col min="3089" max="3326" width="8.88671875" style="31"/>
    <col min="3327" max="3338" width="6.5546875" style="31" customWidth="1"/>
    <col min="3339" max="3344" width="7.21875" style="31" customWidth="1"/>
    <col min="3345" max="3582" width="8.88671875" style="31"/>
    <col min="3583" max="3594" width="6.5546875" style="31" customWidth="1"/>
    <col min="3595" max="3600" width="7.21875" style="31" customWidth="1"/>
    <col min="3601" max="3838" width="8.88671875" style="31"/>
    <col min="3839" max="3850" width="6.5546875" style="31" customWidth="1"/>
    <col min="3851" max="3856" width="7.21875" style="31" customWidth="1"/>
    <col min="3857" max="4094" width="8.88671875" style="31"/>
    <col min="4095" max="4106" width="6.5546875" style="31" customWidth="1"/>
    <col min="4107" max="4112" width="7.21875" style="31" customWidth="1"/>
    <col min="4113" max="4350" width="8.88671875" style="31"/>
    <col min="4351" max="4362" width="6.5546875" style="31" customWidth="1"/>
    <col min="4363" max="4368" width="7.21875" style="31" customWidth="1"/>
    <col min="4369" max="4606" width="8.88671875" style="31"/>
    <col min="4607" max="4618" width="6.5546875" style="31" customWidth="1"/>
    <col min="4619" max="4624" width="7.21875" style="31" customWidth="1"/>
    <col min="4625" max="4862" width="8.88671875" style="31"/>
    <col min="4863" max="4874" width="6.5546875" style="31" customWidth="1"/>
    <col min="4875" max="4880" width="7.21875" style="31" customWidth="1"/>
    <col min="4881" max="5118" width="8.88671875" style="31"/>
    <col min="5119" max="5130" width="6.5546875" style="31" customWidth="1"/>
    <col min="5131" max="5136" width="7.21875" style="31" customWidth="1"/>
    <col min="5137" max="5374" width="8.88671875" style="31"/>
    <col min="5375" max="5386" width="6.5546875" style="31" customWidth="1"/>
    <col min="5387" max="5392" width="7.21875" style="31" customWidth="1"/>
    <col min="5393" max="5630" width="8.88671875" style="31"/>
    <col min="5631" max="5642" width="6.5546875" style="31" customWidth="1"/>
    <col min="5643" max="5648" width="7.21875" style="31" customWidth="1"/>
    <col min="5649" max="5886" width="8.88671875" style="31"/>
    <col min="5887" max="5898" width="6.5546875" style="31" customWidth="1"/>
    <col min="5899" max="5904" width="7.21875" style="31" customWidth="1"/>
    <col min="5905" max="6142" width="8.88671875" style="31"/>
    <col min="6143" max="6154" width="6.5546875" style="31" customWidth="1"/>
    <col min="6155" max="6160" width="7.21875" style="31" customWidth="1"/>
    <col min="6161" max="6398" width="8.88671875" style="31"/>
    <col min="6399" max="6410" width="6.5546875" style="31" customWidth="1"/>
    <col min="6411" max="6416" width="7.21875" style="31" customWidth="1"/>
    <col min="6417" max="6654" width="8.88671875" style="31"/>
    <col min="6655" max="6666" width="6.5546875" style="31" customWidth="1"/>
    <col min="6667" max="6672" width="7.21875" style="31" customWidth="1"/>
    <col min="6673" max="6910" width="8.88671875" style="31"/>
    <col min="6911" max="6922" width="6.5546875" style="31" customWidth="1"/>
    <col min="6923" max="6928" width="7.21875" style="31" customWidth="1"/>
    <col min="6929" max="7166" width="8.88671875" style="31"/>
    <col min="7167" max="7178" width="6.5546875" style="31" customWidth="1"/>
    <col min="7179" max="7184" width="7.21875" style="31" customWidth="1"/>
    <col min="7185" max="7422" width="8.88671875" style="31"/>
    <col min="7423" max="7434" width="6.5546875" style="31" customWidth="1"/>
    <col min="7435" max="7440" width="7.21875" style="31" customWidth="1"/>
    <col min="7441" max="7678" width="8.88671875" style="31"/>
    <col min="7679" max="7690" width="6.5546875" style="31" customWidth="1"/>
    <col min="7691" max="7696" width="7.21875" style="31" customWidth="1"/>
    <col min="7697" max="7934" width="8.88671875" style="31"/>
    <col min="7935" max="7946" width="6.5546875" style="31" customWidth="1"/>
    <col min="7947" max="7952" width="7.21875" style="31" customWidth="1"/>
    <col min="7953" max="8190" width="8.88671875" style="31"/>
    <col min="8191" max="8202" width="6.5546875" style="31" customWidth="1"/>
    <col min="8203" max="8208" width="7.21875" style="31" customWidth="1"/>
    <col min="8209" max="8446" width="8.88671875" style="31"/>
    <col min="8447" max="8458" width="6.5546875" style="31" customWidth="1"/>
    <col min="8459" max="8464" width="7.21875" style="31" customWidth="1"/>
    <col min="8465" max="8702" width="8.88671875" style="31"/>
    <col min="8703" max="8714" width="6.5546875" style="31" customWidth="1"/>
    <col min="8715" max="8720" width="7.21875" style="31" customWidth="1"/>
    <col min="8721" max="8958" width="8.88671875" style="31"/>
    <col min="8959" max="8970" width="6.5546875" style="31" customWidth="1"/>
    <col min="8971" max="8976" width="7.21875" style="31" customWidth="1"/>
    <col min="8977" max="9214" width="8.88671875" style="31"/>
    <col min="9215" max="9226" width="6.5546875" style="31" customWidth="1"/>
    <col min="9227" max="9232" width="7.21875" style="31" customWidth="1"/>
    <col min="9233" max="9470" width="8.88671875" style="31"/>
    <col min="9471" max="9482" width="6.5546875" style="31" customWidth="1"/>
    <col min="9483" max="9488" width="7.21875" style="31" customWidth="1"/>
    <col min="9489" max="9726" width="8.88671875" style="31"/>
    <col min="9727" max="9738" width="6.5546875" style="31" customWidth="1"/>
    <col min="9739" max="9744" width="7.21875" style="31" customWidth="1"/>
    <col min="9745" max="9982" width="8.88671875" style="31"/>
    <col min="9983" max="9994" width="6.5546875" style="31" customWidth="1"/>
    <col min="9995" max="10000" width="7.21875" style="31" customWidth="1"/>
    <col min="10001" max="10238" width="8.88671875" style="31"/>
    <col min="10239" max="10250" width="6.5546875" style="31" customWidth="1"/>
    <col min="10251" max="10256" width="7.21875" style="31" customWidth="1"/>
    <col min="10257" max="10494" width="8.88671875" style="31"/>
    <col min="10495" max="10506" width="6.5546875" style="31" customWidth="1"/>
    <col min="10507" max="10512" width="7.21875" style="31" customWidth="1"/>
    <col min="10513" max="10750" width="8.88671875" style="31"/>
    <col min="10751" max="10762" width="6.5546875" style="31" customWidth="1"/>
    <col min="10763" max="10768" width="7.21875" style="31" customWidth="1"/>
    <col min="10769" max="11006" width="8.88671875" style="31"/>
    <col min="11007" max="11018" width="6.5546875" style="31" customWidth="1"/>
    <col min="11019" max="11024" width="7.21875" style="31" customWidth="1"/>
    <col min="11025" max="11262" width="8.88671875" style="31"/>
    <col min="11263" max="11274" width="6.5546875" style="31" customWidth="1"/>
    <col min="11275" max="11280" width="7.21875" style="31" customWidth="1"/>
    <col min="11281" max="11518" width="8.88671875" style="31"/>
    <col min="11519" max="11530" width="6.5546875" style="31" customWidth="1"/>
    <col min="11531" max="11536" width="7.21875" style="31" customWidth="1"/>
    <col min="11537" max="11774" width="8.88671875" style="31"/>
    <col min="11775" max="11786" width="6.5546875" style="31" customWidth="1"/>
    <col min="11787" max="11792" width="7.21875" style="31" customWidth="1"/>
    <col min="11793" max="12030" width="8.88671875" style="31"/>
    <col min="12031" max="12042" width="6.5546875" style="31" customWidth="1"/>
    <col min="12043" max="12048" width="7.21875" style="31" customWidth="1"/>
    <col min="12049" max="12286" width="8.88671875" style="31"/>
    <col min="12287" max="12298" width="6.5546875" style="31" customWidth="1"/>
    <col min="12299" max="12304" width="7.21875" style="31" customWidth="1"/>
    <col min="12305" max="12542" width="8.88671875" style="31"/>
    <col min="12543" max="12554" width="6.5546875" style="31" customWidth="1"/>
    <col min="12555" max="12560" width="7.21875" style="31" customWidth="1"/>
    <col min="12561" max="12798" width="8.88671875" style="31"/>
    <col min="12799" max="12810" width="6.5546875" style="31" customWidth="1"/>
    <col min="12811" max="12816" width="7.21875" style="31" customWidth="1"/>
    <col min="12817" max="13054" width="8.88671875" style="31"/>
    <col min="13055" max="13066" width="6.5546875" style="31" customWidth="1"/>
    <col min="13067" max="13072" width="7.21875" style="31" customWidth="1"/>
    <col min="13073" max="13310" width="8.88671875" style="31"/>
    <col min="13311" max="13322" width="6.5546875" style="31" customWidth="1"/>
    <col min="13323" max="13328" width="7.21875" style="31" customWidth="1"/>
    <col min="13329" max="13566" width="8.88671875" style="31"/>
    <col min="13567" max="13578" width="6.5546875" style="31" customWidth="1"/>
    <col min="13579" max="13584" width="7.21875" style="31" customWidth="1"/>
    <col min="13585" max="13822" width="8.88671875" style="31"/>
    <col min="13823" max="13834" width="6.5546875" style="31" customWidth="1"/>
    <col min="13835" max="13840" width="7.21875" style="31" customWidth="1"/>
    <col min="13841" max="14078" width="8.88671875" style="31"/>
    <col min="14079" max="14090" width="6.5546875" style="31" customWidth="1"/>
    <col min="14091" max="14096" width="7.21875" style="31" customWidth="1"/>
    <col min="14097" max="14334" width="8.88671875" style="31"/>
    <col min="14335" max="14346" width="6.5546875" style="31" customWidth="1"/>
    <col min="14347" max="14352" width="7.21875" style="31" customWidth="1"/>
    <col min="14353" max="14590" width="8.88671875" style="31"/>
    <col min="14591" max="14602" width="6.5546875" style="31" customWidth="1"/>
    <col min="14603" max="14608" width="7.21875" style="31" customWidth="1"/>
    <col min="14609" max="14846" width="8.88671875" style="31"/>
    <col min="14847" max="14858" width="6.5546875" style="31" customWidth="1"/>
    <col min="14859" max="14864" width="7.21875" style="31" customWidth="1"/>
    <col min="14865" max="15102" width="8.88671875" style="31"/>
    <col min="15103" max="15114" width="6.5546875" style="31" customWidth="1"/>
    <col min="15115" max="15120" width="7.21875" style="31" customWidth="1"/>
    <col min="15121" max="15358" width="8.88671875" style="31"/>
    <col min="15359" max="15370" width="6.5546875" style="31" customWidth="1"/>
    <col min="15371" max="15376" width="7.21875" style="31" customWidth="1"/>
    <col min="15377" max="15614" width="8.88671875" style="31"/>
    <col min="15615" max="15626" width="6.5546875" style="31" customWidth="1"/>
    <col min="15627" max="15632" width="7.21875" style="31" customWidth="1"/>
    <col min="15633" max="15870" width="8.88671875" style="31"/>
    <col min="15871" max="15882" width="6.5546875" style="31" customWidth="1"/>
    <col min="15883" max="15888" width="7.21875" style="31" customWidth="1"/>
    <col min="15889" max="16126" width="8.88671875" style="31"/>
    <col min="16127" max="16138" width="6.5546875" style="31" customWidth="1"/>
    <col min="16139" max="16144" width="7.21875" style="31" customWidth="1"/>
    <col min="16145" max="16384" width="8.88671875" style="31"/>
  </cols>
  <sheetData>
    <row r="1" spans="1:20" s="17" customFormat="1" ht="30" customHeight="1" thickBot="1" x14ac:dyDescent="0.35">
      <c r="A1" s="221" t="s">
        <v>35</v>
      </c>
      <c r="B1" s="222"/>
      <c r="C1" s="225" t="s">
        <v>13</v>
      </c>
      <c r="D1" s="225"/>
      <c r="E1" s="225" t="s">
        <v>9</v>
      </c>
      <c r="F1" s="225" t="s">
        <v>13</v>
      </c>
      <c r="G1" s="225"/>
      <c r="H1" s="225" t="s">
        <v>10</v>
      </c>
      <c r="I1" s="225" t="s">
        <v>13</v>
      </c>
      <c r="J1" s="225"/>
      <c r="K1" s="225" t="s">
        <v>45</v>
      </c>
      <c r="L1" s="225"/>
      <c r="M1" s="227" t="s">
        <v>139</v>
      </c>
      <c r="N1" s="227"/>
      <c r="O1" s="225" t="s">
        <v>33</v>
      </c>
      <c r="P1" s="228"/>
    </row>
    <row r="2" spans="1:20" s="17" customFormat="1" ht="30" customHeight="1" thickBot="1" x14ac:dyDescent="0.35">
      <c r="A2" s="223"/>
      <c r="B2" s="224"/>
      <c r="C2" s="226"/>
      <c r="D2" s="226"/>
      <c r="E2" s="226"/>
      <c r="F2" s="226"/>
      <c r="G2" s="226"/>
      <c r="H2" s="226"/>
      <c r="I2" s="226"/>
      <c r="J2" s="226"/>
      <c r="K2" s="226" t="s">
        <v>37</v>
      </c>
      <c r="L2" s="226"/>
      <c r="M2" s="227" t="s">
        <v>139</v>
      </c>
      <c r="N2" s="227"/>
      <c r="O2" s="226" t="s">
        <v>43</v>
      </c>
      <c r="P2" s="229"/>
    </row>
    <row r="3" spans="1:20" s="17" customFormat="1" ht="12.75" customHeight="1" x14ac:dyDescent="0.3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/>
    </row>
    <row r="4" spans="1:20" s="17" customFormat="1" ht="19.5" customHeight="1" x14ac:dyDescent="0.3">
      <c r="A4" s="230" t="s">
        <v>0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2"/>
    </row>
    <row r="5" spans="1:20" s="17" customFormat="1" ht="19.5" customHeight="1" x14ac:dyDescent="0.3">
      <c r="A5" s="230"/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2"/>
    </row>
    <row r="6" spans="1:20" s="17" customFormat="1" ht="14.25" customHeight="1" x14ac:dyDescent="0.3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7"/>
    </row>
    <row r="7" spans="1:20" s="17" customFormat="1" ht="24" customHeight="1" x14ac:dyDescent="0.3">
      <c r="A7" s="108"/>
      <c r="B7" s="22" t="s">
        <v>137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3"/>
    </row>
    <row r="8" spans="1:20" s="17" customFormat="1" ht="16.5" customHeight="1" x14ac:dyDescent="0.3">
      <c r="A8" s="21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24"/>
    </row>
    <row r="9" spans="1:20" s="17" customFormat="1" ht="44.25" customHeight="1" x14ac:dyDescent="0.3">
      <c r="A9" s="21"/>
      <c r="B9" s="233" t="s">
        <v>23</v>
      </c>
      <c r="C9" s="234"/>
      <c r="D9" s="234"/>
      <c r="E9" s="235"/>
      <c r="F9" s="236" t="s">
        <v>56</v>
      </c>
      <c r="G9" s="234"/>
      <c r="H9" s="234"/>
      <c r="I9" s="234"/>
      <c r="J9" s="234"/>
      <c r="K9" s="234"/>
      <c r="L9" s="234"/>
      <c r="M9" s="237"/>
      <c r="N9" s="238" t="s">
        <v>46</v>
      </c>
      <c r="O9" s="239"/>
      <c r="P9" s="24"/>
    </row>
    <row r="10" spans="1:20" s="17" customFormat="1" ht="37.5" customHeight="1" x14ac:dyDescent="0.35">
      <c r="A10" s="21"/>
      <c r="B10" s="240" t="s">
        <v>53</v>
      </c>
      <c r="C10" s="241"/>
      <c r="D10" s="241"/>
      <c r="E10" s="242"/>
      <c r="F10" s="243">
        <f>'총괄내역서(원가계산)'!L24</f>
        <v>39000000</v>
      </c>
      <c r="G10" s="244"/>
      <c r="H10" s="245"/>
      <c r="I10" s="246">
        <f>F10</f>
        <v>39000000</v>
      </c>
      <c r="J10" s="247"/>
      <c r="K10" s="247"/>
      <c r="L10" s="247"/>
      <c r="M10" s="248"/>
      <c r="N10" s="249"/>
      <c r="O10" s="250"/>
      <c r="P10" s="25"/>
    </row>
    <row r="11" spans="1:20" s="17" customFormat="1" ht="37.5" customHeight="1" x14ac:dyDescent="0.35">
      <c r="A11" s="21"/>
      <c r="B11" s="256" t="s">
        <v>32</v>
      </c>
      <c r="C11" s="257"/>
      <c r="D11" s="260" t="s">
        <v>7</v>
      </c>
      <c r="E11" s="261"/>
      <c r="F11" s="262">
        <f>'총괄내역서(원가계산)'!L16</f>
        <v>35454550</v>
      </c>
      <c r="G11" s="263"/>
      <c r="H11" s="264"/>
      <c r="I11" s="246">
        <f>F11</f>
        <v>35454550</v>
      </c>
      <c r="J11" s="247"/>
      <c r="K11" s="247"/>
      <c r="L11" s="247"/>
      <c r="M11" s="248"/>
      <c r="N11" s="265"/>
      <c r="O11" s="266"/>
      <c r="P11" s="25"/>
    </row>
    <row r="12" spans="1:20" s="17" customFormat="1" ht="37.5" customHeight="1" x14ac:dyDescent="0.35">
      <c r="A12" s="21"/>
      <c r="B12" s="258"/>
      <c r="C12" s="259"/>
      <c r="D12" s="260" t="s">
        <v>52</v>
      </c>
      <c r="E12" s="261"/>
      <c r="F12" s="262">
        <f>'총괄내역서(원가계산)'!L17</f>
        <v>3545450</v>
      </c>
      <c r="G12" s="263"/>
      <c r="H12" s="264"/>
      <c r="I12" s="267">
        <f>F12</f>
        <v>3545450</v>
      </c>
      <c r="J12" s="268"/>
      <c r="K12" s="268"/>
      <c r="L12" s="268"/>
      <c r="M12" s="269"/>
      <c r="N12" s="270"/>
      <c r="O12" s="271"/>
      <c r="P12" s="25"/>
    </row>
    <row r="13" spans="1:20" s="17" customFormat="1" ht="37.5" customHeight="1" x14ac:dyDescent="0.3">
      <c r="A13" s="21"/>
      <c r="B13" s="223"/>
      <c r="C13" s="224"/>
      <c r="D13" s="272" t="s">
        <v>11</v>
      </c>
      <c r="E13" s="273"/>
      <c r="F13" s="274">
        <f>'총괄내역서(원가계산)'!L24</f>
        <v>39000000</v>
      </c>
      <c r="G13" s="275"/>
      <c r="H13" s="276"/>
      <c r="I13" s="277">
        <f>F13</f>
        <v>39000000</v>
      </c>
      <c r="J13" s="278"/>
      <c r="K13" s="278"/>
      <c r="L13" s="278"/>
      <c r="M13" s="279"/>
      <c r="N13" s="275"/>
      <c r="O13" s="280"/>
      <c r="P13" s="25"/>
      <c r="R13" s="117"/>
      <c r="T13" s="118"/>
    </row>
    <row r="14" spans="1:20" s="17" customFormat="1" ht="21.75" customHeight="1" x14ac:dyDescent="0.3">
      <c r="A14" s="21"/>
      <c r="B14" s="26"/>
      <c r="C14" s="27"/>
      <c r="D14" s="27"/>
      <c r="E14" s="27"/>
      <c r="F14" s="27"/>
      <c r="G14" s="27"/>
      <c r="H14" s="27"/>
      <c r="I14" s="28"/>
      <c r="J14" s="27"/>
      <c r="K14" s="27"/>
      <c r="L14" s="27"/>
      <c r="M14" s="27"/>
      <c r="N14" s="27"/>
      <c r="O14" s="27"/>
      <c r="P14" s="29"/>
    </row>
    <row r="15" spans="1:20" s="102" customFormat="1" ht="27.75" customHeight="1" x14ac:dyDescent="0.35">
      <c r="A15" s="97"/>
      <c r="B15" s="98" t="s">
        <v>22</v>
      </c>
      <c r="C15" s="86"/>
      <c r="D15" s="86"/>
      <c r="E15" s="86"/>
      <c r="F15" s="86"/>
      <c r="G15" s="86"/>
      <c r="H15" s="99"/>
      <c r="I15" s="100"/>
      <c r="J15" s="99"/>
      <c r="K15" s="99"/>
      <c r="L15" s="99"/>
      <c r="M15" s="99"/>
      <c r="N15" s="251"/>
      <c r="O15" s="252"/>
      <c r="P15" s="101"/>
    </row>
    <row r="16" spans="1:20" s="69" customFormat="1" ht="27.75" customHeight="1" x14ac:dyDescent="0.35">
      <c r="A16" s="67"/>
      <c r="B16" s="87" t="s">
        <v>17</v>
      </c>
      <c r="C16" s="103" t="s">
        <v>117</v>
      </c>
      <c r="D16" s="104"/>
      <c r="E16" s="253" t="s">
        <v>143</v>
      </c>
      <c r="F16" s="253"/>
      <c r="G16" s="253"/>
      <c r="H16" s="253"/>
      <c r="I16" s="116"/>
      <c r="J16" s="70"/>
      <c r="K16" s="70"/>
      <c r="L16" s="71"/>
      <c r="M16" s="70"/>
      <c r="N16" s="70"/>
      <c r="O16" s="70"/>
      <c r="P16" s="68"/>
    </row>
    <row r="17" spans="1:16" s="69" customFormat="1" ht="27.75" customHeight="1" x14ac:dyDescent="0.35">
      <c r="A17" s="67"/>
      <c r="B17" s="87" t="s">
        <v>17</v>
      </c>
      <c r="C17" s="254" t="s">
        <v>138</v>
      </c>
      <c r="D17" s="254"/>
      <c r="E17" s="254"/>
      <c r="F17" s="254"/>
      <c r="G17" s="254"/>
      <c r="H17" s="254"/>
      <c r="I17" s="255"/>
      <c r="J17" s="255"/>
      <c r="K17" s="255"/>
      <c r="L17" s="255"/>
      <c r="M17" s="255"/>
      <c r="N17" s="70"/>
      <c r="O17" s="70"/>
      <c r="P17" s="68"/>
    </row>
    <row r="18" spans="1:16" ht="21.75" customHeight="1" x14ac:dyDescent="0.15">
      <c r="A18" s="105"/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7"/>
    </row>
  </sheetData>
  <mergeCells count="36">
    <mergeCell ref="N15:O15"/>
    <mergeCell ref="E16:H16"/>
    <mergeCell ref="C17:M17"/>
    <mergeCell ref="B11:C13"/>
    <mergeCell ref="D11:E11"/>
    <mergeCell ref="F11:H11"/>
    <mergeCell ref="I11:M11"/>
    <mergeCell ref="N11:O11"/>
    <mergeCell ref="D12:E12"/>
    <mergeCell ref="F12:H12"/>
    <mergeCell ref="I12:M12"/>
    <mergeCell ref="N12:O12"/>
    <mergeCell ref="D13:E13"/>
    <mergeCell ref="F13:H13"/>
    <mergeCell ref="I13:M13"/>
    <mergeCell ref="N13:O13"/>
    <mergeCell ref="A4:P5"/>
    <mergeCell ref="B9:E9"/>
    <mergeCell ref="F9:M9"/>
    <mergeCell ref="N9:O9"/>
    <mergeCell ref="B10:E10"/>
    <mergeCell ref="F10:H10"/>
    <mergeCell ref="I10:M10"/>
    <mergeCell ref="N10:O10"/>
    <mergeCell ref="I1:J2"/>
    <mergeCell ref="K1:L1"/>
    <mergeCell ref="M1:N1"/>
    <mergeCell ref="O1:P1"/>
    <mergeCell ref="K2:L2"/>
    <mergeCell ref="M2:N2"/>
    <mergeCell ref="O2:P2"/>
    <mergeCell ref="A1:B2"/>
    <mergeCell ref="C1:D2"/>
    <mergeCell ref="E1:E2"/>
    <mergeCell ref="F1:G2"/>
    <mergeCell ref="H1:H2"/>
  </mergeCells>
  <phoneticPr fontId="54" type="noConversion"/>
  <pageMargins left="0.87986111640930176" right="0.31000000238418579" top="1" bottom="0.40986111760139465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N27"/>
  <sheetViews>
    <sheetView view="pageBreakPreview" zoomScale="70" zoomScaleNormal="100" zoomScaleSheetLayoutView="70" workbookViewId="0">
      <selection activeCell="L16" sqref="L16"/>
    </sheetView>
  </sheetViews>
  <sheetFormatPr defaultColWidth="8.88671875" defaultRowHeight="13.5" x14ac:dyDescent="0.15"/>
  <cols>
    <col min="1" max="1" width="24.88671875" style="34" customWidth="1"/>
    <col min="2" max="2" width="19.77734375" style="34" bestFit="1" customWidth="1"/>
    <col min="3" max="3" width="7.21875" style="34" customWidth="1"/>
    <col min="4" max="4" width="6.6640625" style="34" bestFit="1" customWidth="1"/>
    <col min="5" max="5" width="9.109375" style="34" customWidth="1"/>
    <col min="6" max="6" width="12.44140625" style="34" customWidth="1"/>
    <col min="7" max="7" width="9.88671875" style="34" customWidth="1"/>
    <col min="8" max="8" width="12.44140625" style="34" customWidth="1"/>
    <col min="9" max="9" width="9.33203125" style="34" customWidth="1"/>
    <col min="10" max="10" width="12.44140625" style="34" customWidth="1"/>
    <col min="11" max="11" width="9.44140625" style="34" customWidth="1"/>
    <col min="12" max="12" width="15" style="34" customWidth="1"/>
    <col min="13" max="13" width="9.21875" style="34" customWidth="1"/>
    <col min="14" max="14" width="14.33203125" style="34" bestFit="1" customWidth="1"/>
    <col min="15" max="15" width="9.33203125" style="34" bestFit="1" customWidth="1"/>
    <col min="16" max="254" width="8.88671875" style="34"/>
    <col min="255" max="255" width="14.77734375" style="34" bestFit="1" customWidth="1"/>
    <col min="256" max="256" width="26.6640625" style="34" customWidth="1"/>
    <col min="257" max="257" width="5.6640625" style="34" customWidth="1"/>
    <col min="258" max="258" width="6.6640625" style="34" bestFit="1" customWidth="1"/>
    <col min="259" max="266" width="12.88671875" style="34" customWidth="1"/>
    <col min="267" max="510" width="8.88671875" style="34"/>
    <col min="511" max="511" width="14.77734375" style="34" bestFit="1" customWidth="1"/>
    <col min="512" max="512" width="26.6640625" style="34" customWidth="1"/>
    <col min="513" max="513" width="5.6640625" style="34" customWidth="1"/>
    <col min="514" max="514" width="6.6640625" style="34" bestFit="1" customWidth="1"/>
    <col min="515" max="522" width="12.88671875" style="34" customWidth="1"/>
    <col min="523" max="766" width="8.88671875" style="34"/>
    <col min="767" max="767" width="14.77734375" style="34" bestFit="1" customWidth="1"/>
    <col min="768" max="768" width="26.6640625" style="34" customWidth="1"/>
    <col min="769" max="769" width="5.6640625" style="34" customWidth="1"/>
    <col min="770" max="770" width="6.6640625" style="34" bestFit="1" customWidth="1"/>
    <col min="771" max="778" width="12.88671875" style="34" customWidth="1"/>
    <col min="779" max="1022" width="8.88671875" style="34"/>
    <col min="1023" max="1023" width="14.77734375" style="34" bestFit="1" customWidth="1"/>
    <col min="1024" max="1024" width="26.6640625" style="34" customWidth="1"/>
    <col min="1025" max="1025" width="5.6640625" style="34" customWidth="1"/>
    <col min="1026" max="1026" width="6.6640625" style="34" bestFit="1" customWidth="1"/>
    <col min="1027" max="1034" width="12.88671875" style="34" customWidth="1"/>
    <col min="1035" max="1278" width="8.88671875" style="34"/>
    <col min="1279" max="1279" width="14.77734375" style="34" bestFit="1" customWidth="1"/>
    <col min="1280" max="1280" width="26.6640625" style="34" customWidth="1"/>
    <col min="1281" max="1281" width="5.6640625" style="34" customWidth="1"/>
    <col min="1282" max="1282" width="6.6640625" style="34" bestFit="1" customWidth="1"/>
    <col min="1283" max="1290" width="12.88671875" style="34" customWidth="1"/>
    <col min="1291" max="1534" width="8.88671875" style="34"/>
    <col min="1535" max="1535" width="14.77734375" style="34" bestFit="1" customWidth="1"/>
    <col min="1536" max="1536" width="26.6640625" style="34" customWidth="1"/>
    <col min="1537" max="1537" width="5.6640625" style="34" customWidth="1"/>
    <col min="1538" max="1538" width="6.6640625" style="34" bestFit="1" customWidth="1"/>
    <col min="1539" max="1546" width="12.88671875" style="34" customWidth="1"/>
    <col min="1547" max="1790" width="8.88671875" style="34"/>
    <col min="1791" max="1791" width="14.77734375" style="34" bestFit="1" customWidth="1"/>
    <col min="1792" max="1792" width="26.6640625" style="34" customWidth="1"/>
    <col min="1793" max="1793" width="5.6640625" style="34" customWidth="1"/>
    <col min="1794" max="1794" width="6.6640625" style="34" bestFit="1" customWidth="1"/>
    <col min="1795" max="1802" width="12.88671875" style="34" customWidth="1"/>
    <col min="1803" max="2046" width="8.88671875" style="34"/>
    <col min="2047" max="2047" width="14.77734375" style="34" bestFit="1" customWidth="1"/>
    <col min="2048" max="2048" width="26.6640625" style="34" customWidth="1"/>
    <col min="2049" max="2049" width="5.6640625" style="34" customWidth="1"/>
    <col min="2050" max="2050" width="6.6640625" style="34" bestFit="1" customWidth="1"/>
    <col min="2051" max="2058" width="12.88671875" style="34" customWidth="1"/>
    <col min="2059" max="2302" width="8.88671875" style="34"/>
    <col min="2303" max="2303" width="14.77734375" style="34" bestFit="1" customWidth="1"/>
    <col min="2304" max="2304" width="26.6640625" style="34" customWidth="1"/>
    <col min="2305" max="2305" width="5.6640625" style="34" customWidth="1"/>
    <col min="2306" max="2306" width="6.6640625" style="34" bestFit="1" customWidth="1"/>
    <col min="2307" max="2314" width="12.88671875" style="34" customWidth="1"/>
    <col min="2315" max="2558" width="8.88671875" style="34"/>
    <col min="2559" max="2559" width="14.77734375" style="34" bestFit="1" customWidth="1"/>
    <col min="2560" max="2560" width="26.6640625" style="34" customWidth="1"/>
    <col min="2561" max="2561" width="5.6640625" style="34" customWidth="1"/>
    <col min="2562" max="2562" width="6.6640625" style="34" bestFit="1" customWidth="1"/>
    <col min="2563" max="2570" width="12.88671875" style="34" customWidth="1"/>
    <col min="2571" max="2814" width="8.88671875" style="34"/>
    <col min="2815" max="2815" width="14.77734375" style="34" bestFit="1" customWidth="1"/>
    <col min="2816" max="2816" width="26.6640625" style="34" customWidth="1"/>
    <col min="2817" max="2817" width="5.6640625" style="34" customWidth="1"/>
    <col min="2818" max="2818" width="6.6640625" style="34" bestFit="1" customWidth="1"/>
    <col min="2819" max="2826" width="12.88671875" style="34" customWidth="1"/>
    <col min="2827" max="3070" width="8.88671875" style="34"/>
    <col min="3071" max="3071" width="14.77734375" style="34" bestFit="1" customWidth="1"/>
    <col min="3072" max="3072" width="26.6640625" style="34" customWidth="1"/>
    <col min="3073" max="3073" width="5.6640625" style="34" customWidth="1"/>
    <col min="3074" max="3074" width="6.6640625" style="34" bestFit="1" customWidth="1"/>
    <col min="3075" max="3082" width="12.88671875" style="34" customWidth="1"/>
    <col min="3083" max="3326" width="8.88671875" style="34"/>
    <col min="3327" max="3327" width="14.77734375" style="34" bestFit="1" customWidth="1"/>
    <col min="3328" max="3328" width="26.6640625" style="34" customWidth="1"/>
    <col min="3329" max="3329" width="5.6640625" style="34" customWidth="1"/>
    <col min="3330" max="3330" width="6.6640625" style="34" bestFit="1" customWidth="1"/>
    <col min="3331" max="3338" width="12.88671875" style="34" customWidth="1"/>
    <col min="3339" max="3582" width="8.88671875" style="34"/>
    <col min="3583" max="3583" width="14.77734375" style="34" bestFit="1" customWidth="1"/>
    <col min="3584" max="3584" width="26.6640625" style="34" customWidth="1"/>
    <col min="3585" max="3585" width="5.6640625" style="34" customWidth="1"/>
    <col min="3586" max="3586" width="6.6640625" style="34" bestFit="1" customWidth="1"/>
    <col min="3587" max="3594" width="12.88671875" style="34" customWidth="1"/>
    <col min="3595" max="3838" width="8.88671875" style="34"/>
    <col min="3839" max="3839" width="14.77734375" style="34" bestFit="1" customWidth="1"/>
    <col min="3840" max="3840" width="26.6640625" style="34" customWidth="1"/>
    <col min="3841" max="3841" width="5.6640625" style="34" customWidth="1"/>
    <col min="3842" max="3842" width="6.6640625" style="34" bestFit="1" customWidth="1"/>
    <col min="3843" max="3850" width="12.88671875" style="34" customWidth="1"/>
    <col min="3851" max="4094" width="8.88671875" style="34"/>
    <col min="4095" max="4095" width="14.77734375" style="34" bestFit="1" customWidth="1"/>
    <col min="4096" max="4096" width="26.6640625" style="34" customWidth="1"/>
    <col min="4097" max="4097" width="5.6640625" style="34" customWidth="1"/>
    <col min="4098" max="4098" width="6.6640625" style="34" bestFit="1" customWidth="1"/>
    <col min="4099" max="4106" width="12.88671875" style="34" customWidth="1"/>
    <col min="4107" max="4350" width="8.88671875" style="34"/>
    <col min="4351" max="4351" width="14.77734375" style="34" bestFit="1" customWidth="1"/>
    <col min="4352" max="4352" width="26.6640625" style="34" customWidth="1"/>
    <col min="4353" max="4353" width="5.6640625" style="34" customWidth="1"/>
    <col min="4354" max="4354" width="6.6640625" style="34" bestFit="1" customWidth="1"/>
    <col min="4355" max="4362" width="12.88671875" style="34" customWidth="1"/>
    <col min="4363" max="4606" width="8.88671875" style="34"/>
    <col min="4607" max="4607" width="14.77734375" style="34" bestFit="1" customWidth="1"/>
    <col min="4608" max="4608" width="26.6640625" style="34" customWidth="1"/>
    <col min="4609" max="4609" width="5.6640625" style="34" customWidth="1"/>
    <col min="4610" max="4610" width="6.6640625" style="34" bestFit="1" customWidth="1"/>
    <col min="4611" max="4618" width="12.88671875" style="34" customWidth="1"/>
    <col min="4619" max="4862" width="8.88671875" style="34"/>
    <col min="4863" max="4863" width="14.77734375" style="34" bestFit="1" customWidth="1"/>
    <col min="4864" max="4864" width="26.6640625" style="34" customWidth="1"/>
    <col min="4865" max="4865" width="5.6640625" style="34" customWidth="1"/>
    <col min="4866" max="4866" width="6.6640625" style="34" bestFit="1" customWidth="1"/>
    <col min="4867" max="4874" width="12.88671875" style="34" customWidth="1"/>
    <col min="4875" max="5118" width="8.88671875" style="34"/>
    <col min="5119" max="5119" width="14.77734375" style="34" bestFit="1" customWidth="1"/>
    <col min="5120" max="5120" width="26.6640625" style="34" customWidth="1"/>
    <col min="5121" max="5121" width="5.6640625" style="34" customWidth="1"/>
    <col min="5122" max="5122" width="6.6640625" style="34" bestFit="1" customWidth="1"/>
    <col min="5123" max="5130" width="12.88671875" style="34" customWidth="1"/>
    <col min="5131" max="5374" width="8.88671875" style="34"/>
    <col min="5375" max="5375" width="14.77734375" style="34" bestFit="1" customWidth="1"/>
    <col min="5376" max="5376" width="26.6640625" style="34" customWidth="1"/>
    <col min="5377" max="5377" width="5.6640625" style="34" customWidth="1"/>
    <col min="5378" max="5378" width="6.6640625" style="34" bestFit="1" customWidth="1"/>
    <col min="5379" max="5386" width="12.88671875" style="34" customWidth="1"/>
    <col min="5387" max="5630" width="8.88671875" style="34"/>
    <col min="5631" max="5631" width="14.77734375" style="34" bestFit="1" customWidth="1"/>
    <col min="5632" max="5632" width="26.6640625" style="34" customWidth="1"/>
    <col min="5633" max="5633" width="5.6640625" style="34" customWidth="1"/>
    <col min="5634" max="5634" width="6.6640625" style="34" bestFit="1" customWidth="1"/>
    <col min="5635" max="5642" width="12.88671875" style="34" customWidth="1"/>
    <col min="5643" max="5886" width="8.88671875" style="34"/>
    <col min="5887" max="5887" width="14.77734375" style="34" bestFit="1" customWidth="1"/>
    <col min="5888" max="5888" width="26.6640625" style="34" customWidth="1"/>
    <col min="5889" max="5889" width="5.6640625" style="34" customWidth="1"/>
    <col min="5890" max="5890" width="6.6640625" style="34" bestFit="1" customWidth="1"/>
    <col min="5891" max="5898" width="12.88671875" style="34" customWidth="1"/>
    <col min="5899" max="6142" width="8.88671875" style="34"/>
    <col min="6143" max="6143" width="14.77734375" style="34" bestFit="1" customWidth="1"/>
    <col min="6144" max="6144" width="26.6640625" style="34" customWidth="1"/>
    <col min="6145" max="6145" width="5.6640625" style="34" customWidth="1"/>
    <col min="6146" max="6146" width="6.6640625" style="34" bestFit="1" customWidth="1"/>
    <col min="6147" max="6154" width="12.88671875" style="34" customWidth="1"/>
    <col min="6155" max="6398" width="8.88671875" style="34"/>
    <col min="6399" max="6399" width="14.77734375" style="34" bestFit="1" customWidth="1"/>
    <col min="6400" max="6400" width="26.6640625" style="34" customWidth="1"/>
    <col min="6401" max="6401" width="5.6640625" style="34" customWidth="1"/>
    <col min="6402" max="6402" width="6.6640625" style="34" bestFit="1" customWidth="1"/>
    <col min="6403" max="6410" width="12.88671875" style="34" customWidth="1"/>
    <col min="6411" max="6654" width="8.88671875" style="34"/>
    <col min="6655" max="6655" width="14.77734375" style="34" bestFit="1" customWidth="1"/>
    <col min="6656" max="6656" width="26.6640625" style="34" customWidth="1"/>
    <col min="6657" max="6657" width="5.6640625" style="34" customWidth="1"/>
    <col min="6658" max="6658" width="6.6640625" style="34" bestFit="1" customWidth="1"/>
    <col min="6659" max="6666" width="12.88671875" style="34" customWidth="1"/>
    <col min="6667" max="6910" width="8.88671875" style="34"/>
    <col min="6911" max="6911" width="14.77734375" style="34" bestFit="1" customWidth="1"/>
    <col min="6912" max="6912" width="26.6640625" style="34" customWidth="1"/>
    <col min="6913" max="6913" width="5.6640625" style="34" customWidth="1"/>
    <col min="6914" max="6914" width="6.6640625" style="34" bestFit="1" customWidth="1"/>
    <col min="6915" max="6922" width="12.88671875" style="34" customWidth="1"/>
    <col min="6923" max="7166" width="8.88671875" style="34"/>
    <col min="7167" max="7167" width="14.77734375" style="34" bestFit="1" customWidth="1"/>
    <col min="7168" max="7168" width="26.6640625" style="34" customWidth="1"/>
    <col min="7169" max="7169" width="5.6640625" style="34" customWidth="1"/>
    <col min="7170" max="7170" width="6.6640625" style="34" bestFit="1" customWidth="1"/>
    <col min="7171" max="7178" width="12.88671875" style="34" customWidth="1"/>
    <col min="7179" max="7422" width="8.88671875" style="34"/>
    <col min="7423" max="7423" width="14.77734375" style="34" bestFit="1" customWidth="1"/>
    <col min="7424" max="7424" width="26.6640625" style="34" customWidth="1"/>
    <col min="7425" max="7425" width="5.6640625" style="34" customWidth="1"/>
    <col min="7426" max="7426" width="6.6640625" style="34" bestFit="1" customWidth="1"/>
    <col min="7427" max="7434" width="12.88671875" style="34" customWidth="1"/>
    <col min="7435" max="7678" width="8.88671875" style="34"/>
    <col min="7679" max="7679" width="14.77734375" style="34" bestFit="1" customWidth="1"/>
    <col min="7680" max="7680" width="26.6640625" style="34" customWidth="1"/>
    <col min="7681" max="7681" width="5.6640625" style="34" customWidth="1"/>
    <col min="7682" max="7682" width="6.6640625" style="34" bestFit="1" customWidth="1"/>
    <col min="7683" max="7690" width="12.88671875" style="34" customWidth="1"/>
    <col min="7691" max="7934" width="8.88671875" style="34"/>
    <col min="7935" max="7935" width="14.77734375" style="34" bestFit="1" customWidth="1"/>
    <col min="7936" max="7936" width="26.6640625" style="34" customWidth="1"/>
    <col min="7937" max="7937" width="5.6640625" style="34" customWidth="1"/>
    <col min="7938" max="7938" width="6.6640625" style="34" bestFit="1" customWidth="1"/>
    <col min="7939" max="7946" width="12.88671875" style="34" customWidth="1"/>
    <col min="7947" max="8190" width="8.88671875" style="34"/>
    <col min="8191" max="8191" width="14.77734375" style="34" bestFit="1" customWidth="1"/>
    <col min="8192" max="8192" width="26.6640625" style="34" customWidth="1"/>
    <col min="8193" max="8193" width="5.6640625" style="34" customWidth="1"/>
    <col min="8194" max="8194" width="6.6640625" style="34" bestFit="1" customWidth="1"/>
    <col min="8195" max="8202" width="12.88671875" style="34" customWidth="1"/>
    <col min="8203" max="8446" width="8.88671875" style="34"/>
    <col min="8447" max="8447" width="14.77734375" style="34" bestFit="1" customWidth="1"/>
    <col min="8448" max="8448" width="26.6640625" style="34" customWidth="1"/>
    <col min="8449" max="8449" width="5.6640625" style="34" customWidth="1"/>
    <col min="8450" max="8450" width="6.6640625" style="34" bestFit="1" customWidth="1"/>
    <col min="8451" max="8458" width="12.88671875" style="34" customWidth="1"/>
    <col min="8459" max="8702" width="8.88671875" style="34"/>
    <col min="8703" max="8703" width="14.77734375" style="34" bestFit="1" customWidth="1"/>
    <col min="8704" max="8704" width="26.6640625" style="34" customWidth="1"/>
    <col min="8705" max="8705" width="5.6640625" style="34" customWidth="1"/>
    <col min="8706" max="8706" width="6.6640625" style="34" bestFit="1" customWidth="1"/>
    <col min="8707" max="8714" width="12.88671875" style="34" customWidth="1"/>
    <col min="8715" max="8958" width="8.88671875" style="34"/>
    <col min="8959" max="8959" width="14.77734375" style="34" bestFit="1" customWidth="1"/>
    <col min="8960" max="8960" width="26.6640625" style="34" customWidth="1"/>
    <col min="8961" max="8961" width="5.6640625" style="34" customWidth="1"/>
    <col min="8962" max="8962" width="6.6640625" style="34" bestFit="1" customWidth="1"/>
    <col min="8963" max="8970" width="12.88671875" style="34" customWidth="1"/>
    <col min="8971" max="9214" width="8.88671875" style="34"/>
    <col min="9215" max="9215" width="14.77734375" style="34" bestFit="1" customWidth="1"/>
    <col min="9216" max="9216" width="26.6640625" style="34" customWidth="1"/>
    <col min="9217" max="9217" width="5.6640625" style="34" customWidth="1"/>
    <col min="9218" max="9218" width="6.6640625" style="34" bestFit="1" customWidth="1"/>
    <col min="9219" max="9226" width="12.88671875" style="34" customWidth="1"/>
    <col min="9227" max="9470" width="8.88671875" style="34"/>
    <col min="9471" max="9471" width="14.77734375" style="34" bestFit="1" customWidth="1"/>
    <col min="9472" max="9472" width="26.6640625" style="34" customWidth="1"/>
    <col min="9473" max="9473" width="5.6640625" style="34" customWidth="1"/>
    <col min="9474" max="9474" width="6.6640625" style="34" bestFit="1" customWidth="1"/>
    <col min="9475" max="9482" width="12.88671875" style="34" customWidth="1"/>
    <col min="9483" max="9726" width="8.88671875" style="34"/>
    <col min="9727" max="9727" width="14.77734375" style="34" bestFit="1" customWidth="1"/>
    <col min="9728" max="9728" width="26.6640625" style="34" customWidth="1"/>
    <col min="9729" max="9729" width="5.6640625" style="34" customWidth="1"/>
    <col min="9730" max="9730" width="6.6640625" style="34" bestFit="1" customWidth="1"/>
    <col min="9731" max="9738" width="12.88671875" style="34" customWidth="1"/>
    <col min="9739" max="9982" width="8.88671875" style="34"/>
    <col min="9983" max="9983" width="14.77734375" style="34" bestFit="1" customWidth="1"/>
    <col min="9984" max="9984" width="26.6640625" style="34" customWidth="1"/>
    <col min="9985" max="9985" width="5.6640625" style="34" customWidth="1"/>
    <col min="9986" max="9986" width="6.6640625" style="34" bestFit="1" customWidth="1"/>
    <col min="9987" max="9994" width="12.88671875" style="34" customWidth="1"/>
    <col min="9995" max="10238" width="8.88671875" style="34"/>
    <col min="10239" max="10239" width="14.77734375" style="34" bestFit="1" customWidth="1"/>
    <col min="10240" max="10240" width="26.6640625" style="34" customWidth="1"/>
    <col min="10241" max="10241" width="5.6640625" style="34" customWidth="1"/>
    <col min="10242" max="10242" width="6.6640625" style="34" bestFit="1" customWidth="1"/>
    <col min="10243" max="10250" width="12.88671875" style="34" customWidth="1"/>
    <col min="10251" max="10494" width="8.88671875" style="34"/>
    <col min="10495" max="10495" width="14.77734375" style="34" bestFit="1" customWidth="1"/>
    <col min="10496" max="10496" width="26.6640625" style="34" customWidth="1"/>
    <col min="10497" max="10497" width="5.6640625" style="34" customWidth="1"/>
    <col min="10498" max="10498" width="6.6640625" style="34" bestFit="1" customWidth="1"/>
    <col min="10499" max="10506" width="12.88671875" style="34" customWidth="1"/>
    <col min="10507" max="10750" width="8.88671875" style="34"/>
    <col min="10751" max="10751" width="14.77734375" style="34" bestFit="1" customWidth="1"/>
    <col min="10752" max="10752" width="26.6640625" style="34" customWidth="1"/>
    <col min="10753" max="10753" width="5.6640625" style="34" customWidth="1"/>
    <col min="10754" max="10754" width="6.6640625" style="34" bestFit="1" customWidth="1"/>
    <col min="10755" max="10762" width="12.88671875" style="34" customWidth="1"/>
    <col min="10763" max="11006" width="8.88671875" style="34"/>
    <col min="11007" max="11007" width="14.77734375" style="34" bestFit="1" customWidth="1"/>
    <col min="11008" max="11008" width="26.6640625" style="34" customWidth="1"/>
    <col min="11009" max="11009" width="5.6640625" style="34" customWidth="1"/>
    <col min="11010" max="11010" width="6.6640625" style="34" bestFit="1" customWidth="1"/>
    <col min="11011" max="11018" width="12.88671875" style="34" customWidth="1"/>
    <col min="11019" max="11262" width="8.88671875" style="34"/>
    <col min="11263" max="11263" width="14.77734375" style="34" bestFit="1" customWidth="1"/>
    <col min="11264" max="11264" width="26.6640625" style="34" customWidth="1"/>
    <col min="11265" max="11265" width="5.6640625" style="34" customWidth="1"/>
    <col min="11266" max="11266" width="6.6640625" style="34" bestFit="1" customWidth="1"/>
    <col min="11267" max="11274" width="12.88671875" style="34" customWidth="1"/>
    <col min="11275" max="11518" width="8.88671875" style="34"/>
    <col min="11519" max="11519" width="14.77734375" style="34" bestFit="1" customWidth="1"/>
    <col min="11520" max="11520" width="26.6640625" style="34" customWidth="1"/>
    <col min="11521" max="11521" width="5.6640625" style="34" customWidth="1"/>
    <col min="11522" max="11522" width="6.6640625" style="34" bestFit="1" customWidth="1"/>
    <col min="11523" max="11530" width="12.88671875" style="34" customWidth="1"/>
    <col min="11531" max="11774" width="8.88671875" style="34"/>
    <col min="11775" max="11775" width="14.77734375" style="34" bestFit="1" customWidth="1"/>
    <col min="11776" max="11776" width="26.6640625" style="34" customWidth="1"/>
    <col min="11777" max="11777" width="5.6640625" style="34" customWidth="1"/>
    <col min="11778" max="11778" width="6.6640625" style="34" bestFit="1" customWidth="1"/>
    <col min="11779" max="11786" width="12.88671875" style="34" customWidth="1"/>
    <col min="11787" max="12030" width="8.88671875" style="34"/>
    <col min="12031" max="12031" width="14.77734375" style="34" bestFit="1" customWidth="1"/>
    <col min="12032" max="12032" width="26.6640625" style="34" customWidth="1"/>
    <col min="12033" max="12033" width="5.6640625" style="34" customWidth="1"/>
    <col min="12034" max="12034" width="6.6640625" style="34" bestFit="1" customWidth="1"/>
    <col min="12035" max="12042" width="12.88671875" style="34" customWidth="1"/>
    <col min="12043" max="12286" width="8.88671875" style="34"/>
    <col min="12287" max="12287" width="14.77734375" style="34" bestFit="1" customWidth="1"/>
    <col min="12288" max="12288" width="26.6640625" style="34" customWidth="1"/>
    <col min="12289" max="12289" width="5.6640625" style="34" customWidth="1"/>
    <col min="12290" max="12290" width="6.6640625" style="34" bestFit="1" customWidth="1"/>
    <col min="12291" max="12298" width="12.88671875" style="34" customWidth="1"/>
    <col min="12299" max="12542" width="8.88671875" style="34"/>
    <col min="12543" max="12543" width="14.77734375" style="34" bestFit="1" customWidth="1"/>
    <col min="12544" max="12544" width="26.6640625" style="34" customWidth="1"/>
    <col min="12545" max="12545" width="5.6640625" style="34" customWidth="1"/>
    <col min="12546" max="12546" width="6.6640625" style="34" bestFit="1" customWidth="1"/>
    <col min="12547" max="12554" width="12.88671875" style="34" customWidth="1"/>
    <col min="12555" max="12798" width="8.88671875" style="34"/>
    <col min="12799" max="12799" width="14.77734375" style="34" bestFit="1" customWidth="1"/>
    <col min="12800" max="12800" width="26.6640625" style="34" customWidth="1"/>
    <col min="12801" max="12801" width="5.6640625" style="34" customWidth="1"/>
    <col min="12802" max="12802" width="6.6640625" style="34" bestFit="1" customWidth="1"/>
    <col min="12803" max="12810" width="12.88671875" style="34" customWidth="1"/>
    <col min="12811" max="13054" width="8.88671875" style="34"/>
    <col min="13055" max="13055" width="14.77734375" style="34" bestFit="1" customWidth="1"/>
    <col min="13056" max="13056" width="26.6640625" style="34" customWidth="1"/>
    <col min="13057" max="13057" width="5.6640625" style="34" customWidth="1"/>
    <col min="13058" max="13058" width="6.6640625" style="34" bestFit="1" customWidth="1"/>
    <col min="13059" max="13066" width="12.88671875" style="34" customWidth="1"/>
    <col min="13067" max="13310" width="8.88671875" style="34"/>
    <col min="13311" max="13311" width="14.77734375" style="34" bestFit="1" customWidth="1"/>
    <col min="13312" max="13312" width="26.6640625" style="34" customWidth="1"/>
    <col min="13313" max="13313" width="5.6640625" style="34" customWidth="1"/>
    <col min="13314" max="13314" width="6.6640625" style="34" bestFit="1" customWidth="1"/>
    <col min="13315" max="13322" width="12.88671875" style="34" customWidth="1"/>
    <col min="13323" max="13566" width="8.88671875" style="34"/>
    <col min="13567" max="13567" width="14.77734375" style="34" bestFit="1" customWidth="1"/>
    <col min="13568" max="13568" width="26.6640625" style="34" customWidth="1"/>
    <col min="13569" max="13569" width="5.6640625" style="34" customWidth="1"/>
    <col min="13570" max="13570" width="6.6640625" style="34" bestFit="1" customWidth="1"/>
    <col min="13571" max="13578" width="12.88671875" style="34" customWidth="1"/>
    <col min="13579" max="13822" width="8.88671875" style="34"/>
    <col min="13823" max="13823" width="14.77734375" style="34" bestFit="1" customWidth="1"/>
    <col min="13824" max="13824" width="26.6640625" style="34" customWidth="1"/>
    <col min="13825" max="13825" width="5.6640625" style="34" customWidth="1"/>
    <col min="13826" max="13826" width="6.6640625" style="34" bestFit="1" customWidth="1"/>
    <col min="13827" max="13834" width="12.88671875" style="34" customWidth="1"/>
    <col min="13835" max="14078" width="8.88671875" style="34"/>
    <col min="14079" max="14079" width="14.77734375" style="34" bestFit="1" customWidth="1"/>
    <col min="14080" max="14080" width="26.6640625" style="34" customWidth="1"/>
    <col min="14081" max="14081" width="5.6640625" style="34" customWidth="1"/>
    <col min="14082" max="14082" width="6.6640625" style="34" bestFit="1" customWidth="1"/>
    <col min="14083" max="14090" width="12.88671875" style="34" customWidth="1"/>
    <col min="14091" max="14334" width="8.88671875" style="34"/>
    <col min="14335" max="14335" width="14.77734375" style="34" bestFit="1" customWidth="1"/>
    <col min="14336" max="14336" width="26.6640625" style="34" customWidth="1"/>
    <col min="14337" max="14337" width="5.6640625" style="34" customWidth="1"/>
    <col min="14338" max="14338" width="6.6640625" style="34" bestFit="1" customWidth="1"/>
    <col min="14339" max="14346" width="12.88671875" style="34" customWidth="1"/>
    <col min="14347" max="14590" width="8.88671875" style="34"/>
    <col min="14591" max="14591" width="14.77734375" style="34" bestFit="1" customWidth="1"/>
    <col min="14592" max="14592" width="26.6640625" style="34" customWidth="1"/>
    <col min="14593" max="14593" width="5.6640625" style="34" customWidth="1"/>
    <col min="14594" max="14594" width="6.6640625" style="34" bestFit="1" customWidth="1"/>
    <col min="14595" max="14602" width="12.88671875" style="34" customWidth="1"/>
    <col min="14603" max="14846" width="8.88671875" style="34"/>
    <col min="14847" max="14847" width="14.77734375" style="34" bestFit="1" customWidth="1"/>
    <col min="14848" max="14848" width="26.6640625" style="34" customWidth="1"/>
    <col min="14849" max="14849" width="5.6640625" style="34" customWidth="1"/>
    <col min="14850" max="14850" width="6.6640625" style="34" bestFit="1" customWidth="1"/>
    <col min="14851" max="14858" width="12.88671875" style="34" customWidth="1"/>
    <col min="14859" max="15102" width="8.88671875" style="34"/>
    <col min="15103" max="15103" width="14.77734375" style="34" bestFit="1" customWidth="1"/>
    <col min="15104" max="15104" width="26.6640625" style="34" customWidth="1"/>
    <col min="15105" max="15105" width="5.6640625" style="34" customWidth="1"/>
    <col min="15106" max="15106" width="6.6640625" style="34" bestFit="1" customWidth="1"/>
    <col min="15107" max="15114" width="12.88671875" style="34" customWidth="1"/>
    <col min="15115" max="15358" width="8.88671875" style="34"/>
    <col min="15359" max="15359" width="14.77734375" style="34" bestFit="1" customWidth="1"/>
    <col min="15360" max="15360" width="26.6640625" style="34" customWidth="1"/>
    <col min="15361" max="15361" width="5.6640625" style="34" customWidth="1"/>
    <col min="15362" max="15362" width="6.6640625" style="34" bestFit="1" customWidth="1"/>
    <col min="15363" max="15370" width="12.88671875" style="34" customWidth="1"/>
    <col min="15371" max="15614" width="8.88671875" style="34"/>
    <col min="15615" max="15615" width="14.77734375" style="34" bestFit="1" customWidth="1"/>
    <col min="15616" max="15616" width="26.6640625" style="34" customWidth="1"/>
    <col min="15617" max="15617" width="5.6640625" style="34" customWidth="1"/>
    <col min="15618" max="15618" width="6.6640625" style="34" bestFit="1" customWidth="1"/>
    <col min="15619" max="15626" width="12.88671875" style="34" customWidth="1"/>
    <col min="15627" max="15870" width="8.88671875" style="34"/>
    <col min="15871" max="15871" width="14.77734375" style="34" bestFit="1" customWidth="1"/>
    <col min="15872" max="15872" width="26.6640625" style="34" customWidth="1"/>
    <col min="15873" max="15873" width="5.6640625" style="34" customWidth="1"/>
    <col min="15874" max="15874" width="6.6640625" style="34" bestFit="1" customWidth="1"/>
    <col min="15875" max="15882" width="12.88671875" style="34" customWidth="1"/>
    <col min="15883" max="16126" width="8.88671875" style="34"/>
    <col min="16127" max="16127" width="14.77734375" style="34" bestFit="1" customWidth="1"/>
    <col min="16128" max="16128" width="26.6640625" style="34" customWidth="1"/>
    <col min="16129" max="16129" width="5.6640625" style="34" customWidth="1"/>
    <col min="16130" max="16130" width="6.6640625" style="34" bestFit="1" customWidth="1"/>
    <col min="16131" max="16138" width="12.88671875" style="34" customWidth="1"/>
    <col min="16139" max="16384" width="8.88671875" style="34"/>
  </cols>
  <sheetData>
    <row r="1" spans="1:14" ht="53.25" customHeight="1" x14ac:dyDescent="0.15">
      <c r="A1" s="231" t="s">
        <v>98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</row>
    <row r="2" spans="1:14" ht="48.75" customHeight="1" x14ac:dyDescent="0.25">
      <c r="A2" s="281" t="str">
        <f>갑지!B7</f>
        <v>▣ 용 역 명 : 2026년 폭염대응 도로살수 임차 용역</v>
      </c>
      <c r="B2" s="281"/>
      <c r="C2" s="281"/>
      <c r="D2" s="281"/>
      <c r="E2" s="281"/>
      <c r="F2" s="281"/>
      <c r="G2" s="32"/>
      <c r="H2" s="32"/>
      <c r="I2" s="32"/>
      <c r="J2" s="32"/>
      <c r="K2" s="33"/>
      <c r="L2" s="282"/>
      <c r="M2" s="282"/>
    </row>
    <row r="3" spans="1:14" s="30" customFormat="1" ht="29.25" customHeight="1" x14ac:dyDescent="0.15">
      <c r="A3" s="283" t="s">
        <v>27</v>
      </c>
      <c r="B3" s="283" t="s">
        <v>12</v>
      </c>
      <c r="C3" s="283" t="s">
        <v>15</v>
      </c>
      <c r="D3" s="285" t="s">
        <v>14</v>
      </c>
      <c r="E3" s="286" t="s">
        <v>47</v>
      </c>
      <c r="F3" s="286"/>
      <c r="G3" s="286" t="s">
        <v>42</v>
      </c>
      <c r="H3" s="286"/>
      <c r="I3" s="286" t="s">
        <v>49</v>
      </c>
      <c r="J3" s="286"/>
      <c r="K3" s="286" t="s">
        <v>36</v>
      </c>
      <c r="L3" s="286"/>
      <c r="M3" s="287" t="s">
        <v>19</v>
      </c>
    </row>
    <row r="4" spans="1:14" s="30" customFormat="1" ht="29.25" customHeight="1" x14ac:dyDescent="0.15">
      <c r="A4" s="284"/>
      <c r="B4" s="283"/>
      <c r="C4" s="283"/>
      <c r="D4" s="285"/>
      <c r="E4" s="121" t="s">
        <v>38</v>
      </c>
      <c r="F4" s="121" t="s">
        <v>48</v>
      </c>
      <c r="G4" s="121" t="s">
        <v>38</v>
      </c>
      <c r="H4" s="121" t="s">
        <v>48</v>
      </c>
      <c r="I4" s="121" t="s">
        <v>38</v>
      </c>
      <c r="J4" s="121" t="s">
        <v>48</v>
      </c>
      <c r="K4" s="121" t="s">
        <v>38</v>
      </c>
      <c r="L4" s="121" t="s">
        <v>48</v>
      </c>
      <c r="M4" s="287"/>
    </row>
    <row r="5" spans="1:14" s="38" customFormat="1" ht="27" customHeight="1" x14ac:dyDescent="0.15">
      <c r="A5" s="163" t="s">
        <v>118</v>
      </c>
      <c r="B5" s="164" t="s">
        <v>125</v>
      </c>
      <c r="C5" s="165" t="s">
        <v>124</v>
      </c>
      <c r="D5" s="208">
        <f>내역서!C7</f>
        <v>60</v>
      </c>
      <c r="E5" s="165">
        <f>내역서!E24</f>
        <v>168309.10545454547</v>
      </c>
      <c r="F5" s="165">
        <f>내역서!F24</f>
        <v>10098546</v>
      </c>
      <c r="G5" s="165">
        <f>내역서!G24</f>
        <v>238936</v>
      </c>
      <c r="H5" s="165">
        <f>내역서!H24</f>
        <v>14336160</v>
      </c>
      <c r="I5" s="165">
        <f>내역서!I24</f>
        <v>153232</v>
      </c>
      <c r="J5" s="165">
        <f>내역서!J24</f>
        <v>9193920</v>
      </c>
      <c r="K5" s="165">
        <f>내역서!K24</f>
        <v>560477.10545454547</v>
      </c>
      <c r="L5" s="165">
        <f>F5+H5+J5</f>
        <v>33628626</v>
      </c>
      <c r="M5" s="167"/>
    </row>
    <row r="6" spans="1:14" s="38" customFormat="1" ht="27" customHeight="1" x14ac:dyDescent="0.15">
      <c r="A6" s="209" t="s">
        <v>131</v>
      </c>
      <c r="B6" s="210"/>
      <c r="C6" s="211"/>
      <c r="D6" s="209"/>
      <c r="E6" s="211"/>
      <c r="F6" s="211">
        <f>F5</f>
        <v>10098546</v>
      </c>
      <c r="G6" s="211"/>
      <c r="H6" s="211">
        <f>H5</f>
        <v>14336160</v>
      </c>
      <c r="I6" s="211"/>
      <c r="J6" s="211">
        <f>J5</f>
        <v>9193920</v>
      </c>
      <c r="K6" s="211"/>
      <c r="L6" s="211">
        <f>F6+H6+J6</f>
        <v>33628626</v>
      </c>
      <c r="M6" s="212"/>
    </row>
    <row r="7" spans="1:14" s="14" customFormat="1" ht="27" hidden="1" customHeight="1" x14ac:dyDescent="0.15">
      <c r="A7" s="175" t="s">
        <v>40</v>
      </c>
      <c r="B7" s="175"/>
      <c r="C7" s="176">
        <v>1</v>
      </c>
      <c r="D7" s="176" t="s">
        <v>20</v>
      </c>
      <c r="E7" s="288"/>
      <c r="F7" s="289"/>
      <c r="G7" s="289"/>
      <c r="H7" s="289"/>
      <c r="I7" s="289"/>
      <c r="J7" s="289"/>
      <c r="K7" s="290"/>
      <c r="L7" s="177">
        <v>0</v>
      </c>
      <c r="M7" s="167"/>
    </row>
    <row r="8" spans="1:14" s="14" customFormat="1" ht="27" hidden="1" customHeight="1" x14ac:dyDescent="0.15">
      <c r="A8" s="175" t="s">
        <v>39</v>
      </c>
      <c r="B8" s="175"/>
      <c r="C8" s="176">
        <v>1</v>
      </c>
      <c r="D8" s="176" t="s">
        <v>20</v>
      </c>
      <c r="E8" s="288"/>
      <c r="F8" s="289"/>
      <c r="G8" s="289"/>
      <c r="H8" s="289"/>
      <c r="I8" s="289"/>
      <c r="J8" s="289"/>
      <c r="K8" s="290"/>
      <c r="L8" s="177">
        <v>0</v>
      </c>
      <c r="M8" s="167"/>
    </row>
    <row r="9" spans="1:14" s="14" customFormat="1" ht="27" hidden="1" customHeight="1" x14ac:dyDescent="0.15">
      <c r="A9" s="175" t="s">
        <v>50</v>
      </c>
      <c r="B9" s="175"/>
      <c r="C9" s="176">
        <v>1</v>
      </c>
      <c r="D9" s="176" t="s">
        <v>20</v>
      </c>
      <c r="E9" s="288"/>
      <c r="F9" s="289"/>
      <c r="G9" s="289"/>
      <c r="H9" s="289"/>
      <c r="I9" s="289"/>
      <c r="J9" s="289"/>
      <c r="K9" s="290"/>
      <c r="L9" s="177">
        <v>0</v>
      </c>
      <c r="M9" s="167"/>
    </row>
    <row r="10" spans="1:14" s="14" customFormat="1" ht="27" hidden="1" customHeight="1" x14ac:dyDescent="0.15">
      <c r="A10" s="175" t="s">
        <v>41</v>
      </c>
      <c r="B10" s="175"/>
      <c r="C10" s="176">
        <v>1</v>
      </c>
      <c r="D10" s="176" t="s">
        <v>20</v>
      </c>
      <c r="E10" s="288"/>
      <c r="F10" s="289"/>
      <c r="G10" s="289"/>
      <c r="H10" s="289"/>
      <c r="I10" s="289"/>
      <c r="J10" s="289"/>
      <c r="K10" s="290"/>
      <c r="L10" s="177">
        <v>0</v>
      </c>
      <c r="M10" s="167"/>
    </row>
    <row r="11" spans="1:14" s="14" customFormat="1" ht="27" hidden="1" customHeight="1" x14ac:dyDescent="0.15">
      <c r="A11" s="175" t="s">
        <v>26</v>
      </c>
      <c r="B11" s="175"/>
      <c r="C11" s="176">
        <v>1</v>
      </c>
      <c r="D11" s="176" t="s">
        <v>20</v>
      </c>
      <c r="E11" s="288"/>
      <c r="F11" s="289"/>
      <c r="G11" s="289"/>
      <c r="H11" s="289"/>
      <c r="I11" s="289"/>
      <c r="J11" s="289"/>
      <c r="K11" s="290"/>
      <c r="L11" s="177">
        <v>0</v>
      </c>
      <c r="M11" s="167"/>
    </row>
    <row r="12" spans="1:14" s="14" customFormat="1" ht="27" hidden="1" customHeight="1" x14ac:dyDescent="0.15">
      <c r="A12" s="187" t="s">
        <v>21</v>
      </c>
      <c r="B12" s="175"/>
      <c r="C12" s="176">
        <v>1</v>
      </c>
      <c r="D12" s="176" t="s">
        <v>20</v>
      </c>
      <c r="E12" s="288" t="s">
        <v>111</v>
      </c>
      <c r="F12" s="289"/>
      <c r="G12" s="289"/>
      <c r="H12" s="289"/>
      <c r="I12" s="289"/>
      <c r="J12" s="289"/>
      <c r="K12" s="290"/>
      <c r="L12" s="175"/>
      <c r="M12" s="167"/>
    </row>
    <row r="13" spans="1:14" s="135" customFormat="1" ht="27" hidden="1" customHeight="1" x14ac:dyDescent="0.15">
      <c r="A13" s="169" t="s">
        <v>44</v>
      </c>
      <c r="B13" s="169"/>
      <c r="C13" s="170"/>
      <c r="D13" s="171"/>
      <c r="E13" s="291" t="s">
        <v>13</v>
      </c>
      <c r="F13" s="291"/>
      <c r="G13" s="291"/>
      <c r="H13" s="291"/>
      <c r="I13" s="291"/>
      <c r="J13" s="291"/>
      <c r="K13" s="291"/>
      <c r="L13" s="172">
        <f>INT(SUM(L6:L12))</f>
        <v>33628626</v>
      </c>
      <c r="M13" s="173"/>
    </row>
    <row r="14" spans="1:14" s="135" customFormat="1" ht="27" customHeight="1" x14ac:dyDescent="0.15">
      <c r="A14" s="163" t="s">
        <v>128</v>
      </c>
      <c r="B14" s="163"/>
      <c r="C14" s="165" t="s">
        <v>20</v>
      </c>
      <c r="D14" s="166">
        <v>1</v>
      </c>
      <c r="E14" s="292" t="s">
        <v>141</v>
      </c>
      <c r="F14" s="292"/>
      <c r="G14" s="292"/>
      <c r="H14" s="292"/>
      <c r="I14" s="292"/>
      <c r="J14" s="292"/>
      <c r="K14" s="292"/>
      <c r="L14" s="168">
        <f>INT(L13*5%)</f>
        <v>1681431</v>
      </c>
      <c r="M14" s="167"/>
    </row>
    <row r="15" spans="1:14" s="135" customFormat="1" ht="27" customHeight="1" x14ac:dyDescent="0.15">
      <c r="A15" s="163" t="s">
        <v>129</v>
      </c>
      <c r="B15" s="163"/>
      <c r="C15" s="165" t="s">
        <v>20</v>
      </c>
      <c r="D15" s="166">
        <v>1</v>
      </c>
      <c r="E15" s="292" t="s">
        <v>142</v>
      </c>
      <c r="F15" s="292"/>
      <c r="G15" s="292"/>
      <c r="H15" s="292"/>
      <c r="I15" s="292"/>
      <c r="J15" s="292"/>
      <c r="K15" s="292"/>
      <c r="L15" s="168">
        <f>INT(((L13+L14)-F6)*0.573127%)</f>
        <v>144493</v>
      </c>
      <c r="M15" s="167"/>
      <c r="N15" s="186"/>
    </row>
    <row r="16" spans="1:14" s="38" customFormat="1" ht="27" customHeight="1" x14ac:dyDescent="0.15">
      <c r="A16" s="171" t="s">
        <v>34</v>
      </c>
      <c r="B16" s="169"/>
      <c r="C16" s="170"/>
      <c r="D16" s="171"/>
      <c r="E16" s="293"/>
      <c r="F16" s="293"/>
      <c r="G16" s="293"/>
      <c r="H16" s="293"/>
      <c r="I16" s="293"/>
      <c r="J16" s="293"/>
      <c r="K16" s="293"/>
      <c r="L16" s="172">
        <f>INT(SUM(L13:L15))</f>
        <v>35454550</v>
      </c>
      <c r="M16" s="173"/>
    </row>
    <row r="17" spans="1:13" s="38" customFormat="1" ht="27" customHeight="1" x14ac:dyDescent="0.15">
      <c r="A17" s="174" t="s">
        <v>130</v>
      </c>
      <c r="B17" s="163"/>
      <c r="C17" s="165" t="s">
        <v>20</v>
      </c>
      <c r="D17" s="166">
        <v>1</v>
      </c>
      <c r="E17" s="292" t="s">
        <v>24</v>
      </c>
      <c r="F17" s="292"/>
      <c r="G17" s="292"/>
      <c r="H17" s="292"/>
      <c r="I17" s="292"/>
      <c r="J17" s="292"/>
      <c r="K17" s="292"/>
      <c r="L17" s="168">
        <f>ROUNDDOWN(INT(L16*10%),-1)</f>
        <v>3545450</v>
      </c>
      <c r="M17" s="167"/>
    </row>
    <row r="18" spans="1:13" s="38" customFormat="1" ht="27" customHeight="1" x14ac:dyDescent="0.15">
      <c r="A18" s="174"/>
      <c r="B18" s="163"/>
      <c r="C18" s="165"/>
      <c r="D18" s="166"/>
      <c r="E18" s="297"/>
      <c r="F18" s="298"/>
      <c r="G18" s="298"/>
      <c r="H18" s="298"/>
      <c r="I18" s="298"/>
      <c r="J18" s="298"/>
      <c r="K18" s="299"/>
      <c r="L18" s="168"/>
      <c r="M18" s="167"/>
    </row>
    <row r="19" spans="1:13" s="38" customFormat="1" ht="27" customHeight="1" x14ac:dyDescent="0.15">
      <c r="A19" s="174"/>
      <c r="B19" s="163"/>
      <c r="C19" s="165"/>
      <c r="D19" s="166"/>
      <c r="E19" s="297"/>
      <c r="F19" s="298"/>
      <c r="G19" s="298"/>
      <c r="H19" s="298"/>
      <c r="I19" s="298"/>
      <c r="J19" s="298"/>
      <c r="K19" s="299"/>
      <c r="L19" s="168"/>
      <c r="M19" s="167"/>
    </row>
    <row r="20" spans="1:13" s="38" customFormat="1" ht="27" customHeight="1" x14ac:dyDescent="0.15">
      <c r="A20" s="174"/>
      <c r="B20" s="163"/>
      <c r="C20" s="165"/>
      <c r="D20" s="166"/>
      <c r="E20" s="297"/>
      <c r="F20" s="298"/>
      <c r="G20" s="298"/>
      <c r="H20" s="298"/>
      <c r="I20" s="298"/>
      <c r="J20" s="298"/>
      <c r="K20" s="299"/>
      <c r="L20" s="168"/>
      <c r="M20" s="167"/>
    </row>
    <row r="21" spans="1:13" s="38" customFormat="1" ht="27" customHeight="1" x14ac:dyDescent="0.15">
      <c r="A21" s="174"/>
      <c r="B21" s="163"/>
      <c r="C21" s="165"/>
      <c r="D21" s="166"/>
      <c r="E21" s="297"/>
      <c r="F21" s="298"/>
      <c r="G21" s="298"/>
      <c r="H21" s="298"/>
      <c r="I21" s="298"/>
      <c r="J21" s="298"/>
      <c r="K21" s="299"/>
      <c r="L21" s="168"/>
      <c r="M21" s="167"/>
    </row>
    <row r="22" spans="1:13" s="38" customFormat="1" ht="27" customHeight="1" x14ac:dyDescent="0.15">
      <c r="A22" s="174"/>
      <c r="B22" s="163"/>
      <c r="C22" s="165"/>
      <c r="D22" s="166"/>
      <c r="E22" s="297"/>
      <c r="F22" s="298"/>
      <c r="G22" s="298"/>
      <c r="H22" s="298"/>
      <c r="I22" s="298"/>
      <c r="J22" s="298"/>
      <c r="K22" s="299"/>
      <c r="L22" s="168"/>
      <c r="M22" s="167"/>
    </row>
    <row r="23" spans="1:13" s="38" customFormat="1" ht="27" customHeight="1" x14ac:dyDescent="0.15">
      <c r="A23" s="174"/>
      <c r="B23" s="163"/>
      <c r="C23" s="165"/>
      <c r="D23" s="166"/>
      <c r="E23" s="297"/>
      <c r="F23" s="298"/>
      <c r="G23" s="298"/>
      <c r="H23" s="298"/>
      <c r="I23" s="298"/>
      <c r="J23" s="298"/>
      <c r="K23" s="299"/>
      <c r="L23" s="168"/>
      <c r="M23" s="167"/>
    </row>
    <row r="24" spans="1:13" s="217" customFormat="1" ht="27" customHeight="1" x14ac:dyDescent="0.15">
      <c r="A24" s="213" t="s">
        <v>18</v>
      </c>
      <c r="B24" s="214"/>
      <c r="C24" s="215"/>
      <c r="D24" s="213"/>
      <c r="E24" s="294"/>
      <c r="F24" s="294"/>
      <c r="G24" s="294"/>
      <c r="H24" s="294"/>
      <c r="I24" s="294"/>
      <c r="J24" s="294"/>
      <c r="K24" s="294"/>
      <c r="L24" s="218">
        <f>L16+L17</f>
        <v>39000000</v>
      </c>
      <c r="M24" s="216"/>
    </row>
    <row r="25" spans="1:13" s="30" customFormat="1" ht="27" customHeight="1" x14ac:dyDescent="0.15">
      <c r="A25" s="153"/>
      <c r="B25" s="154"/>
      <c r="C25" s="155"/>
      <c r="D25" s="153"/>
      <c r="E25" s="295"/>
      <c r="F25" s="295"/>
      <c r="G25" s="295"/>
      <c r="H25" s="295"/>
      <c r="I25" s="295"/>
      <c r="J25" s="295"/>
      <c r="K25" s="295"/>
      <c r="L25" s="156"/>
      <c r="M25" s="157"/>
    </row>
    <row r="26" spans="1:13" s="30" customFormat="1" ht="27" customHeight="1" x14ac:dyDescent="0.15">
      <c r="A26" s="158"/>
      <c r="B26" s="159"/>
      <c r="C26" s="160"/>
      <c r="D26" s="158"/>
      <c r="E26" s="296"/>
      <c r="F26" s="296"/>
      <c r="G26" s="296"/>
      <c r="H26" s="296"/>
      <c r="I26" s="296"/>
      <c r="J26" s="296"/>
      <c r="K26" s="296"/>
      <c r="L26" s="161"/>
      <c r="M26" s="162"/>
    </row>
    <row r="27" spans="1:13" ht="29.25" customHeight="1" x14ac:dyDescent="0.15"/>
  </sheetData>
  <mergeCells count="32">
    <mergeCell ref="E16:K16"/>
    <mergeCell ref="E17:K17"/>
    <mergeCell ref="E24:K24"/>
    <mergeCell ref="E25:K25"/>
    <mergeCell ref="E26:K26"/>
    <mergeCell ref="E18:K18"/>
    <mergeCell ref="E19:K19"/>
    <mergeCell ref="E20:K20"/>
    <mergeCell ref="E21:K21"/>
    <mergeCell ref="E22:K22"/>
    <mergeCell ref="E23:K23"/>
    <mergeCell ref="E12:K12"/>
    <mergeCell ref="E13:K13"/>
    <mergeCell ref="E14:K14"/>
    <mergeCell ref="E15:K15"/>
    <mergeCell ref="E7:K7"/>
    <mergeCell ref="E8:K8"/>
    <mergeCell ref="E9:K9"/>
    <mergeCell ref="E10:K10"/>
    <mergeCell ref="E11:K11"/>
    <mergeCell ref="A1:M1"/>
    <mergeCell ref="A2:F2"/>
    <mergeCell ref="L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54" type="noConversion"/>
  <pageMargins left="0.81000000238418579" right="0.31986111402511597" top="0.60000002384185791" bottom="0.37986111640930176" header="0.31486111879348755" footer="0.31486111879348755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24"/>
  <sheetViews>
    <sheetView view="pageBreakPreview" zoomScaleNormal="100" zoomScaleSheetLayoutView="100" workbookViewId="0">
      <selection activeCell="F8" sqref="F8"/>
    </sheetView>
  </sheetViews>
  <sheetFormatPr defaultColWidth="8.88671875" defaultRowHeight="13.5" x14ac:dyDescent="0.15"/>
  <cols>
    <col min="1" max="1" width="28" style="31" customWidth="1"/>
    <col min="2" max="2" width="14.109375" style="31" customWidth="1"/>
    <col min="3" max="3" width="8" style="31" customWidth="1"/>
    <col min="4" max="4" width="6.33203125" style="31" customWidth="1"/>
    <col min="5" max="5" width="11.109375" style="31" customWidth="1"/>
    <col min="6" max="6" width="12.88671875" style="31" customWidth="1"/>
    <col min="7" max="7" width="11.109375" style="31" customWidth="1"/>
    <col min="8" max="8" width="14" style="31" customWidth="1"/>
    <col min="9" max="9" width="11.88671875" style="31" customWidth="1"/>
    <col min="10" max="10" width="14.21875" style="31" customWidth="1"/>
    <col min="11" max="11" width="11.88671875" style="31" customWidth="1"/>
    <col min="12" max="12" width="13.77734375" style="31" customWidth="1"/>
    <col min="13" max="13" width="9.5546875" style="31" customWidth="1"/>
    <col min="14" max="14" width="9.6640625" style="31" customWidth="1"/>
    <col min="15" max="15" width="11.33203125" style="31" customWidth="1"/>
    <col min="16" max="254" width="8.88671875" style="31"/>
    <col min="255" max="255" width="14.77734375" style="31" bestFit="1" customWidth="1"/>
    <col min="256" max="256" width="26.6640625" style="31" customWidth="1"/>
    <col min="257" max="257" width="5.6640625" style="31" customWidth="1"/>
    <col min="258" max="258" width="6.6640625" style="31" bestFit="1" customWidth="1"/>
    <col min="259" max="266" width="12.88671875" style="31" customWidth="1"/>
    <col min="267" max="510" width="8.88671875" style="31"/>
    <col min="511" max="511" width="14.77734375" style="31" bestFit="1" customWidth="1"/>
    <col min="512" max="512" width="26.6640625" style="31" customWidth="1"/>
    <col min="513" max="513" width="5.6640625" style="31" customWidth="1"/>
    <col min="514" max="514" width="6.6640625" style="31" bestFit="1" customWidth="1"/>
    <col min="515" max="522" width="12.88671875" style="31" customWidth="1"/>
    <col min="523" max="766" width="8.88671875" style="31"/>
    <col min="767" max="767" width="14.77734375" style="31" bestFit="1" customWidth="1"/>
    <col min="768" max="768" width="26.6640625" style="31" customWidth="1"/>
    <col min="769" max="769" width="5.6640625" style="31" customWidth="1"/>
    <col min="770" max="770" width="6.6640625" style="31" bestFit="1" customWidth="1"/>
    <col min="771" max="778" width="12.88671875" style="31" customWidth="1"/>
    <col min="779" max="1022" width="8.88671875" style="31"/>
    <col min="1023" max="1023" width="14.77734375" style="31" bestFit="1" customWidth="1"/>
    <col min="1024" max="1024" width="26.6640625" style="31" customWidth="1"/>
    <col min="1025" max="1025" width="5.6640625" style="31" customWidth="1"/>
    <col min="1026" max="1026" width="6.6640625" style="31" bestFit="1" customWidth="1"/>
    <col min="1027" max="1034" width="12.88671875" style="31" customWidth="1"/>
    <col min="1035" max="1278" width="8.88671875" style="31"/>
    <col min="1279" max="1279" width="14.77734375" style="31" bestFit="1" customWidth="1"/>
    <col min="1280" max="1280" width="26.6640625" style="31" customWidth="1"/>
    <col min="1281" max="1281" width="5.6640625" style="31" customWidth="1"/>
    <col min="1282" max="1282" width="6.6640625" style="31" bestFit="1" customWidth="1"/>
    <col min="1283" max="1290" width="12.88671875" style="31" customWidth="1"/>
    <col min="1291" max="1534" width="8.88671875" style="31"/>
    <col min="1535" max="1535" width="14.77734375" style="31" bestFit="1" customWidth="1"/>
    <col min="1536" max="1536" width="26.6640625" style="31" customWidth="1"/>
    <col min="1537" max="1537" width="5.6640625" style="31" customWidth="1"/>
    <col min="1538" max="1538" width="6.6640625" style="31" bestFit="1" customWidth="1"/>
    <col min="1539" max="1546" width="12.88671875" style="31" customWidth="1"/>
    <col min="1547" max="1790" width="8.88671875" style="31"/>
    <col min="1791" max="1791" width="14.77734375" style="31" bestFit="1" customWidth="1"/>
    <col min="1792" max="1792" width="26.6640625" style="31" customWidth="1"/>
    <col min="1793" max="1793" width="5.6640625" style="31" customWidth="1"/>
    <col min="1794" max="1794" width="6.6640625" style="31" bestFit="1" customWidth="1"/>
    <col min="1795" max="1802" width="12.88671875" style="31" customWidth="1"/>
    <col min="1803" max="2046" width="8.88671875" style="31"/>
    <col min="2047" max="2047" width="14.77734375" style="31" bestFit="1" customWidth="1"/>
    <col min="2048" max="2048" width="26.6640625" style="31" customWidth="1"/>
    <col min="2049" max="2049" width="5.6640625" style="31" customWidth="1"/>
    <col min="2050" max="2050" width="6.6640625" style="31" bestFit="1" customWidth="1"/>
    <col min="2051" max="2058" width="12.88671875" style="31" customWidth="1"/>
    <col min="2059" max="2302" width="8.88671875" style="31"/>
    <col min="2303" max="2303" width="14.77734375" style="31" bestFit="1" customWidth="1"/>
    <col min="2304" max="2304" width="26.6640625" style="31" customWidth="1"/>
    <col min="2305" max="2305" width="5.6640625" style="31" customWidth="1"/>
    <col min="2306" max="2306" width="6.6640625" style="31" bestFit="1" customWidth="1"/>
    <col min="2307" max="2314" width="12.88671875" style="31" customWidth="1"/>
    <col min="2315" max="2558" width="8.88671875" style="31"/>
    <col min="2559" max="2559" width="14.77734375" style="31" bestFit="1" customWidth="1"/>
    <col min="2560" max="2560" width="26.6640625" style="31" customWidth="1"/>
    <col min="2561" max="2561" width="5.6640625" style="31" customWidth="1"/>
    <col min="2562" max="2562" width="6.6640625" style="31" bestFit="1" customWidth="1"/>
    <col min="2563" max="2570" width="12.88671875" style="31" customWidth="1"/>
    <col min="2571" max="2814" width="8.88671875" style="31"/>
    <col min="2815" max="2815" width="14.77734375" style="31" bestFit="1" customWidth="1"/>
    <col min="2816" max="2816" width="26.6640625" style="31" customWidth="1"/>
    <col min="2817" max="2817" width="5.6640625" style="31" customWidth="1"/>
    <col min="2818" max="2818" width="6.6640625" style="31" bestFit="1" customWidth="1"/>
    <col min="2819" max="2826" width="12.88671875" style="31" customWidth="1"/>
    <col min="2827" max="3070" width="8.88671875" style="31"/>
    <col min="3071" max="3071" width="14.77734375" style="31" bestFit="1" customWidth="1"/>
    <col min="3072" max="3072" width="26.6640625" style="31" customWidth="1"/>
    <col min="3073" max="3073" width="5.6640625" style="31" customWidth="1"/>
    <col min="3074" max="3074" width="6.6640625" style="31" bestFit="1" customWidth="1"/>
    <col min="3075" max="3082" width="12.88671875" style="31" customWidth="1"/>
    <col min="3083" max="3326" width="8.88671875" style="31"/>
    <col min="3327" max="3327" width="14.77734375" style="31" bestFit="1" customWidth="1"/>
    <col min="3328" max="3328" width="26.6640625" style="31" customWidth="1"/>
    <col min="3329" max="3329" width="5.6640625" style="31" customWidth="1"/>
    <col min="3330" max="3330" width="6.6640625" style="31" bestFit="1" customWidth="1"/>
    <col min="3331" max="3338" width="12.88671875" style="31" customWidth="1"/>
    <col min="3339" max="3582" width="8.88671875" style="31"/>
    <col min="3583" max="3583" width="14.77734375" style="31" bestFit="1" customWidth="1"/>
    <col min="3584" max="3584" width="26.6640625" style="31" customWidth="1"/>
    <col min="3585" max="3585" width="5.6640625" style="31" customWidth="1"/>
    <col min="3586" max="3586" width="6.6640625" style="31" bestFit="1" customWidth="1"/>
    <col min="3587" max="3594" width="12.88671875" style="31" customWidth="1"/>
    <col min="3595" max="3838" width="8.88671875" style="31"/>
    <col min="3839" max="3839" width="14.77734375" style="31" bestFit="1" customWidth="1"/>
    <col min="3840" max="3840" width="26.6640625" style="31" customWidth="1"/>
    <col min="3841" max="3841" width="5.6640625" style="31" customWidth="1"/>
    <col min="3842" max="3842" width="6.6640625" style="31" bestFit="1" customWidth="1"/>
    <col min="3843" max="3850" width="12.88671875" style="31" customWidth="1"/>
    <col min="3851" max="4094" width="8.88671875" style="31"/>
    <col min="4095" max="4095" width="14.77734375" style="31" bestFit="1" customWidth="1"/>
    <col min="4096" max="4096" width="26.6640625" style="31" customWidth="1"/>
    <col min="4097" max="4097" width="5.6640625" style="31" customWidth="1"/>
    <col min="4098" max="4098" width="6.6640625" style="31" bestFit="1" customWidth="1"/>
    <col min="4099" max="4106" width="12.88671875" style="31" customWidth="1"/>
    <col min="4107" max="4350" width="8.88671875" style="31"/>
    <col min="4351" max="4351" width="14.77734375" style="31" bestFit="1" customWidth="1"/>
    <col min="4352" max="4352" width="26.6640625" style="31" customWidth="1"/>
    <col min="4353" max="4353" width="5.6640625" style="31" customWidth="1"/>
    <col min="4354" max="4354" width="6.6640625" style="31" bestFit="1" customWidth="1"/>
    <col min="4355" max="4362" width="12.88671875" style="31" customWidth="1"/>
    <col min="4363" max="4606" width="8.88671875" style="31"/>
    <col min="4607" max="4607" width="14.77734375" style="31" bestFit="1" customWidth="1"/>
    <col min="4608" max="4608" width="26.6640625" style="31" customWidth="1"/>
    <col min="4609" max="4609" width="5.6640625" style="31" customWidth="1"/>
    <col min="4610" max="4610" width="6.6640625" style="31" bestFit="1" customWidth="1"/>
    <col min="4611" max="4618" width="12.88671875" style="31" customWidth="1"/>
    <col min="4619" max="4862" width="8.88671875" style="31"/>
    <col min="4863" max="4863" width="14.77734375" style="31" bestFit="1" customWidth="1"/>
    <col min="4864" max="4864" width="26.6640625" style="31" customWidth="1"/>
    <col min="4865" max="4865" width="5.6640625" style="31" customWidth="1"/>
    <col min="4866" max="4866" width="6.6640625" style="31" bestFit="1" customWidth="1"/>
    <col min="4867" max="4874" width="12.88671875" style="31" customWidth="1"/>
    <col min="4875" max="5118" width="8.88671875" style="31"/>
    <col min="5119" max="5119" width="14.77734375" style="31" bestFit="1" customWidth="1"/>
    <col min="5120" max="5120" width="26.6640625" style="31" customWidth="1"/>
    <col min="5121" max="5121" width="5.6640625" style="31" customWidth="1"/>
    <col min="5122" max="5122" width="6.6640625" style="31" bestFit="1" customWidth="1"/>
    <col min="5123" max="5130" width="12.88671875" style="31" customWidth="1"/>
    <col min="5131" max="5374" width="8.88671875" style="31"/>
    <col min="5375" max="5375" width="14.77734375" style="31" bestFit="1" customWidth="1"/>
    <col min="5376" max="5376" width="26.6640625" style="31" customWidth="1"/>
    <col min="5377" max="5377" width="5.6640625" style="31" customWidth="1"/>
    <col min="5378" max="5378" width="6.6640625" style="31" bestFit="1" customWidth="1"/>
    <col min="5379" max="5386" width="12.88671875" style="31" customWidth="1"/>
    <col min="5387" max="5630" width="8.88671875" style="31"/>
    <col min="5631" max="5631" width="14.77734375" style="31" bestFit="1" customWidth="1"/>
    <col min="5632" max="5632" width="26.6640625" style="31" customWidth="1"/>
    <col min="5633" max="5633" width="5.6640625" style="31" customWidth="1"/>
    <col min="5634" max="5634" width="6.6640625" style="31" bestFit="1" customWidth="1"/>
    <col min="5635" max="5642" width="12.88671875" style="31" customWidth="1"/>
    <col min="5643" max="5886" width="8.88671875" style="31"/>
    <col min="5887" max="5887" width="14.77734375" style="31" bestFit="1" customWidth="1"/>
    <col min="5888" max="5888" width="26.6640625" style="31" customWidth="1"/>
    <col min="5889" max="5889" width="5.6640625" style="31" customWidth="1"/>
    <col min="5890" max="5890" width="6.6640625" style="31" bestFit="1" customWidth="1"/>
    <col min="5891" max="5898" width="12.88671875" style="31" customWidth="1"/>
    <col min="5899" max="6142" width="8.88671875" style="31"/>
    <col min="6143" max="6143" width="14.77734375" style="31" bestFit="1" customWidth="1"/>
    <col min="6144" max="6144" width="26.6640625" style="31" customWidth="1"/>
    <col min="6145" max="6145" width="5.6640625" style="31" customWidth="1"/>
    <col min="6146" max="6146" width="6.6640625" style="31" bestFit="1" customWidth="1"/>
    <col min="6147" max="6154" width="12.88671875" style="31" customWidth="1"/>
    <col min="6155" max="6398" width="8.88671875" style="31"/>
    <col min="6399" max="6399" width="14.77734375" style="31" bestFit="1" customWidth="1"/>
    <col min="6400" max="6400" width="26.6640625" style="31" customWidth="1"/>
    <col min="6401" max="6401" width="5.6640625" style="31" customWidth="1"/>
    <col min="6402" max="6402" width="6.6640625" style="31" bestFit="1" customWidth="1"/>
    <col min="6403" max="6410" width="12.88671875" style="31" customWidth="1"/>
    <col min="6411" max="6654" width="8.88671875" style="31"/>
    <col min="6655" max="6655" width="14.77734375" style="31" bestFit="1" customWidth="1"/>
    <col min="6656" max="6656" width="26.6640625" style="31" customWidth="1"/>
    <col min="6657" max="6657" width="5.6640625" style="31" customWidth="1"/>
    <col min="6658" max="6658" width="6.6640625" style="31" bestFit="1" customWidth="1"/>
    <col min="6659" max="6666" width="12.88671875" style="31" customWidth="1"/>
    <col min="6667" max="6910" width="8.88671875" style="31"/>
    <col min="6911" max="6911" width="14.77734375" style="31" bestFit="1" customWidth="1"/>
    <col min="6912" max="6912" width="26.6640625" style="31" customWidth="1"/>
    <col min="6913" max="6913" width="5.6640625" style="31" customWidth="1"/>
    <col min="6914" max="6914" width="6.6640625" style="31" bestFit="1" customWidth="1"/>
    <col min="6915" max="6922" width="12.88671875" style="31" customWidth="1"/>
    <col min="6923" max="7166" width="8.88671875" style="31"/>
    <col min="7167" max="7167" width="14.77734375" style="31" bestFit="1" customWidth="1"/>
    <col min="7168" max="7168" width="26.6640625" style="31" customWidth="1"/>
    <col min="7169" max="7169" width="5.6640625" style="31" customWidth="1"/>
    <col min="7170" max="7170" width="6.6640625" style="31" bestFit="1" customWidth="1"/>
    <col min="7171" max="7178" width="12.88671875" style="31" customWidth="1"/>
    <col min="7179" max="7422" width="8.88671875" style="31"/>
    <col min="7423" max="7423" width="14.77734375" style="31" bestFit="1" customWidth="1"/>
    <col min="7424" max="7424" width="26.6640625" style="31" customWidth="1"/>
    <col min="7425" max="7425" width="5.6640625" style="31" customWidth="1"/>
    <col min="7426" max="7426" width="6.6640625" style="31" bestFit="1" customWidth="1"/>
    <col min="7427" max="7434" width="12.88671875" style="31" customWidth="1"/>
    <col min="7435" max="7678" width="8.88671875" style="31"/>
    <col min="7679" max="7679" width="14.77734375" style="31" bestFit="1" customWidth="1"/>
    <col min="7680" max="7680" width="26.6640625" style="31" customWidth="1"/>
    <col min="7681" max="7681" width="5.6640625" style="31" customWidth="1"/>
    <col min="7682" max="7682" width="6.6640625" style="31" bestFit="1" customWidth="1"/>
    <col min="7683" max="7690" width="12.88671875" style="31" customWidth="1"/>
    <col min="7691" max="7934" width="8.88671875" style="31"/>
    <col min="7935" max="7935" width="14.77734375" style="31" bestFit="1" customWidth="1"/>
    <col min="7936" max="7936" width="26.6640625" style="31" customWidth="1"/>
    <col min="7937" max="7937" width="5.6640625" style="31" customWidth="1"/>
    <col min="7938" max="7938" width="6.6640625" style="31" bestFit="1" customWidth="1"/>
    <col min="7939" max="7946" width="12.88671875" style="31" customWidth="1"/>
    <col min="7947" max="8190" width="8.88671875" style="31"/>
    <col min="8191" max="8191" width="14.77734375" style="31" bestFit="1" customWidth="1"/>
    <col min="8192" max="8192" width="26.6640625" style="31" customWidth="1"/>
    <col min="8193" max="8193" width="5.6640625" style="31" customWidth="1"/>
    <col min="8194" max="8194" width="6.6640625" style="31" bestFit="1" customWidth="1"/>
    <col min="8195" max="8202" width="12.88671875" style="31" customWidth="1"/>
    <col min="8203" max="8446" width="8.88671875" style="31"/>
    <col min="8447" max="8447" width="14.77734375" style="31" bestFit="1" customWidth="1"/>
    <col min="8448" max="8448" width="26.6640625" style="31" customWidth="1"/>
    <col min="8449" max="8449" width="5.6640625" style="31" customWidth="1"/>
    <col min="8450" max="8450" width="6.6640625" style="31" bestFit="1" customWidth="1"/>
    <col min="8451" max="8458" width="12.88671875" style="31" customWidth="1"/>
    <col min="8459" max="8702" width="8.88671875" style="31"/>
    <col min="8703" max="8703" width="14.77734375" style="31" bestFit="1" customWidth="1"/>
    <col min="8704" max="8704" width="26.6640625" style="31" customWidth="1"/>
    <col min="8705" max="8705" width="5.6640625" style="31" customWidth="1"/>
    <col min="8706" max="8706" width="6.6640625" style="31" bestFit="1" customWidth="1"/>
    <col min="8707" max="8714" width="12.88671875" style="31" customWidth="1"/>
    <col min="8715" max="8958" width="8.88671875" style="31"/>
    <col min="8959" max="8959" width="14.77734375" style="31" bestFit="1" customWidth="1"/>
    <col min="8960" max="8960" width="26.6640625" style="31" customWidth="1"/>
    <col min="8961" max="8961" width="5.6640625" style="31" customWidth="1"/>
    <col min="8962" max="8962" width="6.6640625" style="31" bestFit="1" customWidth="1"/>
    <col min="8963" max="8970" width="12.88671875" style="31" customWidth="1"/>
    <col min="8971" max="9214" width="8.88671875" style="31"/>
    <col min="9215" max="9215" width="14.77734375" style="31" bestFit="1" customWidth="1"/>
    <col min="9216" max="9216" width="26.6640625" style="31" customWidth="1"/>
    <col min="9217" max="9217" width="5.6640625" style="31" customWidth="1"/>
    <col min="9218" max="9218" width="6.6640625" style="31" bestFit="1" customWidth="1"/>
    <col min="9219" max="9226" width="12.88671875" style="31" customWidth="1"/>
    <col min="9227" max="9470" width="8.88671875" style="31"/>
    <col min="9471" max="9471" width="14.77734375" style="31" bestFit="1" customWidth="1"/>
    <col min="9472" max="9472" width="26.6640625" style="31" customWidth="1"/>
    <col min="9473" max="9473" width="5.6640625" style="31" customWidth="1"/>
    <col min="9474" max="9474" width="6.6640625" style="31" bestFit="1" customWidth="1"/>
    <col min="9475" max="9482" width="12.88671875" style="31" customWidth="1"/>
    <col min="9483" max="9726" width="8.88671875" style="31"/>
    <col min="9727" max="9727" width="14.77734375" style="31" bestFit="1" customWidth="1"/>
    <col min="9728" max="9728" width="26.6640625" style="31" customWidth="1"/>
    <col min="9729" max="9729" width="5.6640625" style="31" customWidth="1"/>
    <col min="9730" max="9730" width="6.6640625" style="31" bestFit="1" customWidth="1"/>
    <col min="9731" max="9738" width="12.88671875" style="31" customWidth="1"/>
    <col min="9739" max="9982" width="8.88671875" style="31"/>
    <col min="9983" max="9983" width="14.77734375" style="31" bestFit="1" customWidth="1"/>
    <col min="9984" max="9984" width="26.6640625" style="31" customWidth="1"/>
    <col min="9985" max="9985" width="5.6640625" style="31" customWidth="1"/>
    <col min="9986" max="9986" width="6.6640625" style="31" bestFit="1" customWidth="1"/>
    <col min="9987" max="9994" width="12.88671875" style="31" customWidth="1"/>
    <col min="9995" max="10238" width="8.88671875" style="31"/>
    <col min="10239" max="10239" width="14.77734375" style="31" bestFit="1" customWidth="1"/>
    <col min="10240" max="10240" width="26.6640625" style="31" customWidth="1"/>
    <col min="10241" max="10241" width="5.6640625" style="31" customWidth="1"/>
    <col min="10242" max="10242" width="6.6640625" style="31" bestFit="1" customWidth="1"/>
    <col min="10243" max="10250" width="12.88671875" style="31" customWidth="1"/>
    <col min="10251" max="10494" width="8.88671875" style="31"/>
    <col min="10495" max="10495" width="14.77734375" style="31" bestFit="1" customWidth="1"/>
    <col min="10496" max="10496" width="26.6640625" style="31" customWidth="1"/>
    <col min="10497" max="10497" width="5.6640625" style="31" customWidth="1"/>
    <col min="10498" max="10498" width="6.6640625" style="31" bestFit="1" customWidth="1"/>
    <col min="10499" max="10506" width="12.88671875" style="31" customWidth="1"/>
    <col min="10507" max="10750" width="8.88671875" style="31"/>
    <col min="10751" max="10751" width="14.77734375" style="31" bestFit="1" customWidth="1"/>
    <col min="10752" max="10752" width="26.6640625" style="31" customWidth="1"/>
    <col min="10753" max="10753" width="5.6640625" style="31" customWidth="1"/>
    <col min="10754" max="10754" width="6.6640625" style="31" bestFit="1" customWidth="1"/>
    <col min="10755" max="10762" width="12.88671875" style="31" customWidth="1"/>
    <col min="10763" max="11006" width="8.88671875" style="31"/>
    <col min="11007" max="11007" width="14.77734375" style="31" bestFit="1" customWidth="1"/>
    <col min="11008" max="11008" width="26.6640625" style="31" customWidth="1"/>
    <col min="11009" max="11009" width="5.6640625" style="31" customWidth="1"/>
    <col min="11010" max="11010" width="6.6640625" style="31" bestFit="1" customWidth="1"/>
    <col min="11011" max="11018" width="12.88671875" style="31" customWidth="1"/>
    <col min="11019" max="11262" width="8.88671875" style="31"/>
    <col min="11263" max="11263" width="14.77734375" style="31" bestFit="1" customWidth="1"/>
    <col min="11264" max="11264" width="26.6640625" style="31" customWidth="1"/>
    <col min="11265" max="11265" width="5.6640625" style="31" customWidth="1"/>
    <col min="11266" max="11266" width="6.6640625" style="31" bestFit="1" customWidth="1"/>
    <col min="11267" max="11274" width="12.88671875" style="31" customWidth="1"/>
    <col min="11275" max="11518" width="8.88671875" style="31"/>
    <col min="11519" max="11519" width="14.77734375" style="31" bestFit="1" customWidth="1"/>
    <col min="11520" max="11520" width="26.6640625" style="31" customWidth="1"/>
    <col min="11521" max="11521" width="5.6640625" style="31" customWidth="1"/>
    <col min="11522" max="11522" width="6.6640625" style="31" bestFit="1" customWidth="1"/>
    <col min="11523" max="11530" width="12.88671875" style="31" customWidth="1"/>
    <col min="11531" max="11774" width="8.88671875" style="31"/>
    <col min="11775" max="11775" width="14.77734375" style="31" bestFit="1" customWidth="1"/>
    <col min="11776" max="11776" width="26.6640625" style="31" customWidth="1"/>
    <col min="11777" max="11777" width="5.6640625" style="31" customWidth="1"/>
    <col min="11778" max="11778" width="6.6640625" style="31" bestFit="1" customWidth="1"/>
    <col min="11779" max="11786" width="12.88671875" style="31" customWidth="1"/>
    <col min="11787" max="12030" width="8.88671875" style="31"/>
    <col min="12031" max="12031" width="14.77734375" style="31" bestFit="1" customWidth="1"/>
    <col min="12032" max="12032" width="26.6640625" style="31" customWidth="1"/>
    <col min="12033" max="12033" width="5.6640625" style="31" customWidth="1"/>
    <col min="12034" max="12034" width="6.6640625" style="31" bestFit="1" customWidth="1"/>
    <col min="12035" max="12042" width="12.88671875" style="31" customWidth="1"/>
    <col min="12043" max="12286" width="8.88671875" style="31"/>
    <col min="12287" max="12287" width="14.77734375" style="31" bestFit="1" customWidth="1"/>
    <col min="12288" max="12288" width="26.6640625" style="31" customWidth="1"/>
    <col min="12289" max="12289" width="5.6640625" style="31" customWidth="1"/>
    <col min="12290" max="12290" width="6.6640625" style="31" bestFit="1" customWidth="1"/>
    <col min="12291" max="12298" width="12.88671875" style="31" customWidth="1"/>
    <col min="12299" max="12542" width="8.88671875" style="31"/>
    <col min="12543" max="12543" width="14.77734375" style="31" bestFit="1" customWidth="1"/>
    <col min="12544" max="12544" width="26.6640625" style="31" customWidth="1"/>
    <col min="12545" max="12545" width="5.6640625" style="31" customWidth="1"/>
    <col min="12546" max="12546" width="6.6640625" style="31" bestFit="1" customWidth="1"/>
    <col min="12547" max="12554" width="12.88671875" style="31" customWidth="1"/>
    <col min="12555" max="12798" width="8.88671875" style="31"/>
    <col min="12799" max="12799" width="14.77734375" style="31" bestFit="1" customWidth="1"/>
    <col min="12800" max="12800" width="26.6640625" style="31" customWidth="1"/>
    <col min="12801" max="12801" width="5.6640625" style="31" customWidth="1"/>
    <col min="12802" max="12802" width="6.6640625" style="31" bestFit="1" customWidth="1"/>
    <col min="12803" max="12810" width="12.88671875" style="31" customWidth="1"/>
    <col min="12811" max="13054" width="8.88671875" style="31"/>
    <col min="13055" max="13055" width="14.77734375" style="31" bestFit="1" customWidth="1"/>
    <col min="13056" max="13056" width="26.6640625" style="31" customWidth="1"/>
    <col min="13057" max="13057" width="5.6640625" style="31" customWidth="1"/>
    <col min="13058" max="13058" width="6.6640625" style="31" bestFit="1" customWidth="1"/>
    <col min="13059" max="13066" width="12.88671875" style="31" customWidth="1"/>
    <col min="13067" max="13310" width="8.88671875" style="31"/>
    <col min="13311" max="13311" width="14.77734375" style="31" bestFit="1" customWidth="1"/>
    <col min="13312" max="13312" width="26.6640625" style="31" customWidth="1"/>
    <col min="13313" max="13313" width="5.6640625" style="31" customWidth="1"/>
    <col min="13314" max="13314" width="6.6640625" style="31" bestFit="1" customWidth="1"/>
    <col min="13315" max="13322" width="12.88671875" style="31" customWidth="1"/>
    <col min="13323" max="13566" width="8.88671875" style="31"/>
    <col min="13567" max="13567" width="14.77734375" style="31" bestFit="1" customWidth="1"/>
    <col min="13568" max="13568" width="26.6640625" style="31" customWidth="1"/>
    <col min="13569" max="13569" width="5.6640625" style="31" customWidth="1"/>
    <col min="13570" max="13570" width="6.6640625" style="31" bestFit="1" customWidth="1"/>
    <col min="13571" max="13578" width="12.88671875" style="31" customWidth="1"/>
    <col min="13579" max="13822" width="8.88671875" style="31"/>
    <col min="13823" max="13823" width="14.77734375" style="31" bestFit="1" customWidth="1"/>
    <col min="13824" max="13824" width="26.6640625" style="31" customWidth="1"/>
    <col min="13825" max="13825" width="5.6640625" style="31" customWidth="1"/>
    <col min="13826" max="13826" width="6.6640625" style="31" bestFit="1" customWidth="1"/>
    <col min="13827" max="13834" width="12.88671875" style="31" customWidth="1"/>
    <col min="13835" max="14078" width="8.88671875" style="31"/>
    <col min="14079" max="14079" width="14.77734375" style="31" bestFit="1" customWidth="1"/>
    <col min="14080" max="14080" width="26.6640625" style="31" customWidth="1"/>
    <col min="14081" max="14081" width="5.6640625" style="31" customWidth="1"/>
    <col min="14082" max="14082" width="6.6640625" style="31" bestFit="1" customWidth="1"/>
    <col min="14083" max="14090" width="12.88671875" style="31" customWidth="1"/>
    <col min="14091" max="14334" width="8.88671875" style="31"/>
    <col min="14335" max="14335" width="14.77734375" style="31" bestFit="1" customWidth="1"/>
    <col min="14336" max="14336" width="26.6640625" style="31" customWidth="1"/>
    <col min="14337" max="14337" width="5.6640625" style="31" customWidth="1"/>
    <col min="14338" max="14338" width="6.6640625" style="31" bestFit="1" customWidth="1"/>
    <col min="14339" max="14346" width="12.88671875" style="31" customWidth="1"/>
    <col min="14347" max="14590" width="8.88671875" style="31"/>
    <col min="14591" max="14591" width="14.77734375" style="31" bestFit="1" customWidth="1"/>
    <col min="14592" max="14592" width="26.6640625" style="31" customWidth="1"/>
    <col min="14593" max="14593" width="5.6640625" style="31" customWidth="1"/>
    <col min="14594" max="14594" width="6.6640625" style="31" bestFit="1" customWidth="1"/>
    <col min="14595" max="14602" width="12.88671875" style="31" customWidth="1"/>
    <col min="14603" max="14846" width="8.88671875" style="31"/>
    <col min="14847" max="14847" width="14.77734375" style="31" bestFit="1" customWidth="1"/>
    <col min="14848" max="14848" width="26.6640625" style="31" customWidth="1"/>
    <col min="14849" max="14849" width="5.6640625" style="31" customWidth="1"/>
    <col min="14850" max="14850" width="6.6640625" style="31" bestFit="1" customWidth="1"/>
    <col min="14851" max="14858" width="12.88671875" style="31" customWidth="1"/>
    <col min="14859" max="15102" width="8.88671875" style="31"/>
    <col min="15103" max="15103" width="14.77734375" style="31" bestFit="1" customWidth="1"/>
    <col min="15104" max="15104" width="26.6640625" style="31" customWidth="1"/>
    <col min="15105" max="15105" width="5.6640625" style="31" customWidth="1"/>
    <col min="15106" max="15106" width="6.6640625" style="31" bestFit="1" customWidth="1"/>
    <col min="15107" max="15114" width="12.88671875" style="31" customWidth="1"/>
    <col min="15115" max="15358" width="8.88671875" style="31"/>
    <col min="15359" max="15359" width="14.77734375" style="31" bestFit="1" customWidth="1"/>
    <col min="15360" max="15360" width="26.6640625" style="31" customWidth="1"/>
    <col min="15361" max="15361" width="5.6640625" style="31" customWidth="1"/>
    <col min="15362" max="15362" width="6.6640625" style="31" bestFit="1" customWidth="1"/>
    <col min="15363" max="15370" width="12.88671875" style="31" customWidth="1"/>
    <col min="15371" max="15614" width="8.88671875" style="31"/>
    <col min="15615" max="15615" width="14.77734375" style="31" bestFit="1" customWidth="1"/>
    <col min="15616" max="15616" width="26.6640625" style="31" customWidth="1"/>
    <col min="15617" max="15617" width="5.6640625" style="31" customWidth="1"/>
    <col min="15618" max="15618" width="6.6640625" style="31" bestFit="1" customWidth="1"/>
    <col min="15619" max="15626" width="12.88671875" style="31" customWidth="1"/>
    <col min="15627" max="15870" width="8.88671875" style="31"/>
    <col min="15871" max="15871" width="14.77734375" style="31" bestFit="1" customWidth="1"/>
    <col min="15872" max="15872" width="26.6640625" style="31" customWidth="1"/>
    <col min="15873" max="15873" width="5.6640625" style="31" customWidth="1"/>
    <col min="15874" max="15874" width="6.6640625" style="31" bestFit="1" customWidth="1"/>
    <col min="15875" max="15882" width="12.88671875" style="31" customWidth="1"/>
    <col min="15883" max="16126" width="8.88671875" style="31"/>
    <col min="16127" max="16127" width="14.77734375" style="31" bestFit="1" customWidth="1"/>
    <col min="16128" max="16128" width="26.6640625" style="31" customWidth="1"/>
    <col min="16129" max="16129" width="5.6640625" style="31" customWidth="1"/>
    <col min="16130" max="16130" width="6.6640625" style="31" bestFit="1" customWidth="1"/>
    <col min="16131" max="16138" width="12.88671875" style="31" customWidth="1"/>
    <col min="16139" max="16384" width="8.88671875" style="31"/>
  </cols>
  <sheetData>
    <row r="1" spans="1:15" ht="43.5" customHeight="1" x14ac:dyDescent="0.15">
      <c r="A1" s="231" t="s">
        <v>8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</row>
    <row r="2" spans="1:15" ht="24" customHeight="1" x14ac:dyDescent="0.25">
      <c r="A2" s="281" t="str">
        <f>갑지!B7</f>
        <v>▣ 용 역 명 : 2026년 폭염대응 도로살수 임차 용역</v>
      </c>
      <c r="B2" s="281"/>
      <c r="C2" s="281"/>
      <c r="D2" s="281"/>
      <c r="E2" s="281"/>
      <c r="F2" s="281"/>
      <c r="G2" s="32"/>
      <c r="H2" s="32"/>
      <c r="I2" s="32"/>
      <c r="J2" s="32"/>
      <c r="K2" s="33"/>
      <c r="L2" s="282"/>
      <c r="M2" s="282"/>
    </row>
    <row r="3" spans="1:15" s="85" customFormat="1" ht="6" customHeight="1" x14ac:dyDescent="0.15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4"/>
      <c r="M3" s="95"/>
    </row>
    <row r="4" spans="1:15" s="38" customFormat="1" ht="24.75" customHeight="1" x14ac:dyDescent="0.15">
      <c r="A4" s="300" t="s">
        <v>27</v>
      </c>
      <c r="B4" s="300" t="s">
        <v>25</v>
      </c>
      <c r="C4" s="302" t="s">
        <v>14</v>
      </c>
      <c r="D4" s="300" t="s">
        <v>15</v>
      </c>
      <c r="E4" s="303" t="s">
        <v>47</v>
      </c>
      <c r="F4" s="303"/>
      <c r="G4" s="303" t="s">
        <v>42</v>
      </c>
      <c r="H4" s="303"/>
      <c r="I4" s="303" t="s">
        <v>49</v>
      </c>
      <c r="J4" s="303"/>
      <c r="K4" s="303" t="s">
        <v>36</v>
      </c>
      <c r="L4" s="303"/>
      <c r="M4" s="304" t="s">
        <v>19</v>
      </c>
      <c r="O4" s="38">
        <v>85.3</v>
      </c>
    </row>
    <row r="5" spans="1:15" s="38" customFormat="1" ht="24.75" customHeight="1" x14ac:dyDescent="0.15">
      <c r="A5" s="301"/>
      <c r="B5" s="300"/>
      <c r="C5" s="302"/>
      <c r="D5" s="300"/>
      <c r="E5" s="122" t="s">
        <v>38</v>
      </c>
      <c r="F5" s="122" t="s">
        <v>48</v>
      </c>
      <c r="G5" s="122" t="s">
        <v>38</v>
      </c>
      <c r="H5" s="122" t="s">
        <v>48</v>
      </c>
      <c r="I5" s="122" t="s">
        <v>38</v>
      </c>
      <c r="J5" s="122" t="s">
        <v>48</v>
      </c>
      <c r="K5" s="122" t="s">
        <v>38</v>
      </c>
      <c r="L5" s="122" t="s">
        <v>48</v>
      </c>
      <c r="M5" s="304"/>
      <c r="N5" s="183"/>
    </row>
    <row r="6" spans="1:15" ht="24.75" customHeight="1" x14ac:dyDescent="0.15">
      <c r="A6" s="88" t="s">
        <v>116</v>
      </c>
      <c r="B6" s="88"/>
      <c r="C6" s="90"/>
      <c r="D6" s="89"/>
      <c r="E6" s="111"/>
      <c r="F6" s="111"/>
      <c r="G6" s="111"/>
      <c r="H6" s="111"/>
      <c r="I6" s="111"/>
      <c r="J6" s="111"/>
      <c r="K6" s="111"/>
      <c r="L6" s="111"/>
      <c r="M6" s="91"/>
      <c r="N6" s="183"/>
    </row>
    <row r="7" spans="1:15" ht="24.75" customHeight="1" x14ac:dyDescent="0.15">
      <c r="A7" s="92" t="s">
        <v>112</v>
      </c>
      <c r="B7" s="114"/>
      <c r="C7" s="115">
        <f>수량산출!C6</f>
        <v>60</v>
      </c>
      <c r="D7" s="90" t="s">
        <v>122</v>
      </c>
      <c r="E7" s="111"/>
      <c r="F7" s="111">
        <f t="shared" ref="F7:F8" si="0">INT(C7*E7)</f>
        <v>0</v>
      </c>
      <c r="G7" s="111">
        <f>일위대가!$G$9</f>
        <v>238936</v>
      </c>
      <c r="H7" s="111">
        <f t="shared" ref="H7:H8" si="1">INT(C7*G7)</f>
        <v>14336160</v>
      </c>
      <c r="I7" s="111"/>
      <c r="J7" s="111">
        <f t="shared" ref="J7:J8" si="2">INT(I7*C7)</f>
        <v>0</v>
      </c>
      <c r="K7" s="111">
        <f>E7+G7+I7</f>
        <v>238936</v>
      </c>
      <c r="L7" s="111">
        <f>F7+H7+J7</f>
        <v>14336160</v>
      </c>
      <c r="M7" s="91"/>
      <c r="N7" s="183"/>
      <c r="O7" s="185"/>
    </row>
    <row r="8" spans="1:15" ht="24.75" customHeight="1" x14ac:dyDescent="0.15">
      <c r="A8" s="92" t="s">
        <v>123</v>
      </c>
      <c r="B8" s="114"/>
      <c r="C8" s="115">
        <f>수량산출!C7</f>
        <v>60</v>
      </c>
      <c r="D8" s="90" t="s">
        <v>122</v>
      </c>
      <c r="E8" s="111">
        <f>일위대가!F7</f>
        <v>168309.10545454547</v>
      </c>
      <c r="F8" s="111">
        <f t="shared" si="0"/>
        <v>10098546</v>
      </c>
      <c r="G8" s="111"/>
      <c r="H8" s="111">
        <f t="shared" si="1"/>
        <v>0</v>
      </c>
      <c r="I8" s="111">
        <f>일위대가!J7</f>
        <v>153232</v>
      </c>
      <c r="J8" s="111">
        <f t="shared" si="2"/>
        <v>9193920</v>
      </c>
      <c r="K8" s="111">
        <f t="shared" ref="K8" si="3">E8+G8+I8</f>
        <v>321541.10545454547</v>
      </c>
      <c r="L8" s="111">
        <f t="shared" ref="L8" si="4">F8+H8+J8</f>
        <v>19292466</v>
      </c>
      <c r="M8" s="91"/>
      <c r="N8" s="183"/>
      <c r="O8" s="185"/>
    </row>
    <row r="9" spans="1:15" ht="24.75" customHeight="1" x14ac:dyDescent="0.15">
      <c r="A9" s="139" t="s">
        <v>113</v>
      </c>
      <c r="B9" s="139"/>
      <c r="C9" s="140"/>
      <c r="D9" s="141"/>
      <c r="E9" s="142"/>
      <c r="F9" s="142">
        <f>SUM(F7:F8)</f>
        <v>10098546</v>
      </c>
      <c r="G9" s="142"/>
      <c r="H9" s="142">
        <f>SUM(H7:H8)</f>
        <v>14336160</v>
      </c>
      <c r="I9" s="142"/>
      <c r="J9" s="142">
        <f>SUM(J7:J8)</f>
        <v>9193920</v>
      </c>
      <c r="K9" s="142">
        <f>SUM(K7:K8)</f>
        <v>560477.10545454547</v>
      </c>
      <c r="L9" s="142">
        <f>SUM(L7:L8)</f>
        <v>33628626</v>
      </c>
      <c r="M9" s="143"/>
      <c r="N9" s="183"/>
      <c r="O9" s="185"/>
    </row>
    <row r="10" spans="1:15" ht="20.100000000000001" customHeight="1" x14ac:dyDescent="0.15">
      <c r="A10" s="203"/>
      <c r="B10" s="203"/>
      <c r="C10" s="204"/>
      <c r="D10" s="205"/>
      <c r="E10" s="206"/>
      <c r="F10" s="206"/>
      <c r="G10" s="206"/>
      <c r="H10" s="206"/>
      <c r="I10" s="206"/>
      <c r="J10" s="206"/>
      <c r="K10" s="206"/>
      <c r="L10" s="206"/>
      <c r="M10" s="189"/>
      <c r="N10" s="207"/>
      <c r="O10" s="185"/>
    </row>
    <row r="11" spans="1:15" ht="20.100000000000001" customHeight="1" x14ac:dyDescent="0.15">
      <c r="A11" s="203"/>
      <c r="B11" s="203"/>
      <c r="C11" s="204"/>
      <c r="D11" s="205"/>
      <c r="E11" s="206"/>
      <c r="F11" s="206"/>
      <c r="G11" s="206"/>
      <c r="H11" s="206"/>
      <c r="I11" s="206"/>
      <c r="J11" s="206"/>
      <c r="K11" s="206"/>
      <c r="L11" s="206"/>
      <c r="M11" s="189"/>
      <c r="N11" s="207"/>
      <c r="O11" s="185"/>
    </row>
    <row r="12" spans="1:15" ht="20.100000000000001" customHeight="1" x14ac:dyDescent="0.15">
      <c r="A12" s="203"/>
      <c r="B12" s="203"/>
      <c r="C12" s="204"/>
      <c r="D12" s="205"/>
      <c r="E12" s="206"/>
      <c r="F12" s="206"/>
      <c r="G12" s="206"/>
      <c r="H12" s="206"/>
      <c r="I12" s="206"/>
      <c r="J12" s="206"/>
      <c r="K12" s="206"/>
      <c r="L12" s="206"/>
      <c r="M12" s="189"/>
      <c r="N12" s="207"/>
      <c r="O12" s="185"/>
    </row>
    <row r="13" spans="1:15" ht="20.100000000000001" customHeight="1" x14ac:dyDescent="0.15">
      <c r="A13" s="203"/>
      <c r="B13" s="203"/>
      <c r="C13" s="204"/>
      <c r="D13" s="205"/>
      <c r="E13" s="206"/>
      <c r="F13" s="206"/>
      <c r="G13" s="206"/>
      <c r="H13" s="206"/>
      <c r="I13" s="206"/>
      <c r="J13" s="206"/>
      <c r="K13" s="206"/>
      <c r="L13" s="206"/>
      <c r="M13" s="189"/>
      <c r="N13" s="207"/>
      <c r="O13" s="185"/>
    </row>
    <row r="14" spans="1:15" ht="20.100000000000001" customHeight="1" x14ac:dyDescent="0.15">
      <c r="A14" s="203"/>
      <c r="B14" s="203"/>
      <c r="C14" s="204"/>
      <c r="D14" s="205"/>
      <c r="E14" s="206"/>
      <c r="F14" s="206"/>
      <c r="G14" s="206"/>
      <c r="H14" s="206"/>
      <c r="I14" s="206"/>
      <c r="J14" s="206"/>
      <c r="K14" s="206"/>
      <c r="L14" s="206"/>
      <c r="M14" s="189"/>
      <c r="N14" s="207"/>
      <c r="O14" s="185"/>
    </row>
    <row r="15" spans="1:15" ht="20.100000000000001" customHeight="1" x14ac:dyDescent="0.15">
      <c r="A15" s="203"/>
      <c r="B15" s="203"/>
      <c r="C15" s="204"/>
      <c r="D15" s="205"/>
      <c r="E15" s="206"/>
      <c r="F15" s="206"/>
      <c r="G15" s="206"/>
      <c r="H15" s="206"/>
      <c r="I15" s="206"/>
      <c r="J15" s="206"/>
      <c r="K15" s="206"/>
      <c r="L15" s="206"/>
      <c r="M15" s="189"/>
      <c r="N15" s="207"/>
      <c r="O15" s="185"/>
    </row>
    <row r="16" spans="1:15" ht="20.100000000000001" customHeight="1" x14ac:dyDescent="0.15">
      <c r="A16" s="203"/>
      <c r="B16" s="203"/>
      <c r="C16" s="204"/>
      <c r="D16" s="205"/>
      <c r="E16" s="206"/>
      <c r="F16" s="206"/>
      <c r="G16" s="206"/>
      <c r="H16" s="206"/>
      <c r="I16" s="206"/>
      <c r="J16" s="206"/>
      <c r="K16" s="206"/>
      <c r="L16" s="206"/>
      <c r="M16" s="189"/>
      <c r="N16" s="207"/>
      <c r="O16" s="185"/>
    </row>
    <row r="17" spans="1:15" ht="20.100000000000001" customHeight="1" x14ac:dyDescent="0.15">
      <c r="A17" s="203"/>
      <c r="B17" s="203"/>
      <c r="C17" s="204"/>
      <c r="D17" s="205"/>
      <c r="E17" s="206"/>
      <c r="F17" s="206"/>
      <c r="G17" s="206"/>
      <c r="H17" s="206"/>
      <c r="I17" s="206"/>
      <c r="J17" s="206"/>
      <c r="K17" s="206"/>
      <c r="L17" s="206"/>
      <c r="M17" s="189"/>
      <c r="N17" s="207"/>
      <c r="O17" s="185"/>
    </row>
    <row r="18" spans="1:15" ht="20.100000000000001" customHeight="1" x14ac:dyDescent="0.15">
      <c r="A18" s="203"/>
      <c r="B18" s="203"/>
      <c r="C18" s="204"/>
      <c r="D18" s="205"/>
      <c r="E18" s="206"/>
      <c r="F18" s="206"/>
      <c r="G18" s="206"/>
      <c r="H18" s="206"/>
      <c r="I18" s="206"/>
      <c r="J18" s="206"/>
      <c r="K18" s="206"/>
      <c r="L18" s="206"/>
      <c r="M18" s="189"/>
      <c r="N18" s="207"/>
      <c r="O18" s="185"/>
    </row>
    <row r="19" spans="1:15" ht="20.100000000000001" customHeight="1" x14ac:dyDescent="0.15">
      <c r="A19" s="203"/>
      <c r="B19" s="203"/>
      <c r="C19" s="204"/>
      <c r="D19" s="205"/>
      <c r="E19" s="206"/>
      <c r="F19" s="206"/>
      <c r="G19" s="206"/>
      <c r="H19" s="206"/>
      <c r="I19" s="206"/>
      <c r="J19" s="206"/>
      <c r="K19" s="206"/>
      <c r="L19" s="206"/>
      <c r="M19" s="189"/>
      <c r="N19" s="207"/>
      <c r="O19" s="185"/>
    </row>
    <row r="20" spans="1:15" ht="20.100000000000001" customHeight="1" x14ac:dyDescent="0.15">
      <c r="A20" s="203"/>
      <c r="B20" s="203"/>
      <c r="C20" s="204"/>
      <c r="D20" s="205"/>
      <c r="E20" s="206"/>
      <c r="F20" s="206"/>
      <c r="G20" s="206"/>
      <c r="H20" s="206"/>
      <c r="I20" s="206"/>
      <c r="J20" s="206"/>
      <c r="K20" s="206"/>
      <c r="L20" s="206"/>
      <c r="M20" s="189"/>
      <c r="N20" s="207"/>
      <c r="O20" s="185"/>
    </row>
    <row r="21" spans="1:15" ht="20.100000000000001" customHeight="1" x14ac:dyDescent="0.15">
      <c r="A21" s="203"/>
      <c r="B21" s="203"/>
      <c r="C21" s="204"/>
      <c r="D21" s="205"/>
      <c r="E21" s="206"/>
      <c r="F21" s="206"/>
      <c r="G21" s="206"/>
      <c r="H21" s="206"/>
      <c r="I21" s="206"/>
      <c r="J21" s="206"/>
      <c r="K21" s="206"/>
      <c r="L21" s="206"/>
      <c r="M21" s="189"/>
      <c r="N21" s="207"/>
      <c r="O21" s="185"/>
    </row>
    <row r="22" spans="1:15" ht="20.100000000000001" customHeight="1" x14ac:dyDescent="0.15">
      <c r="A22" s="203"/>
      <c r="B22" s="203"/>
      <c r="C22" s="204"/>
      <c r="D22" s="205"/>
      <c r="E22" s="206"/>
      <c r="F22" s="206"/>
      <c r="G22" s="206"/>
      <c r="H22" s="206"/>
      <c r="I22" s="206"/>
      <c r="J22" s="206"/>
      <c r="K22" s="206"/>
      <c r="L22" s="206"/>
      <c r="M22" s="189"/>
      <c r="N22" s="207"/>
      <c r="O22" s="185"/>
    </row>
    <row r="23" spans="1:15" ht="20.100000000000001" customHeight="1" x14ac:dyDescent="0.15">
      <c r="A23" s="203"/>
      <c r="B23" s="203"/>
      <c r="C23" s="204"/>
      <c r="D23" s="205"/>
      <c r="E23" s="206"/>
      <c r="F23" s="206"/>
      <c r="G23" s="206"/>
      <c r="H23" s="206"/>
      <c r="I23" s="206"/>
      <c r="J23" s="206"/>
      <c r="K23" s="206"/>
      <c r="L23" s="206"/>
      <c r="M23" s="189"/>
      <c r="N23" s="207"/>
      <c r="O23" s="185"/>
    </row>
    <row r="24" spans="1:15" ht="24.75" customHeight="1" x14ac:dyDescent="0.15">
      <c r="A24" s="198" t="s">
        <v>114</v>
      </c>
      <c r="B24" s="198"/>
      <c r="C24" s="199"/>
      <c r="D24" s="200"/>
      <c r="E24" s="201">
        <f>E8</f>
        <v>168309.10545454547</v>
      </c>
      <c r="F24" s="201">
        <f>F9</f>
        <v>10098546</v>
      </c>
      <c r="G24" s="201">
        <f>G7</f>
        <v>238936</v>
      </c>
      <c r="H24" s="201">
        <f>H9</f>
        <v>14336160</v>
      </c>
      <c r="I24" s="201">
        <f>I8</f>
        <v>153232</v>
      </c>
      <c r="J24" s="201">
        <f>J9</f>
        <v>9193920</v>
      </c>
      <c r="K24" s="201">
        <f>K9</f>
        <v>560477.10545454547</v>
      </c>
      <c r="L24" s="201">
        <f>L9</f>
        <v>33628626</v>
      </c>
      <c r="M24" s="202"/>
      <c r="N24" s="183"/>
      <c r="O24" s="185"/>
    </row>
  </sheetData>
  <mergeCells count="12">
    <mergeCell ref="A1:M1"/>
    <mergeCell ref="A2:F2"/>
    <mergeCell ref="L2:M2"/>
    <mergeCell ref="A4:A5"/>
    <mergeCell ref="B4:B5"/>
    <mergeCell ref="C4:C5"/>
    <mergeCell ref="D4:D5"/>
    <mergeCell ref="E4:F4"/>
    <mergeCell ref="G4:H4"/>
    <mergeCell ref="I4:J4"/>
    <mergeCell ref="K4:L4"/>
    <mergeCell ref="M4:M5"/>
  </mergeCells>
  <phoneticPr fontId="54" type="noConversion"/>
  <pageMargins left="0.80000001192092896" right="0.31486111879348755" top="0.67000001668930054" bottom="0.21972222626209259" header="0.31486111879348755" footer="0.15986111760139465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8"/>
  <sheetViews>
    <sheetView view="pageBreakPreview" zoomScaleNormal="100" zoomScaleSheetLayoutView="100" workbookViewId="0">
      <selection activeCell="C12" sqref="C12"/>
    </sheetView>
  </sheetViews>
  <sheetFormatPr defaultColWidth="8.88671875" defaultRowHeight="14.25" x14ac:dyDescent="0.15"/>
  <cols>
    <col min="1" max="1" width="22.88671875" style="127" customWidth="1"/>
    <col min="2" max="2" width="7" style="128" customWidth="1"/>
    <col min="3" max="3" width="6.109375" style="126" customWidth="1"/>
    <col min="4" max="4" width="5.88671875" style="128" customWidth="1"/>
    <col min="5" max="6" width="6.109375" style="128" customWidth="1"/>
    <col min="7" max="7" width="30.33203125" style="128" customWidth="1"/>
    <col min="8" max="8" width="3" style="126" customWidth="1"/>
    <col min="9" max="255" width="8.88671875" style="127"/>
    <col min="256" max="256" width="33.21875" style="127" customWidth="1"/>
    <col min="257" max="257" width="9.21875" style="127" customWidth="1"/>
    <col min="258" max="258" width="10.88671875" style="127" customWidth="1"/>
    <col min="259" max="259" width="5.88671875" style="127" customWidth="1"/>
    <col min="260" max="260" width="10.109375" style="127" customWidth="1"/>
    <col min="261" max="261" width="10.44140625" style="127" customWidth="1"/>
    <col min="262" max="262" width="37.109375" style="127" customWidth="1"/>
    <col min="263" max="263" width="3" style="127" customWidth="1"/>
    <col min="264" max="511" width="8.88671875" style="127"/>
    <col min="512" max="512" width="33.21875" style="127" customWidth="1"/>
    <col min="513" max="513" width="9.21875" style="127" customWidth="1"/>
    <col min="514" max="514" width="10.88671875" style="127" customWidth="1"/>
    <col min="515" max="515" width="5.88671875" style="127" customWidth="1"/>
    <col min="516" max="516" width="10.109375" style="127" customWidth="1"/>
    <col min="517" max="517" width="10.44140625" style="127" customWidth="1"/>
    <col min="518" max="518" width="37.109375" style="127" customWidth="1"/>
    <col min="519" max="519" width="3" style="127" customWidth="1"/>
    <col min="520" max="767" width="8.88671875" style="127"/>
    <col min="768" max="768" width="33.21875" style="127" customWidth="1"/>
    <col min="769" max="769" width="9.21875" style="127" customWidth="1"/>
    <col min="770" max="770" width="10.88671875" style="127" customWidth="1"/>
    <col min="771" max="771" width="5.88671875" style="127" customWidth="1"/>
    <col min="772" max="772" width="10.109375" style="127" customWidth="1"/>
    <col min="773" max="773" width="10.44140625" style="127" customWidth="1"/>
    <col min="774" max="774" width="37.109375" style="127" customWidth="1"/>
    <col min="775" max="775" width="3" style="127" customWidth="1"/>
    <col min="776" max="1023" width="8.88671875" style="127"/>
    <col min="1024" max="1024" width="33.21875" style="127" customWidth="1"/>
    <col min="1025" max="1025" width="9.21875" style="127" customWidth="1"/>
    <col min="1026" max="1026" width="10.88671875" style="127" customWidth="1"/>
    <col min="1027" max="1027" width="5.88671875" style="127" customWidth="1"/>
    <col min="1028" max="1028" width="10.109375" style="127" customWidth="1"/>
    <col min="1029" max="1029" width="10.44140625" style="127" customWidth="1"/>
    <col min="1030" max="1030" width="37.109375" style="127" customWidth="1"/>
    <col min="1031" max="1031" width="3" style="127" customWidth="1"/>
    <col min="1032" max="1279" width="8.88671875" style="127"/>
    <col min="1280" max="1280" width="33.21875" style="127" customWidth="1"/>
    <col min="1281" max="1281" width="9.21875" style="127" customWidth="1"/>
    <col min="1282" max="1282" width="10.88671875" style="127" customWidth="1"/>
    <col min="1283" max="1283" width="5.88671875" style="127" customWidth="1"/>
    <col min="1284" max="1284" width="10.109375" style="127" customWidth="1"/>
    <col min="1285" max="1285" width="10.44140625" style="127" customWidth="1"/>
    <col min="1286" max="1286" width="37.109375" style="127" customWidth="1"/>
    <col min="1287" max="1287" width="3" style="127" customWidth="1"/>
    <col min="1288" max="1535" width="8.88671875" style="127"/>
    <col min="1536" max="1536" width="33.21875" style="127" customWidth="1"/>
    <col min="1537" max="1537" width="9.21875" style="127" customWidth="1"/>
    <col min="1538" max="1538" width="10.88671875" style="127" customWidth="1"/>
    <col min="1539" max="1539" width="5.88671875" style="127" customWidth="1"/>
    <col min="1540" max="1540" width="10.109375" style="127" customWidth="1"/>
    <col min="1541" max="1541" width="10.44140625" style="127" customWidth="1"/>
    <col min="1542" max="1542" width="37.109375" style="127" customWidth="1"/>
    <col min="1543" max="1543" width="3" style="127" customWidth="1"/>
    <col min="1544" max="1791" width="8.88671875" style="127"/>
    <col min="1792" max="1792" width="33.21875" style="127" customWidth="1"/>
    <col min="1793" max="1793" width="9.21875" style="127" customWidth="1"/>
    <col min="1794" max="1794" width="10.88671875" style="127" customWidth="1"/>
    <col min="1795" max="1795" width="5.88671875" style="127" customWidth="1"/>
    <col min="1796" max="1796" width="10.109375" style="127" customWidth="1"/>
    <col min="1797" max="1797" width="10.44140625" style="127" customWidth="1"/>
    <col min="1798" max="1798" width="37.109375" style="127" customWidth="1"/>
    <col min="1799" max="1799" width="3" style="127" customWidth="1"/>
    <col min="1800" max="2047" width="8.88671875" style="127"/>
    <col min="2048" max="2048" width="33.21875" style="127" customWidth="1"/>
    <col min="2049" max="2049" width="9.21875" style="127" customWidth="1"/>
    <col min="2050" max="2050" width="10.88671875" style="127" customWidth="1"/>
    <col min="2051" max="2051" width="5.88671875" style="127" customWidth="1"/>
    <col min="2052" max="2052" width="10.109375" style="127" customWidth="1"/>
    <col min="2053" max="2053" width="10.44140625" style="127" customWidth="1"/>
    <col min="2054" max="2054" width="37.109375" style="127" customWidth="1"/>
    <col min="2055" max="2055" width="3" style="127" customWidth="1"/>
    <col min="2056" max="2303" width="8.88671875" style="127"/>
    <col min="2304" max="2304" width="33.21875" style="127" customWidth="1"/>
    <col min="2305" max="2305" width="9.21875" style="127" customWidth="1"/>
    <col min="2306" max="2306" width="10.88671875" style="127" customWidth="1"/>
    <col min="2307" max="2307" width="5.88671875" style="127" customWidth="1"/>
    <col min="2308" max="2308" width="10.109375" style="127" customWidth="1"/>
    <col min="2309" max="2309" width="10.44140625" style="127" customWidth="1"/>
    <col min="2310" max="2310" width="37.109375" style="127" customWidth="1"/>
    <col min="2311" max="2311" width="3" style="127" customWidth="1"/>
    <col min="2312" max="2559" width="8.88671875" style="127"/>
    <col min="2560" max="2560" width="33.21875" style="127" customWidth="1"/>
    <col min="2561" max="2561" width="9.21875" style="127" customWidth="1"/>
    <col min="2562" max="2562" width="10.88671875" style="127" customWidth="1"/>
    <col min="2563" max="2563" width="5.88671875" style="127" customWidth="1"/>
    <col min="2564" max="2564" width="10.109375" style="127" customWidth="1"/>
    <col min="2565" max="2565" width="10.44140625" style="127" customWidth="1"/>
    <col min="2566" max="2566" width="37.109375" style="127" customWidth="1"/>
    <col min="2567" max="2567" width="3" style="127" customWidth="1"/>
    <col min="2568" max="2815" width="8.88671875" style="127"/>
    <col min="2816" max="2816" width="33.21875" style="127" customWidth="1"/>
    <col min="2817" max="2817" width="9.21875" style="127" customWidth="1"/>
    <col min="2818" max="2818" width="10.88671875" style="127" customWidth="1"/>
    <col min="2819" max="2819" width="5.88671875" style="127" customWidth="1"/>
    <col min="2820" max="2820" width="10.109375" style="127" customWidth="1"/>
    <col min="2821" max="2821" width="10.44140625" style="127" customWidth="1"/>
    <col min="2822" max="2822" width="37.109375" style="127" customWidth="1"/>
    <col min="2823" max="2823" width="3" style="127" customWidth="1"/>
    <col min="2824" max="3071" width="8.88671875" style="127"/>
    <col min="3072" max="3072" width="33.21875" style="127" customWidth="1"/>
    <col min="3073" max="3073" width="9.21875" style="127" customWidth="1"/>
    <col min="3074" max="3074" width="10.88671875" style="127" customWidth="1"/>
    <col min="3075" max="3075" width="5.88671875" style="127" customWidth="1"/>
    <col min="3076" max="3076" width="10.109375" style="127" customWidth="1"/>
    <col min="3077" max="3077" width="10.44140625" style="127" customWidth="1"/>
    <col min="3078" max="3078" width="37.109375" style="127" customWidth="1"/>
    <col min="3079" max="3079" width="3" style="127" customWidth="1"/>
    <col min="3080" max="3327" width="8.88671875" style="127"/>
    <col min="3328" max="3328" width="33.21875" style="127" customWidth="1"/>
    <col min="3329" max="3329" width="9.21875" style="127" customWidth="1"/>
    <col min="3330" max="3330" width="10.88671875" style="127" customWidth="1"/>
    <col min="3331" max="3331" width="5.88671875" style="127" customWidth="1"/>
    <col min="3332" max="3332" width="10.109375" style="127" customWidth="1"/>
    <col min="3333" max="3333" width="10.44140625" style="127" customWidth="1"/>
    <col min="3334" max="3334" width="37.109375" style="127" customWidth="1"/>
    <col min="3335" max="3335" width="3" style="127" customWidth="1"/>
    <col min="3336" max="3583" width="8.88671875" style="127"/>
    <col min="3584" max="3584" width="33.21875" style="127" customWidth="1"/>
    <col min="3585" max="3585" width="9.21875" style="127" customWidth="1"/>
    <col min="3586" max="3586" width="10.88671875" style="127" customWidth="1"/>
    <col min="3587" max="3587" width="5.88671875" style="127" customWidth="1"/>
    <col min="3588" max="3588" width="10.109375" style="127" customWidth="1"/>
    <col min="3589" max="3589" width="10.44140625" style="127" customWidth="1"/>
    <col min="3590" max="3590" width="37.109375" style="127" customWidth="1"/>
    <col min="3591" max="3591" width="3" style="127" customWidth="1"/>
    <col min="3592" max="3839" width="8.88671875" style="127"/>
    <col min="3840" max="3840" width="33.21875" style="127" customWidth="1"/>
    <col min="3841" max="3841" width="9.21875" style="127" customWidth="1"/>
    <col min="3842" max="3842" width="10.88671875" style="127" customWidth="1"/>
    <col min="3843" max="3843" width="5.88671875" style="127" customWidth="1"/>
    <col min="3844" max="3844" width="10.109375" style="127" customWidth="1"/>
    <col min="3845" max="3845" width="10.44140625" style="127" customWidth="1"/>
    <col min="3846" max="3846" width="37.109375" style="127" customWidth="1"/>
    <col min="3847" max="3847" width="3" style="127" customWidth="1"/>
    <col min="3848" max="4095" width="8.88671875" style="127"/>
    <col min="4096" max="4096" width="33.21875" style="127" customWidth="1"/>
    <col min="4097" max="4097" width="9.21875" style="127" customWidth="1"/>
    <col min="4098" max="4098" width="10.88671875" style="127" customWidth="1"/>
    <col min="4099" max="4099" width="5.88671875" style="127" customWidth="1"/>
    <col min="4100" max="4100" width="10.109375" style="127" customWidth="1"/>
    <col min="4101" max="4101" width="10.44140625" style="127" customWidth="1"/>
    <col min="4102" max="4102" width="37.109375" style="127" customWidth="1"/>
    <col min="4103" max="4103" width="3" style="127" customWidth="1"/>
    <col min="4104" max="4351" width="8.88671875" style="127"/>
    <col min="4352" max="4352" width="33.21875" style="127" customWidth="1"/>
    <col min="4353" max="4353" width="9.21875" style="127" customWidth="1"/>
    <col min="4354" max="4354" width="10.88671875" style="127" customWidth="1"/>
    <col min="4355" max="4355" width="5.88671875" style="127" customWidth="1"/>
    <col min="4356" max="4356" width="10.109375" style="127" customWidth="1"/>
    <col min="4357" max="4357" width="10.44140625" style="127" customWidth="1"/>
    <col min="4358" max="4358" width="37.109375" style="127" customWidth="1"/>
    <col min="4359" max="4359" width="3" style="127" customWidth="1"/>
    <col min="4360" max="4607" width="8.88671875" style="127"/>
    <col min="4608" max="4608" width="33.21875" style="127" customWidth="1"/>
    <col min="4609" max="4609" width="9.21875" style="127" customWidth="1"/>
    <col min="4610" max="4610" width="10.88671875" style="127" customWidth="1"/>
    <col min="4611" max="4611" width="5.88671875" style="127" customWidth="1"/>
    <col min="4612" max="4612" width="10.109375" style="127" customWidth="1"/>
    <col min="4613" max="4613" width="10.44140625" style="127" customWidth="1"/>
    <col min="4614" max="4614" width="37.109375" style="127" customWidth="1"/>
    <col min="4615" max="4615" width="3" style="127" customWidth="1"/>
    <col min="4616" max="4863" width="8.88671875" style="127"/>
    <col min="4864" max="4864" width="33.21875" style="127" customWidth="1"/>
    <col min="4865" max="4865" width="9.21875" style="127" customWidth="1"/>
    <col min="4866" max="4866" width="10.88671875" style="127" customWidth="1"/>
    <col min="4867" max="4867" width="5.88671875" style="127" customWidth="1"/>
    <col min="4868" max="4868" width="10.109375" style="127" customWidth="1"/>
    <col min="4869" max="4869" width="10.44140625" style="127" customWidth="1"/>
    <col min="4870" max="4870" width="37.109375" style="127" customWidth="1"/>
    <col min="4871" max="4871" width="3" style="127" customWidth="1"/>
    <col min="4872" max="5119" width="8.88671875" style="127"/>
    <col min="5120" max="5120" width="33.21875" style="127" customWidth="1"/>
    <col min="5121" max="5121" width="9.21875" style="127" customWidth="1"/>
    <col min="5122" max="5122" width="10.88671875" style="127" customWidth="1"/>
    <col min="5123" max="5123" width="5.88671875" style="127" customWidth="1"/>
    <col min="5124" max="5124" width="10.109375" style="127" customWidth="1"/>
    <col min="5125" max="5125" width="10.44140625" style="127" customWidth="1"/>
    <col min="5126" max="5126" width="37.109375" style="127" customWidth="1"/>
    <col min="5127" max="5127" width="3" style="127" customWidth="1"/>
    <col min="5128" max="5375" width="8.88671875" style="127"/>
    <col min="5376" max="5376" width="33.21875" style="127" customWidth="1"/>
    <col min="5377" max="5377" width="9.21875" style="127" customWidth="1"/>
    <col min="5378" max="5378" width="10.88671875" style="127" customWidth="1"/>
    <col min="5379" max="5379" width="5.88671875" style="127" customWidth="1"/>
    <col min="5380" max="5380" width="10.109375" style="127" customWidth="1"/>
    <col min="5381" max="5381" width="10.44140625" style="127" customWidth="1"/>
    <col min="5382" max="5382" width="37.109375" style="127" customWidth="1"/>
    <col min="5383" max="5383" width="3" style="127" customWidth="1"/>
    <col min="5384" max="5631" width="8.88671875" style="127"/>
    <col min="5632" max="5632" width="33.21875" style="127" customWidth="1"/>
    <col min="5633" max="5633" width="9.21875" style="127" customWidth="1"/>
    <col min="5634" max="5634" width="10.88671875" style="127" customWidth="1"/>
    <col min="5635" max="5635" width="5.88671875" style="127" customWidth="1"/>
    <col min="5636" max="5636" width="10.109375" style="127" customWidth="1"/>
    <col min="5637" max="5637" width="10.44140625" style="127" customWidth="1"/>
    <col min="5638" max="5638" width="37.109375" style="127" customWidth="1"/>
    <col min="5639" max="5639" width="3" style="127" customWidth="1"/>
    <col min="5640" max="5887" width="8.88671875" style="127"/>
    <col min="5888" max="5888" width="33.21875" style="127" customWidth="1"/>
    <col min="5889" max="5889" width="9.21875" style="127" customWidth="1"/>
    <col min="5890" max="5890" width="10.88671875" style="127" customWidth="1"/>
    <col min="5891" max="5891" width="5.88671875" style="127" customWidth="1"/>
    <col min="5892" max="5892" width="10.109375" style="127" customWidth="1"/>
    <col min="5893" max="5893" width="10.44140625" style="127" customWidth="1"/>
    <col min="5894" max="5894" width="37.109375" style="127" customWidth="1"/>
    <col min="5895" max="5895" width="3" style="127" customWidth="1"/>
    <col min="5896" max="6143" width="8.88671875" style="127"/>
    <col min="6144" max="6144" width="33.21875" style="127" customWidth="1"/>
    <col min="6145" max="6145" width="9.21875" style="127" customWidth="1"/>
    <col min="6146" max="6146" width="10.88671875" style="127" customWidth="1"/>
    <col min="6147" max="6147" width="5.88671875" style="127" customWidth="1"/>
    <col min="6148" max="6148" width="10.109375" style="127" customWidth="1"/>
    <col min="6149" max="6149" width="10.44140625" style="127" customWidth="1"/>
    <col min="6150" max="6150" width="37.109375" style="127" customWidth="1"/>
    <col min="6151" max="6151" width="3" style="127" customWidth="1"/>
    <col min="6152" max="6399" width="8.88671875" style="127"/>
    <col min="6400" max="6400" width="33.21875" style="127" customWidth="1"/>
    <col min="6401" max="6401" width="9.21875" style="127" customWidth="1"/>
    <col min="6402" max="6402" width="10.88671875" style="127" customWidth="1"/>
    <col min="6403" max="6403" width="5.88671875" style="127" customWidth="1"/>
    <col min="6404" max="6404" width="10.109375" style="127" customWidth="1"/>
    <col min="6405" max="6405" width="10.44140625" style="127" customWidth="1"/>
    <col min="6406" max="6406" width="37.109375" style="127" customWidth="1"/>
    <col min="6407" max="6407" width="3" style="127" customWidth="1"/>
    <col min="6408" max="6655" width="8.88671875" style="127"/>
    <col min="6656" max="6656" width="33.21875" style="127" customWidth="1"/>
    <col min="6657" max="6657" width="9.21875" style="127" customWidth="1"/>
    <col min="6658" max="6658" width="10.88671875" style="127" customWidth="1"/>
    <col min="6659" max="6659" width="5.88671875" style="127" customWidth="1"/>
    <col min="6660" max="6660" width="10.109375" style="127" customWidth="1"/>
    <col min="6661" max="6661" width="10.44140625" style="127" customWidth="1"/>
    <col min="6662" max="6662" width="37.109375" style="127" customWidth="1"/>
    <col min="6663" max="6663" width="3" style="127" customWidth="1"/>
    <col min="6664" max="6911" width="8.88671875" style="127"/>
    <col min="6912" max="6912" width="33.21875" style="127" customWidth="1"/>
    <col min="6913" max="6913" width="9.21875" style="127" customWidth="1"/>
    <col min="6914" max="6914" width="10.88671875" style="127" customWidth="1"/>
    <col min="6915" max="6915" width="5.88671875" style="127" customWidth="1"/>
    <col min="6916" max="6916" width="10.109375" style="127" customWidth="1"/>
    <col min="6917" max="6917" width="10.44140625" style="127" customWidth="1"/>
    <col min="6918" max="6918" width="37.109375" style="127" customWidth="1"/>
    <col min="6919" max="6919" width="3" style="127" customWidth="1"/>
    <col min="6920" max="7167" width="8.88671875" style="127"/>
    <col min="7168" max="7168" width="33.21875" style="127" customWidth="1"/>
    <col min="7169" max="7169" width="9.21875" style="127" customWidth="1"/>
    <col min="7170" max="7170" width="10.88671875" style="127" customWidth="1"/>
    <col min="7171" max="7171" width="5.88671875" style="127" customWidth="1"/>
    <col min="7172" max="7172" width="10.109375" style="127" customWidth="1"/>
    <col min="7173" max="7173" width="10.44140625" style="127" customWidth="1"/>
    <col min="7174" max="7174" width="37.109375" style="127" customWidth="1"/>
    <col min="7175" max="7175" width="3" style="127" customWidth="1"/>
    <col min="7176" max="7423" width="8.88671875" style="127"/>
    <col min="7424" max="7424" width="33.21875" style="127" customWidth="1"/>
    <col min="7425" max="7425" width="9.21875" style="127" customWidth="1"/>
    <col min="7426" max="7426" width="10.88671875" style="127" customWidth="1"/>
    <col min="7427" max="7427" width="5.88671875" style="127" customWidth="1"/>
    <col min="7428" max="7428" width="10.109375" style="127" customWidth="1"/>
    <col min="7429" max="7429" width="10.44140625" style="127" customWidth="1"/>
    <col min="7430" max="7430" width="37.109375" style="127" customWidth="1"/>
    <col min="7431" max="7431" width="3" style="127" customWidth="1"/>
    <col min="7432" max="7679" width="8.88671875" style="127"/>
    <col min="7680" max="7680" width="33.21875" style="127" customWidth="1"/>
    <col min="7681" max="7681" width="9.21875" style="127" customWidth="1"/>
    <col min="7682" max="7682" width="10.88671875" style="127" customWidth="1"/>
    <col min="7683" max="7683" width="5.88671875" style="127" customWidth="1"/>
    <col min="7684" max="7684" width="10.109375" style="127" customWidth="1"/>
    <col min="7685" max="7685" width="10.44140625" style="127" customWidth="1"/>
    <col min="7686" max="7686" width="37.109375" style="127" customWidth="1"/>
    <col min="7687" max="7687" width="3" style="127" customWidth="1"/>
    <col min="7688" max="7935" width="8.88671875" style="127"/>
    <col min="7936" max="7936" width="33.21875" style="127" customWidth="1"/>
    <col min="7937" max="7937" width="9.21875" style="127" customWidth="1"/>
    <col min="7938" max="7938" width="10.88671875" style="127" customWidth="1"/>
    <col min="7939" max="7939" width="5.88671875" style="127" customWidth="1"/>
    <col min="7940" max="7940" width="10.109375" style="127" customWidth="1"/>
    <col min="7941" max="7941" width="10.44140625" style="127" customWidth="1"/>
    <col min="7942" max="7942" width="37.109375" style="127" customWidth="1"/>
    <col min="7943" max="7943" width="3" style="127" customWidth="1"/>
    <col min="7944" max="8191" width="8.88671875" style="127"/>
    <col min="8192" max="8192" width="33.21875" style="127" customWidth="1"/>
    <col min="8193" max="8193" width="9.21875" style="127" customWidth="1"/>
    <col min="8194" max="8194" width="10.88671875" style="127" customWidth="1"/>
    <col min="8195" max="8195" width="5.88671875" style="127" customWidth="1"/>
    <col min="8196" max="8196" width="10.109375" style="127" customWidth="1"/>
    <col min="8197" max="8197" width="10.44140625" style="127" customWidth="1"/>
    <col min="8198" max="8198" width="37.109375" style="127" customWidth="1"/>
    <col min="8199" max="8199" width="3" style="127" customWidth="1"/>
    <col min="8200" max="8447" width="8.88671875" style="127"/>
    <col min="8448" max="8448" width="33.21875" style="127" customWidth="1"/>
    <col min="8449" max="8449" width="9.21875" style="127" customWidth="1"/>
    <col min="8450" max="8450" width="10.88671875" style="127" customWidth="1"/>
    <col min="8451" max="8451" width="5.88671875" style="127" customWidth="1"/>
    <col min="8452" max="8452" width="10.109375" style="127" customWidth="1"/>
    <col min="8453" max="8453" width="10.44140625" style="127" customWidth="1"/>
    <col min="8454" max="8454" width="37.109375" style="127" customWidth="1"/>
    <col min="8455" max="8455" width="3" style="127" customWidth="1"/>
    <col min="8456" max="8703" width="8.88671875" style="127"/>
    <col min="8704" max="8704" width="33.21875" style="127" customWidth="1"/>
    <col min="8705" max="8705" width="9.21875" style="127" customWidth="1"/>
    <col min="8706" max="8706" width="10.88671875" style="127" customWidth="1"/>
    <col min="8707" max="8707" width="5.88671875" style="127" customWidth="1"/>
    <col min="8708" max="8708" width="10.109375" style="127" customWidth="1"/>
    <col min="8709" max="8709" width="10.44140625" style="127" customWidth="1"/>
    <col min="8710" max="8710" width="37.109375" style="127" customWidth="1"/>
    <col min="8711" max="8711" width="3" style="127" customWidth="1"/>
    <col min="8712" max="8959" width="8.88671875" style="127"/>
    <col min="8960" max="8960" width="33.21875" style="127" customWidth="1"/>
    <col min="8961" max="8961" width="9.21875" style="127" customWidth="1"/>
    <col min="8962" max="8962" width="10.88671875" style="127" customWidth="1"/>
    <col min="8963" max="8963" width="5.88671875" style="127" customWidth="1"/>
    <col min="8964" max="8964" width="10.109375" style="127" customWidth="1"/>
    <col min="8965" max="8965" width="10.44140625" style="127" customWidth="1"/>
    <col min="8966" max="8966" width="37.109375" style="127" customWidth="1"/>
    <col min="8967" max="8967" width="3" style="127" customWidth="1"/>
    <col min="8968" max="9215" width="8.88671875" style="127"/>
    <col min="9216" max="9216" width="33.21875" style="127" customWidth="1"/>
    <col min="9217" max="9217" width="9.21875" style="127" customWidth="1"/>
    <col min="9218" max="9218" width="10.88671875" style="127" customWidth="1"/>
    <col min="9219" max="9219" width="5.88671875" style="127" customWidth="1"/>
    <col min="9220" max="9220" width="10.109375" style="127" customWidth="1"/>
    <col min="9221" max="9221" width="10.44140625" style="127" customWidth="1"/>
    <col min="9222" max="9222" width="37.109375" style="127" customWidth="1"/>
    <col min="9223" max="9223" width="3" style="127" customWidth="1"/>
    <col min="9224" max="9471" width="8.88671875" style="127"/>
    <col min="9472" max="9472" width="33.21875" style="127" customWidth="1"/>
    <col min="9473" max="9473" width="9.21875" style="127" customWidth="1"/>
    <col min="9474" max="9474" width="10.88671875" style="127" customWidth="1"/>
    <col min="9475" max="9475" width="5.88671875" style="127" customWidth="1"/>
    <col min="9476" max="9476" width="10.109375" style="127" customWidth="1"/>
    <col min="9477" max="9477" width="10.44140625" style="127" customWidth="1"/>
    <col min="9478" max="9478" width="37.109375" style="127" customWidth="1"/>
    <col min="9479" max="9479" width="3" style="127" customWidth="1"/>
    <col min="9480" max="9727" width="8.88671875" style="127"/>
    <col min="9728" max="9728" width="33.21875" style="127" customWidth="1"/>
    <col min="9729" max="9729" width="9.21875" style="127" customWidth="1"/>
    <col min="9730" max="9730" width="10.88671875" style="127" customWidth="1"/>
    <col min="9731" max="9731" width="5.88671875" style="127" customWidth="1"/>
    <col min="9732" max="9732" width="10.109375" style="127" customWidth="1"/>
    <col min="9733" max="9733" width="10.44140625" style="127" customWidth="1"/>
    <col min="9734" max="9734" width="37.109375" style="127" customWidth="1"/>
    <col min="9735" max="9735" width="3" style="127" customWidth="1"/>
    <col min="9736" max="9983" width="8.88671875" style="127"/>
    <col min="9984" max="9984" width="33.21875" style="127" customWidth="1"/>
    <col min="9985" max="9985" width="9.21875" style="127" customWidth="1"/>
    <col min="9986" max="9986" width="10.88671875" style="127" customWidth="1"/>
    <col min="9987" max="9987" width="5.88671875" style="127" customWidth="1"/>
    <col min="9988" max="9988" width="10.109375" style="127" customWidth="1"/>
    <col min="9989" max="9989" width="10.44140625" style="127" customWidth="1"/>
    <col min="9990" max="9990" width="37.109375" style="127" customWidth="1"/>
    <col min="9991" max="9991" width="3" style="127" customWidth="1"/>
    <col min="9992" max="10239" width="8.88671875" style="127"/>
    <col min="10240" max="10240" width="33.21875" style="127" customWidth="1"/>
    <col min="10241" max="10241" width="9.21875" style="127" customWidth="1"/>
    <col min="10242" max="10242" width="10.88671875" style="127" customWidth="1"/>
    <col min="10243" max="10243" width="5.88671875" style="127" customWidth="1"/>
    <col min="10244" max="10244" width="10.109375" style="127" customWidth="1"/>
    <col min="10245" max="10245" width="10.44140625" style="127" customWidth="1"/>
    <col min="10246" max="10246" width="37.109375" style="127" customWidth="1"/>
    <col min="10247" max="10247" width="3" style="127" customWidth="1"/>
    <col min="10248" max="10495" width="8.88671875" style="127"/>
    <col min="10496" max="10496" width="33.21875" style="127" customWidth="1"/>
    <col min="10497" max="10497" width="9.21875" style="127" customWidth="1"/>
    <col min="10498" max="10498" width="10.88671875" style="127" customWidth="1"/>
    <col min="10499" max="10499" width="5.88671875" style="127" customWidth="1"/>
    <col min="10500" max="10500" width="10.109375" style="127" customWidth="1"/>
    <col min="10501" max="10501" width="10.44140625" style="127" customWidth="1"/>
    <col min="10502" max="10502" width="37.109375" style="127" customWidth="1"/>
    <col min="10503" max="10503" width="3" style="127" customWidth="1"/>
    <col min="10504" max="10751" width="8.88671875" style="127"/>
    <col min="10752" max="10752" width="33.21875" style="127" customWidth="1"/>
    <col min="10753" max="10753" width="9.21875" style="127" customWidth="1"/>
    <col min="10754" max="10754" width="10.88671875" style="127" customWidth="1"/>
    <col min="10755" max="10755" width="5.88671875" style="127" customWidth="1"/>
    <col min="10756" max="10756" width="10.109375" style="127" customWidth="1"/>
    <col min="10757" max="10757" width="10.44140625" style="127" customWidth="1"/>
    <col min="10758" max="10758" width="37.109375" style="127" customWidth="1"/>
    <col min="10759" max="10759" width="3" style="127" customWidth="1"/>
    <col min="10760" max="11007" width="8.88671875" style="127"/>
    <col min="11008" max="11008" width="33.21875" style="127" customWidth="1"/>
    <col min="11009" max="11009" width="9.21875" style="127" customWidth="1"/>
    <col min="11010" max="11010" width="10.88671875" style="127" customWidth="1"/>
    <col min="11011" max="11011" width="5.88671875" style="127" customWidth="1"/>
    <col min="11012" max="11012" width="10.109375" style="127" customWidth="1"/>
    <col min="11013" max="11013" width="10.44140625" style="127" customWidth="1"/>
    <col min="11014" max="11014" width="37.109375" style="127" customWidth="1"/>
    <col min="11015" max="11015" width="3" style="127" customWidth="1"/>
    <col min="11016" max="11263" width="8.88671875" style="127"/>
    <col min="11264" max="11264" width="33.21875" style="127" customWidth="1"/>
    <col min="11265" max="11265" width="9.21875" style="127" customWidth="1"/>
    <col min="11266" max="11266" width="10.88671875" style="127" customWidth="1"/>
    <col min="11267" max="11267" width="5.88671875" style="127" customWidth="1"/>
    <col min="11268" max="11268" width="10.109375" style="127" customWidth="1"/>
    <col min="11269" max="11269" width="10.44140625" style="127" customWidth="1"/>
    <col min="11270" max="11270" width="37.109375" style="127" customWidth="1"/>
    <col min="11271" max="11271" width="3" style="127" customWidth="1"/>
    <col min="11272" max="11519" width="8.88671875" style="127"/>
    <col min="11520" max="11520" width="33.21875" style="127" customWidth="1"/>
    <col min="11521" max="11521" width="9.21875" style="127" customWidth="1"/>
    <col min="11522" max="11522" width="10.88671875" style="127" customWidth="1"/>
    <col min="11523" max="11523" width="5.88671875" style="127" customWidth="1"/>
    <col min="11524" max="11524" width="10.109375" style="127" customWidth="1"/>
    <col min="11525" max="11525" width="10.44140625" style="127" customWidth="1"/>
    <col min="11526" max="11526" width="37.109375" style="127" customWidth="1"/>
    <col min="11527" max="11527" width="3" style="127" customWidth="1"/>
    <col min="11528" max="11775" width="8.88671875" style="127"/>
    <col min="11776" max="11776" width="33.21875" style="127" customWidth="1"/>
    <col min="11777" max="11777" width="9.21875" style="127" customWidth="1"/>
    <col min="11778" max="11778" width="10.88671875" style="127" customWidth="1"/>
    <col min="11779" max="11779" width="5.88671875" style="127" customWidth="1"/>
    <col min="11780" max="11780" width="10.109375" style="127" customWidth="1"/>
    <col min="11781" max="11781" width="10.44140625" style="127" customWidth="1"/>
    <col min="11782" max="11782" width="37.109375" style="127" customWidth="1"/>
    <col min="11783" max="11783" width="3" style="127" customWidth="1"/>
    <col min="11784" max="12031" width="8.88671875" style="127"/>
    <col min="12032" max="12032" width="33.21875" style="127" customWidth="1"/>
    <col min="12033" max="12033" width="9.21875" style="127" customWidth="1"/>
    <col min="12034" max="12034" width="10.88671875" style="127" customWidth="1"/>
    <col min="12035" max="12035" width="5.88671875" style="127" customWidth="1"/>
    <col min="12036" max="12036" width="10.109375" style="127" customWidth="1"/>
    <col min="12037" max="12037" width="10.44140625" style="127" customWidth="1"/>
    <col min="12038" max="12038" width="37.109375" style="127" customWidth="1"/>
    <col min="12039" max="12039" width="3" style="127" customWidth="1"/>
    <col min="12040" max="12287" width="8.88671875" style="127"/>
    <col min="12288" max="12288" width="33.21875" style="127" customWidth="1"/>
    <col min="12289" max="12289" width="9.21875" style="127" customWidth="1"/>
    <col min="12290" max="12290" width="10.88671875" style="127" customWidth="1"/>
    <col min="12291" max="12291" width="5.88671875" style="127" customWidth="1"/>
    <col min="12292" max="12292" width="10.109375" style="127" customWidth="1"/>
    <col min="12293" max="12293" width="10.44140625" style="127" customWidth="1"/>
    <col min="12294" max="12294" width="37.109375" style="127" customWidth="1"/>
    <col min="12295" max="12295" width="3" style="127" customWidth="1"/>
    <col min="12296" max="12543" width="8.88671875" style="127"/>
    <col min="12544" max="12544" width="33.21875" style="127" customWidth="1"/>
    <col min="12545" max="12545" width="9.21875" style="127" customWidth="1"/>
    <col min="12546" max="12546" width="10.88671875" style="127" customWidth="1"/>
    <col min="12547" max="12547" width="5.88671875" style="127" customWidth="1"/>
    <col min="12548" max="12548" width="10.109375" style="127" customWidth="1"/>
    <col min="12549" max="12549" width="10.44140625" style="127" customWidth="1"/>
    <col min="12550" max="12550" width="37.109375" style="127" customWidth="1"/>
    <col min="12551" max="12551" width="3" style="127" customWidth="1"/>
    <col min="12552" max="12799" width="8.88671875" style="127"/>
    <col min="12800" max="12800" width="33.21875" style="127" customWidth="1"/>
    <col min="12801" max="12801" width="9.21875" style="127" customWidth="1"/>
    <col min="12802" max="12802" width="10.88671875" style="127" customWidth="1"/>
    <col min="12803" max="12803" width="5.88671875" style="127" customWidth="1"/>
    <col min="12804" max="12804" width="10.109375" style="127" customWidth="1"/>
    <col min="12805" max="12805" width="10.44140625" style="127" customWidth="1"/>
    <col min="12806" max="12806" width="37.109375" style="127" customWidth="1"/>
    <col min="12807" max="12807" width="3" style="127" customWidth="1"/>
    <col min="12808" max="13055" width="8.88671875" style="127"/>
    <col min="13056" max="13056" width="33.21875" style="127" customWidth="1"/>
    <col min="13057" max="13057" width="9.21875" style="127" customWidth="1"/>
    <col min="13058" max="13058" width="10.88671875" style="127" customWidth="1"/>
    <col min="13059" max="13059" width="5.88671875" style="127" customWidth="1"/>
    <col min="13060" max="13060" width="10.109375" style="127" customWidth="1"/>
    <col min="13061" max="13061" width="10.44140625" style="127" customWidth="1"/>
    <col min="13062" max="13062" width="37.109375" style="127" customWidth="1"/>
    <col min="13063" max="13063" width="3" style="127" customWidth="1"/>
    <col min="13064" max="13311" width="8.88671875" style="127"/>
    <col min="13312" max="13312" width="33.21875" style="127" customWidth="1"/>
    <col min="13313" max="13313" width="9.21875" style="127" customWidth="1"/>
    <col min="13314" max="13314" width="10.88671875" style="127" customWidth="1"/>
    <col min="13315" max="13315" width="5.88671875" style="127" customWidth="1"/>
    <col min="13316" max="13316" width="10.109375" style="127" customWidth="1"/>
    <col min="13317" max="13317" width="10.44140625" style="127" customWidth="1"/>
    <col min="13318" max="13318" width="37.109375" style="127" customWidth="1"/>
    <col min="13319" max="13319" width="3" style="127" customWidth="1"/>
    <col min="13320" max="13567" width="8.88671875" style="127"/>
    <col min="13568" max="13568" width="33.21875" style="127" customWidth="1"/>
    <col min="13569" max="13569" width="9.21875" style="127" customWidth="1"/>
    <col min="13570" max="13570" width="10.88671875" style="127" customWidth="1"/>
    <col min="13571" max="13571" width="5.88671875" style="127" customWidth="1"/>
    <col min="13572" max="13572" width="10.109375" style="127" customWidth="1"/>
    <col min="13573" max="13573" width="10.44140625" style="127" customWidth="1"/>
    <col min="13574" max="13574" width="37.109375" style="127" customWidth="1"/>
    <col min="13575" max="13575" width="3" style="127" customWidth="1"/>
    <col min="13576" max="13823" width="8.88671875" style="127"/>
    <col min="13824" max="13824" width="33.21875" style="127" customWidth="1"/>
    <col min="13825" max="13825" width="9.21875" style="127" customWidth="1"/>
    <col min="13826" max="13826" width="10.88671875" style="127" customWidth="1"/>
    <col min="13827" max="13827" width="5.88671875" style="127" customWidth="1"/>
    <col min="13828" max="13828" width="10.109375" style="127" customWidth="1"/>
    <col min="13829" max="13829" width="10.44140625" style="127" customWidth="1"/>
    <col min="13830" max="13830" width="37.109375" style="127" customWidth="1"/>
    <col min="13831" max="13831" width="3" style="127" customWidth="1"/>
    <col min="13832" max="14079" width="8.88671875" style="127"/>
    <col min="14080" max="14080" width="33.21875" style="127" customWidth="1"/>
    <col min="14081" max="14081" width="9.21875" style="127" customWidth="1"/>
    <col min="14082" max="14082" width="10.88671875" style="127" customWidth="1"/>
    <col min="14083" max="14083" width="5.88671875" style="127" customWidth="1"/>
    <col min="14084" max="14084" width="10.109375" style="127" customWidth="1"/>
    <col min="14085" max="14085" width="10.44140625" style="127" customWidth="1"/>
    <col min="14086" max="14086" width="37.109375" style="127" customWidth="1"/>
    <col min="14087" max="14087" width="3" style="127" customWidth="1"/>
    <col min="14088" max="14335" width="8.88671875" style="127"/>
    <col min="14336" max="14336" width="33.21875" style="127" customWidth="1"/>
    <col min="14337" max="14337" width="9.21875" style="127" customWidth="1"/>
    <col min="14338" max="14338" width="10.88671875" style="127" customWidth="1"/>
    <col min="14339" max="14339" width="5.88671875" style="127" customWidth="1"/>
    <col min="14340" max="14340" width="10.109375" style="127" customWidth="1"/>
    <col min="14341" max="14341" width="10.44140625" style="127" customWidth="1"/>
    <col min="14342" max="14342" width="37.109375" style="127" customWidth="1"/>
    <col min="14343" max="14343" width="3" style="127" customWidth="1"/>
    <col min="14344" max="14591" width="8.88671875" style="127"/>
    <col min="14592" max="14592" width="33.21875" style="127" customWidth="1"/>
    <col min="14593" max="14593" width="9.21875" style="127" customWidth="1"/>
    <col min="14594" max="14594" width="10.88671875" style="127" customWidth="1"/>
    <col min="14595" max="14595" width="5.88671875" style="127" customWidth="1"/>
    <col min="14596" max="14596" width="10.109375" style="127" customWidth="1"/>
    <col min="14597" max="14597" width="10.44140625" style="127" customWidth="1"/>
    <col min="14598" max="14598" width="37.109375" style="127" customWidth="1"/>
    <col min="14599" max="14599" width="3" style="127" customWidth="1"/>
    <col min="14600" max="14847" width="8.88671875" style="127"/>
    <col min="14848" max="14848" width="33.21875" style="127" customWidth="1"/>
    <col min="14849" max="14849" width="9.21875" style="127" customWidth="1"/>
    <col min="14850" max="14850" width="10.88671875" style="127" customWidth="1"/>
    <col min="14851" max="14851" width="5.88671875" style="127" customWidth="1"/>
    <col min="14852" max="14852" width="10.109375" style="127" customWidth="1"/>
    <col min="14853" max="14853" width="10.44140625" style="127" customWidth="1"/>
    <col min="14854" max="14854" width="37.109375" style="127" customWidth="1"/>
    <col min="14855" max="14855" width="3" style="127" customWidth="1"/>
    <col min="14856" max="15103" width="8.88671875" style="127"/>
    <col min="15104" max="15104" width="33.21875" style="127" customWidth="1"/>
    <col min="15105" max="15105" width="9.21875" style="127" customWidth="1"/>
    <col min="15106" max="15106" width="10.88671875" style="127" customWidth="1"/>
    <col min="15107" max="15107" width="5.88671875" style="127" customWidth="1"/>
    <col min="15108" max="15108" width="10.109375" style="127" customWidth="1"/>
    <col min="15109" max="15109" width="10.44140625" style="127" customWidth="1"/>
    <col min="15110" max="15110" width="37.109375" style="127" customWidth="1"/>
    <col min="15111" max="15111" width="3" style="127" customWidth="1"/>
    <col min="15112" max="15359" width="8.88671875" style="127"/>
    <col min="15360" max="15360" width="33.21875" style="127" customWidth="1"/>
    <col min="15361" max="15361" width="9.21875" style="127" customWidth="1"/>
    <col min="15362" max="15362" width="10.88671875" style="127" customWidth="1"/>
    <col min="15363" max="15363" width="5.88671875" style="127" customWidth="1"/>
    <col min="15364" max="15364" width="10.109375" style="127" customWidth="1"/>
    <col min="15365" max="15365" width="10.44140625" style="127" customWidth="1"/>
    <col min="15366" max="15366" width="37.109375" style="127" customWidth="1"/>
    <col min="15367" max="15367" width="3" style="127" customWidth="1"/>
    <col min="15368" max="15615" width="8.88671875" style="127"/>
    <col min="15616" max="15616" width="33.21875" style="127" customWidth="1"/>
    <col min="15617" max="15617" width="9.21875" style="127" customWidth="1"/>
    <col min="15618" max="15618" width="10.88671875" style="127" customWidth="1"/>
    <col min="15619" max="15619" width="5.88671875" style="127" customWidth="1"/>
    <col min="15620" max="15620" width="10.109375" style="127" customWidth="1"/>
    <col min="15621" max="15621" width="10.44140625" style="127" customWidth="1"/>
    <col min="15622" max="15622" width="37.109375" style="127" customWidth="1"/>
    <col min="15623" max="15623" width="3" style="127" customWidth="1"/>
    <col min="15624" max="15871" width="8.88671875" style="127"/>
    <col min="15872" max="15872" width="33.21875" style="127" customWidth="1"/>
    <col min="15873" max="15873" width="9.21875" style="127" customWidth="1"/>
    <col min="15874" max="15874" width="10.88671875" style="127" customWidth="1"/>
    <col min="15875" max="15875" width="5.88671875" style="127" customWidth="1"/>
    <col min="15876" max="15876" width="10.109375" style="127" customWidth="1"/>
    <col min="15877" max="15877" width="10.44140625" style="127" customWidth="1"/>
    <col min="15878" max="15878" width="37.109375" style="127" customWidth="1"/>
    <col min="15879" max="15879" width="3" style="127" customWidth="1"/>
    <col min="15880" max="16127" width="8.88671875" style="127"/>
    <col min="16128" max="16128" width="33.21875" style="127" customWidth="1"/>
    <col min="16129" max="16129" width="9.21875" style="127" customWidth="1"/>
    <col min="16130" max="16130" width="10.88671875" style="127" customWidth="1"/>
    <col min="16131" max="16131" width="5.88671875" style="127" customWidth="1"/>
    <col min="16132" max="16132" width="10.109375" style="127" customWidth="1"/>
    <col min="16133" max="16133" width="10.44140625" style="127" customWidth="1"/>
    <col min="16134" max="16134" width="37.109375" style="127" customWidth="1"/>
    <col min="16135" max="16135" width="3" style="127" customWidth="1"/>
    <col min="16136" max="16384" width="8.88671875" style="127"/>
  </cols>
  <sheetData>
    <row r="1" spans="1:7" s="124" customFormat="1" ht="39" customHeight="1" x14ac:dyDescent="0.15">
      <c r="A1" s="306" t="s">
        <v>78</v>
      </c>
      <c r="B1" s="307"/>
      <c r="C1" s="307"/>
      <c r="D1" s="307"/>
      <c r="E1" s="307"/>
      <c r="F1" s="307"/>
      <c r="G1" s="307"/>
    </row>
    <row r="2" spans="1:7" s="124" customFormat="1" ht="28.5" customHeight="1" x14ac:dyDescent="0.15">
      <c r="A2" s="308" t="str">
        <f>갑지!B7</f>
        <v>▣ 용 역 명 : 2026년 폭염대응 도로살수 임차 용역</v>
      </c>
      <c r="B2" s="309"/>
      <c r="C2" s="309"/>
      <c r="D2" s="309"/>
      <c r="E2" s="309"/>
    </row>
    <row r="3" spans="1:7" s="124" customFormat="1" ht="21.75" customHeight="1" x14ac:dyDescent="0.15">
      <c r="A3" s="310" t="s">
        <v>134</v>
      </c>
      <c r="B3" s="310"/>
      <c r="C3" s="310"/>
      <c r="D3" s="310"/>
      <c r="E3" s="310"/>
      <c r="F3" s="310"/>
      <c r="G3" s="310"/>
    </row>
    <row r="4" spans="1:7" s="125" customFormat="1" ht="25.5" customHeight="1" x14ac:dyDescent="0.15">
      <c r="A4" s="311" t="s">
        <v>115</v>
      </c>
      <c r="B4" s="313" t="s">
        <v>12</v>
      </c>
      <c r="C4" s="313" t="s">
        <v>11</v>
      </c>
      <c r="D4" s="313" t="s">
        <v>15</v>
      </c>
      <c r="E4" s="315" t="s">
        <v>97</v>
      </c>
      <c r="F4" s="316" t="s">
        <v>87</v>
      </c>
      <c r="G4" s="318" t="s">
        <v>73</v>
      </c>
    </row>
    <row r="5" spans="1:7" s="126" customFormat="1" ht="25.5" customHeight="1" x14ac:dyDescent="0.15">
      <c r="A5" s="312"/>
      <c r="B5" s="314"/>
      <c r="C5" s="314"/>
      <c r="D5" s="314"/>
      <c r="E5" s="314"/>
      <c r="F5" s="317"/>
      <c r="G5" s="319"/>
    </row>
    <row r="6" spans="1:7" s="123" customFormat="1" ht="25.5" customHeight="1" x14ac:dyDescent="0.3">
      <c r="A6" s="219" t="s">
        <v>127</v>
      </c>
      <c r="B6" s="129"/>
      <c r="C6" s="130">
        <v>60</v>
      </c>
      <c r="D6" s="129" t="s">
        <v>121</v>
      </c>
      <c r="E6" s="131"/>
      <c r="F6" s="134"/>
      <c r="G6" s="132" t="s">
        <v>135</v>
      </c>
    </row>
    <row r="7" spans="1:7" s="123" customFormat="1" ht="25.5" customHeight="1" x14ac:dyDescent="0.3">
      <c r="A7" s="220" t="s">
        <v>126</v>
      </c>
      <c r="B7" s="129"/>
      <c r="C7" s="130">
        <v>60</v>
      </c>
      <c r="D7" s="129" t="s">
        <v>122</v>
      </c>
      <c r="E7" s="133"/>
      <c r="F7" s="134"/>
      <c r="G7" s="132" t="s">
        <v>136</v>
      </c>
    </row>
    <row r="8" spans="1:7" ht="51.75" customHeight="1" x14ac:dyDescent="0.15">
      <c r="A8" s="305"/>
      <c r="B8" s="305"/>
      <c r="C8" s="305"/>
      <c r="D8" s="305"/>
      <c r="E8" s="305"/>
      <c r="F8" s="305"/>
      <c r="G8" s="305"/>
    </row>
  </sheetData>
  <mergeCells count="11">
    <mergeCell ref="A8:G8"/>
    <mergeCell ref="A1:G1"/>
    <mergeCell ref="A2:E2"/>
    <mergeCell ref="A3:G3"/>
    <mergeCell ref="A4:A5"/>
    <mergeCell ref="B4:B5"/>
    <mergeCell ref="C4:C5"/>
    <mergeCell ref="D4:D5"/>
    <mergeCell ref="E4:E5"/>
    <mergeCell ref="F4:F5"/>
    <mergeCell ref="G4:G5"/>
  </mergeCells>
  <phoneticPr fontId="54" type="noConversion"/>
  <printOptions horizontalCentered="1"/>
  <pageMargins left="0.31486111879348755" right="0.27541667222976685" top="0.8658333420753479" bottom="0.35430556535720825" header="0.8658333420753479" footer="0.3148611187934875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10"/>
  <sheetViews>
    <sheetView view="pageBreakPreview" zoomScale="115" zoomScaleNormal="100" zoomScaleSheetLayoutView="115" workbookViewId="0">
      <pane ySplit="4" topLeftCell="A5" activePane="bottomLeft" state="frozen"/>
      <selection pane="bottomLeft" activeCell="E6" sqref="E6"/>
    </sheetView>
  </sheetViews>
  <sheetFormatPr defaultColWidth="8.88671875" defaultRowHeight="16.5" x14ac:dyDescent="0.3"/>
  <cols>
    <col min="1" max="1" width="26.88671875" style="112" customWidth="1"/>
    <col min="2" max="2" width="19.21875" style="112" customWidth="1"/>
    <col min="3" max="3" width="8" style="112" customWidth="1"/>
    <col min="4" max="4" width="6.6640625" style="112" customWidth="1"/>
    <col min="5" max="5" width="9.77734375" style="112" bestFit="1" customWidth="1"/>
    <col min="6" max="6" width="11" style="112" customWidth="1"/>
    <col min="7" max="8" width="11" style="112" bestFit="1" customWidth="1"/>
    <col min="9" max="9" width="9.77734375" style="112" bestFit="1" customWidth="1"/>
    <col min="10" max="10" width="11.109375" style="112" customWidth="1"/>
    <col min="11" max="11" width="12.33203125" style="112" customWidth="1"/>
    <col min="12" max="12" width="7.88671875" style="112" customWidth="1"/>
    <col min="13" max="256" width="8.88671875" style="112"/>
    <col min="257" max="257" width="24.109375" style="112" bestFit="1" customWidth="1"/>
    <col min="258" max="258" width="14.44140625" style="112" bestFit="1" customWidth="1"/>
    <col min="259" max="259" width="8" style="112" customWidth="1"/>
    <col min="260" max="267" width="8.88671875" style="112"/>
    <col min="268" max="268" width="13.77734375" style="112" customWidth="1"/>
    <col min="269" max="512" width="8.88671875" style="112"/>
    <col min="513" max="513" width="24.109375" style="112" bestFit="1" customWidth="1"/>
    <col min="514" max="514" width="14.44140625" style="112" bestFit="1" customWidth="1"/>
    <col min="515" max="515" width="8" style="112" customWidth="1"/>
    <col min="516" max="523" width="8.88671875" style="112"/>
    <col min="524" max="524" width="13.77734375" style="112" customWidth="1"/>
    <col min="525" max="768" width="8.88671875" style="112"/>
    <col min="769" max="769" width="24.109375" style="112" bestFit="1" customWidth="1"/>
    <col min="770" max="770" width="14.44140625" style="112" bestFit="1" customWidth="1"/>
    <col min="771" max="771" width="8" style="112" customWidth="1"/>
    <col min="772" max="779" width="8.88671875" style="112"/>
    <col min="780" max="780" width="13.77734375" style="112" customWidth="1"/>
    <col min="781" max="1024" width="8.88671875" style="112"/>
    <col min="1025" max="1025" width="24.109375" style="112" bestFit="1" customWidth="1"/>
    <col min="1026" max="1026" width="14.44140625" style="112" bestFit="1" customWidth="1"/>
    <col min="1027" max="1027" width="8" style="112" customWidth="1"/>
    <col min="1028" max="1035" width="8.88671875" style="112"/>
    <col min="1036" max="1036" width="13.77734375" style="112" customWidth="1"/>
    <col min="1037" max="1280" width="8.88671875" style="112"/>
    <col min="1281" max="1281" width="24.109375" style="112" bestFit="1" customWidth="1"/>
    <col min="1282" max="1282" width="14.44140625" style="112" bestFit="1" customWidth="1"/>
    <col min="1283" max="1283" width="8" style="112" customWidth="1"/>
    <col min="1284" max="1291" width="8.88671875" style="112"/>
    <col min="1292" max="1292" width="13.77734375" style="112" customWidth="1"/>
    <col min="1293" max="1536" width="8.88671875" style="112"/>
    <col min="1537" max="1537" width="24.109375" style="112" bestFit="1" customWidth="1"/>
    <col min="1538" max="1538" width="14.44140625" style="112" bestFit="1" customWidth="1"/>
    <col min="1539" max="1539" width="8" style="112" customWidth="1"/>
    <col min="1540" max="1547" width="8.88671875" style="112"/>
    <col min="1548" max="1548" width="13.77734375" style="112" customWidth="1"/>
    <col min="1549" max="1792" width="8.88671875" style="112"/>
    <col min="1793" max="1793" width="24.109375" style="112" bestFit="1" customWidth="1"/>
    <col min="1794" max="1794" width="14.44140625" style="112" bestFit="1" customWidth="1"/>
    <col min="1795" max="1795" width="8" style="112" customWidth="1"/>
    <col min="1796" max="1803" width="8.88671875" style="112"/>
    <col min="1804" max="1804" width="13.77734375" style="112" customWidth="1"/>
    <col min="1805" max="2048" width="8.88671875" style="112"/>
    <col min="2049" max="2049" width="24.109375" style="112" bestFit="1" customWidth="1"/>
    <col min="2050" max="2050" width="14.44140625" style="112" bestFit="1" customWidth="1"/>
    <col min="2051" max="2051" width="8" style="112" customWidth="1"/>
    <col min="2052" max="2059" width="8.88671875" style="112"/>
    <col min="2060" max="2060" width="13.77734375" style="112" customWidth="1"/>
    <col min="2061" max="2304" width="8.88671875" style="112"/>
    <col min="2305" max="2305" width="24.109375" style="112" bestFit="1" customWidth="1"/>
    <col min="2306" max="2306" width="14.44140625" style="112" bestFit="1" customWidth="1"/>
    <col min="2307" max="2307" width="8" style="112" customWidth="1"/>
    <col min="2308" max="2315" width="8.88671875" style="112"/>
    <col min="2316" max="2316" width="13.77734375" style="112" customWidth="1"/>
    <col min="2317" max="2560" width="8.88671875" style="112"/>
    <col min="2561" max="2561" width="24.109375" style="112" bestFit="1" customWidth="1"/>
    <col min="2562" max="2562" width="14.44140625" style="112" bestFit="1" customWidth="1"/>
    <col min="2563" max="2563" width="8" style="112" customWidth="1"/>
    <col min="2564" max="2571" width="8.88671875" style="112"/>
    <col min="2572" max="2572" width="13.77734375" style="112" customWidth="1"/>
    <col min="2573" max="2816" width="8.88671875" style="112"/>
    <col min="2817" max="2817" width="24.109375" style="112" bestFit="1" customWidth="1"/>
    <col min="2818" max="2818" width="14.44140625" style="112" bestFit="1" customWidth="1"/>
    <col min="2819" max="2819" width="8" style="112" customWidth="1"/>
    <col min="2820" max="2827" width="8.88671875" style="112"/>
    <col min="2828" max="2828" width="13.77734375" style="112" customWidth="1"/>
    <col min="2829" max="3072" width="8.88671875" style="112"/>
    <col min="3073" max="3073" width="24.109375" style="112" bestFit="1" customWidth="1"/>
    <col min="3074" max="3074" width="14.44140625" style="112" bestFit="1" customWidth="1"/>
    <col min="3075" max="3075" width="8" style="112" customWidth="1"/>
    <col min="3076" max="3083" width="8.88671875" style="112"/>
    <col min="3084" max="3084" width="13.77734375" style="112" customWidth="1"/>
    <col min="3085" max="3328" width="8.88671875" style="112"/>
    <col min="3329" max="3329" width="24.109375" style="112" bestFit="1" customWidth="1"/>
    <col min="3330" max="3330" width="14.44140625" style="112" bestFit="1" customWidth="1"/>
    <col min="3331" max="3331" width="8" style="112" customWidth="1"/>
    <col min="3332" max="3339" width="8.88671875" style="112"/>
    <col min="3340" max="3340" width="13.77734375" style="112" customWidth="1"/>
    <col min="3341" max="3584" width="8.88671875" style="112"/>
    <col min="3585" max="3585" width="24.109375" style="112" bestFit="1" customWidth="1"/>
    <col min="3586" max="3586" width="14.44140625" style="112" bestFit="1" customWidth="1"/>
    <col min="3587" max="3587" width="8" style="112" customWidth="1"/>
    <col min="3588" max="3595" width="8.88671875" style="112"/>
    <col min="3596" max="3596" width="13.77734375" style="112" customWidth="1"/>
    <col min="3597" max="3840" width="8.88671875" style="112"/>
    <col min="3841" max="3841" width="24.109375" style="112" bestFit="1" customWidth="1"/>
    <col min="3842" max="3842" width="14.44140625" style="112" bestFit="1" customWidth="1"/>
    <col min="3843" max="3843" width="8" style="112" customWidth="1"/>
    <col min="3844" max="3851" width="8.88671875" style="112"/>
    <col min="3852" max="3852" width="13.77734375" style="112" customWidth="1"/>
    <col min="3853" max="4096" width="8.88671875" style="112"/>
    <col min="4097" max="4097" width="24.109375" style="112" bestFit="1" customWidth="1"/>
    <col min="4098" max="4098" width="14.44140625" style="112" bestFit="1" customWidth="1"/>
    <col min="4099" max="4099" width="8" style="112" customWidth="1"/>
    <col min="4100" max="4107" width="8.88671875" style="112"/>
    <col min="4108" max="4108" width="13.77734375" style="112" customWidth="1"/>
    <col min="4109" max="4352" width="8.88671875" style="112"/>
    <col min="4353" max="4353" width="24.109375" style="112" bestFit="1" customWidth="1"/>
    <col min="4354" max="4354" width="14.44140625" style="112" bestFit="1" customWidth="1"/>
    <col min="4355" max="4355" width="8" style="112" customWidth="1"/>
    <col min="4356" max="4363" width="8.88671875" style="112"/>
    <col min="4364" max="4364" width="13.77734375" style="112" customWidth="1"/>
    <col min="4365" max="4608" width="8.88671875" style="112"/>
    <col min="4609" max="4609" width="24.109375" style="112" bestFit="1" customWidth="1"/>
    <col min="4610" max="4610" width="14.44140625" style="112" bestFit="1" customWidth="1"/>
    <col min="4611" max="4611" width="8" style="112" customWidth="1"/>
    <col min="4612" max="4619" width="8.88671875" style="112"/>
    <col min="4620" max="4620" width="13.77734375" style="112" customWidth="1"/>
    <col min="4621" max="4864" width="8.88671875" style="112"/>
    <col min="4865" max="4865" width="24.109375" style="112" bestFit="1" customWidth="1"/>
    <col min="4866" max="4866" width="14.44140625" style="112" bestFit="1" customWidth="1"/>
    <col min="4867" max="4867" width="8" style="112" customWidth="1"/>
    <col min="4868" max="4875" width="8.88671875" style="112"/>
    <col min="4876" max="4876" width="13.77734375" style="112" customWidth="1"/>
    <col min="4877" max="5120" width="8.88671875" style="112"/>
    <col min="5121" max="5121" width="24.109375" style="112" bestFit="1" customWidth="1"/>
    <col min="5122" max="5122" width="14.44140625" style="112" bestFit="1" customWidth="1"/>
    <col min="5123" max="5123" width="8" style="112" customWidth="1"/>
    <col min="5124" max="5131" width="8.88671875" style="112"/>
    <col min="5132" max="5132" width="13.77734375" style="112" customWidth="1"/>
    <col min="5133" max="5376" width="8.88671875" style="112"/>
    <col min="5377" max="5377" width="24.109375" style="112" bestFit="1" customWidth="1"/>
    <col min="5378" max="5378" width="14.44140625" style="112" bestFit="1" customWidth="1"/>
    <col min="5379" max="5379" width="8" style="112" customWidth="1"/>
    <col min="5380" max="5387" width="8.88671875" style="112"/>
    <col min="5388" max="5388" width="13.77734375" style="112" customWidth="1"/>
    <col min="5389" max="5632" width="8.88671875" style="112"/>
    <col min="5633" max="5633" width="24.109375" style="112" bestFit="1" customWidth="1"/>
    <col min="5634" max="5634" width="14.44140625" style="112" bestFit="1" customWidth="1"/>
    <col min="5635" max="5635" width="8" style="112" customWidth="1"/>
    <col min="5636" max="5643" width="8.88671875" style="112"/>
    <col min="5644" max="5644" width="13.77734375" style="112" customWidth="1"/>
    <col min="5645" max="5888" width="8.88671875" style="112"/>
    <col min="5889" max="5889" width="24.109375" style="112" bestFit="1" customWidth="1"/>
    <col min="5890" max="5890" width="14.44140625" style="112" bestFit="1" customWidth="1"/>
    <col min="5891" max="5891" width="8" style="112" customWidth="1"/>
    <col min="5892" max="5899" width="8.88671875" style="112"/>
    <col min="5900" max="5900" width="13.77734375" style="112" customWidth="1"/>
    <col min="5901" max="6144" width="8.88671875" style="112"/>
    <col min="6145" max="6145" width="24.109375" style="112" bestFit="1" customWidth="1"/>
    <col min="6146" max="6146" width="14.44140625" style="112" bestFit="1" customWidth="1"/>
    <col min="6147" max="6147" width="8" style="112" customWidth="1"/>
    <col min="6148" max="6155" width="8.88671875" style="112"/>
    <col min="6156" max="6156" width="13.77734375" style="112" customWidth="1"/>
    <col min="6157" max="6400" width="8.88671875" style="112"/>
    <col min="6401" max="6401" width="24.109375" style="112" bestFit="1" customWidth="1"/>
    <col min="6402" max="6402" width="14.44140625" style="112" bestFit="1" customWidth="1"/>
    <col min="6403" max="6403" width="8" style="112" customWidth="1"/>
    <col min="6404" max="6411" width="8.88671875" style="112"/>
    <col min="6412" max="6412" width="13.77734375" style="112" customWidth="1"/>
    <col min="6413" max="6656" width="8.88671875" style="112"/>
    <col min="6657" max="6657" width="24.109375" style="112" bestFit="1" customWidth="1"/>
    <col min="6658" max="6658" width="14.44140625" style="112" bestFit="1" customWidth="1"/>
    <col min="6659" max="6659" width="8" style="112" customWidth="1"/>
    <col min="6660" max="6667" width="8.88671875" style="112"/>
    <col min="6668" max="6668" width="13.77734375" style="112" customWidth="1"/>
    <col min="6669" max="6912" width="8.88671875" style="112"/>
    <col min="6913" max="6913" width="24.109375" style="112" bestFit="1" customWidth="1"/>
    <col min="6914" max="6914" width="14.44140625" style="112" bestFit="1" customWidth="1"/>
    <col min="6915" max="6915" width="8" style="112" customWidth="1"/>
    <col min="6916" max="6923" width="8.88671875" style="112"/>
    <col min="6924" max="6924" width="13.77734375" style="112" customWidth="1"/>
    <col min="6925" max="7168" width="8.88671875" style="112"/>
    <col min="7169" max="7169" width="24.109375" style="112" bestFit="1" customWidth="1"/>
    <col min="7170" max="7170" width="14.44140625" style="112" bestFit="1" customWidth="1"/>
    <col min="7171" max="7171" width="8" style="112" customWidth="1"/>
    <col min="7172" max="7179" width="8.88671875" style="112"/>
    <col min="7180" max="7180" width="13.77734375" style="112" customWidth="1"/>
    <col min="7181" max="7424" width="8.88671875" style="112"/>
    <col min="7425" max="7425" width="24.109375" style="112" bestFit="1" customWidth="1"/>
    <col min="7426" max="7426" width="14.44140625" style="112" bestFit="1" customWidth="1"/>
    <col min="7427" max="7427" width="8" style="112" customWidth="1"/>
    <col min="7428" max="7435" width="8.88671875" style="112"/>
    <col min="7436" max="7436" width="13.77734375" style="112" customWidth="1"/>
    <col min="7437" max="7680" width="8.88671875" style="112"/>
    <col min="7681" max="7681" width="24.109375" style="112" bestFit="1" customWidth="1"/>
    <col min="7682" max="7682" width="14.44140625" style="112" bestFit="1" customWidth="1"/>
    <col min="7683" max="7683" width="8" style="112" customWidth="1"/>
    <col min="7684" max="7691" width="8.88671875" style="112"/>
    <col min="7692" max="7692" width="13.77734375" style="112" customWidth="1"/>
    <col min="7693" max="7936" width="8.88671875" style="112"/>
    <col min="7937" max="7937" width="24.109375" style="112" bestFit="1" customWidth="1"/>
    <col min="7938" max="7938" width="14.44140625" style="112" bestFit="1" customWidth="1"/>
    <col min="7939" max="7939" width="8" style="112" customWidth="1"/>
    <col min="7940" max="7947" width="8.88671875" style="112"/>
    <col min="7948" max="7948" width="13.77734375" style="112" customWidth="1"/>
    <col min="7949" max="8192" width="8.88671875" style="112"/>
    <col min="8193" max="8193" width="24.109375" style="112" bestFit="1" customWidth="1"/>
    <col min="8194" max="8194" width="14.44140625" style="112" bestFit="1" customWidth="1"/>
    <col min="8195" max="8195" width="8" style="112" customWidth="1"/>
    <col min="8196" max="8203" width="8.88671875" style="112"/>
    <col min="8204" max="8204" width="13.77734375" style="112" customWidth="1"/>
    <col min="8205" max="8448" width="8.88671875" style="112"/>
    <col min="8449" max="8449" width="24.109375" style="112" bestFit="1" customWidth="1"/>
    <col min="8450" max="8450" width="14.44140625" style="112" bestFit="1" customWidth="1"/>
    <col min="8451" max="8451" width="8" style="112" customWidth="1"/>
    <col min="8452" max="8459" width="8.88671875" style="112"/>
    <col min="8460" max="8460" width="13.77734375" style="112" customWidth="1"/>
    <col min="8461" max="8704" width="8.88671875" style="112"/>
    <col min="8705" max="8705" width="24.109375" style="112" bestFit="1" customWidth="1"/>
    <col min="8706" max="8706" width="14.44140625" style="112" bestFit="1" customWidth="1"/>
    <col min="8707" max="8707" width="8" style="112" customWidth="1"/>
    <col min="8708" max="8715" width="8.88671875" style="112"/>
    <col min="8716" max="8716" width="13.77734375" style="112" customWidth="1"/>
    <col min="8717" max="8960" width="8.88671875" style="112"/>
    <col min="8961" max="8961" width="24.109375" style="112" bestFit="1" customWidth="1"/>
    <col min="8962" max="8962" width="14.44140625" style="112" bestFit="1" customWidth="1"/>
    <col min="8963" max="8963" width="8" style="112" customWidth="1"/>
    <col min="8964" max="8971" width="8.88671875" style="112"/>
    <col min="8972" max="8972" width="13.77734375" style="112" customWidth="1"/>
    <col min="8973" max="9216" width="8.88671875" style="112"/>
    <col min="9217" max="9217" width="24.109375" style="112" bestFit="1" customWidth="1"/>
    <col min="9218" max="9218" width="14.44140625" style="112" bestFit="1" customWidth="1"/>
    <col min="9219" max="9219" width="8" style="112" customWidth="1"/>
    <col min="9220" max="9227" width="8.88671875" style="112"/>
    <col min="9228" max="9228" width="13.77734375" style="112" customWidth="1"/>
    <col min="9229" max="9472" width="8.88671875" style="112"/>
    <col min="9473" max="9473" width="24.109375" style="112" bestFit="1" customWidth="1"/>
    <col min="9474" max="9474" width="14.44140625" style="112" bestFit="1" customWidth="1"/>
    <col min="9475" max="9475" width="8" style="112" customWidth="1"/>
    <col min="9476" max="9483" width="8.88671875" style="112"/>
    <col min="9484" max="9484" width="13.77734375" style="112" customWidth="1"/>
    <col min="9485" max="9728" width="8.88671875" style="112"/>
    <col min="9729" max="9729" width="24.109375" style="112" bestFit="1" customWidth="1"/>
    <col min="9730" max="9730" width="14.44140625" style="112" bestFit="1" customWidth="1"/>
    <col min="9731" max="9731" width="8" style="112" customWidth="1"/>
    <col min="9732" max="9739" width="8.88671875" style="112"/>
    <col min="9740" max="9740" width="13.77734375" style="112" customWidth="1"/>
    <col min="9741" max="9984" width="8.88671875" style="112"/>
    <col min="9985" max="9985" width="24.109375" style="112" bestFit="1" customWidth="1"/>
    <col min="9986" max="9986" width="14.44140625" style="112" bestFit="1" customWidth="1"/>
    <col min="9987" max="9987" width="8" style="112" customWidth="1"/>
    <col min="9988" max="9995" width="8.88671875" style="112"/>
    <col min="9996" max="9996" width="13.77734375" style="112" customWidth="1"/>
    <col min="9997" max="10240" width="8.88671875" style="112"/>
    <col min="10241" max="10241" width="24.109375" style="112" bestFit="1" customWidth="1"/>
    <col min="10242" max="10242" width="14.44140625" style="112" bestFit="1" customWidth="1"/>
    <col min="10243" max="10243" width="8" style="112" customWidth="1"/>
    <col min="10244" max="10251" width="8.88671875" style="112"/>
    <col min="10252" max="10252" width="13.77734375" style="112" customWidth="1"/>
    <col min="10253" max="10496" width="8.88671875" style="112"/>
    <col min="10497" max="10497" width="24.109375" style="112" bestFit="1" customWidth="1"/>
    <col min="10498" max="10498" width="14.44140625" style="112" bestFit="1" customWidth="1"/>
    <col min="10499" max="10499" width="8" style="112" customWidth="1"/>
    <col min="10500" max="10507" width="8.88671875" style="112"/>
    <col min="10508" max="10508" width="13.77734375" style="112" customWidth="1"/>
    <col min="10509" max="10752" width="8.88671875" style="112"/>
    <col min="10753" max="10753" width="24.109375" style="112" bestFit="1" customWidth="1"/>
    <col min="10754" max="10754" width="14.44140625" style="112" bestFit="1" customWidth="1"/>
    <col min="10755" max="10755" width="8" style="112" customWidth="1"/>
    <col min="10756" max="10763" width="8.88671875" style="112"/>
    <col min="10764" max="10764" width="13.77734375" style="112" customWidth="1"/>
    <col min="10765" max="11008" width="8.88671875" style="112"/>
    <col min="11009" max="11009" width="24.109375" style="112" bestFit="1" customWidth="1"/>
    <col min="11010" max="11010" width="14.44140625" style="112" bestFit="1" customWidth="1"/>
    <col min="11011" max="11011" width="8" style="112" customWidth="1"/>
    <col min="11012" max="11019" width="8.88671875" style="112"/>
    <col min="11020" max="11020" width="13.77734375" style="112" customWidth="1"/>
    <col min="11021" max="11264" width="8.88671875" style="112"/>
    <col min="11265" max="11265" width="24.109375" style="112" bestFit="1" customWidth="1"/>
    <col min="11266" max="11266" width="14.44140625" style="112" bestFit="1" customWidth="1"/>
    <col min="11267" max="11267" width="8" style="112" customWidth="1"/>
    <col min="11268" max="11275" width="8.88671875" style="112"/>
    <col min="11276" max="11276" width="13.77734375" style="112" customWidth="1"/>
    <col min="11277" max="11520" width="8.88671875" style="112"/>
    <col min="11521" max="11521" width="24.109375" style="112" bestFit="1" customWidth="1"/>
    <col min="11522" max="11522" width="14.44140625" style="112" bestFit="1" customWidth="1"/>
    <col min="11523" max="11523" width="8" style="112" customWidth="1"/>
    <col min="11524" max="11531" width="8.88671875" style="112"/>
    <col min="11532" max="11532" width="13.77734375" style="112" customWidth="1"/>
    <col min="11533" max="11776" width="8.88671875" style="112"/>
    <col min="11777" max="11777" width="24.109375" style="112" bestFit="1" customWidth="1"/>
    <col min="11778" max="11778" width="14.44140625" style="112" bestFit="1" customWidth="1"/>
    <col min="11779" max="11779" width="8" style="112" customWidth="1"/>
    <col min="11780" max="11787" width="8.88671875" style="112"/>
    <col min="11788" max="11788" width="13.77734375" style="112" customWidth="1"/>
    <col min="11789" max="12032" width="8.88671875" style="112"/>
    <col min="12033" max="12033" width="24.109375" style="112" bestFit="1" customWidth="1"/>
    <col min="12034" max="12034" width="14.44140625" style="112" bestFit="1" customWidth="1"/>
    <col min="12035" max="12035" width="8" style="112" customWidth="1"/>
    <col min="12036" max="12043" width="8.88671875" style="112"/>
    <col min="12044" max="12044" width="13.77734375" style="112" customWidth="1"/>
    <col min="12045" max="12288" width="8.88671875" style="112"/>
    <col min="12289" max="12289" width="24.109375" style="112" bestFit="1" customWidth="1"/>
    <col min="12290" max="12290" width="14.44140625" style="112" bestFit="1" customWidth="1"/>
    <col min="12291" max="12291" width="8" style="112" customWidth="1"/>
    <col min="12292" max="12299" width="8.88671875" style="112"/>
    <col min="12300" max="12300" width="13.77734375" style="112" customWidth="1"/>
    <col min="12301" max="12544" width="8.88671875" style="112"/>
    <col min="12545" max="12545" width="24.109375" style="112" bestFit="1" customWidth="1"/>
    <col min="12546" max="12546" width="14.44140625" style="112" bestFit="1" customWidth="1"/>
    <col min="12547" max="12547" width="8" style="112" customWidth="1"/>
    <col min="12548" max="12555" width="8.88671875" style="112"/>
    <col min="12556" max="12556" width="13.77734375" style="112" customWidth="1"/>
    <col min="12557" max="12800" width="8.88671875" style="112"/>
    <col min="12801" max="12801" width="24.109375" style="112" bestFit="1" customWidth="1"/>
    <col min="12802" max="12802" width="14.44140625" style="112" bestFit="1" customWidth="1"/>
    <col min="12803" max="12803" width="8" style="112" customWidth="1"/>
    <col min="12804" max="12811" width="8.88671875" style="112"/>
    <col min="12812" max="12812" width="13.77734375" style="112" customWidth="1"/>
    <col min="12813" max="13056" width="8.88671875" style="112"/>
    <col min="13057" max="13057" width="24.109375" style="112" bestFit="1" customWidth="1"/>
    <col min="13058" max="13058" width="14.44140625" style="112" bestFit="1" customWidth="1"/>
    <col min="13059" max="13059" width="8" style="112" customWidth="1"/>
    <col min="13060" max="13067" width="8.88671875" style="112"/>
    <col min="13068" max="13068" width="13.77734375" style="112" customWidth="1"/>
    <col min="13069" max="13312" width="8.88671875" style="112"/>
    <col min="13313" max="13313" width="24.109375" style="112" bestFit="1" customWidth="1"/>
    <col min="13314" max="13314" width="14.44140625" style="112" bestFit="1" customWidth="1"/>
    <col min="13315" max="13315" width="8" style="112" customWidth="1"/>
    <col min="13316" max="13323" width="8.88671875" style="112"/>
    <col min="13324" max="13324" width="13.77734375" style="112" customWidth="1"/>
    <col min="13325" max="13568" width="8.88671875" style="112"/>
    <col min="13569" max="13569" width="24.109375" style="112" bestFit="1" customWidth="1"/>
    <col min="13570" max="13570" width="14.44140625" style="112" bestFit="1" customWidth="1"/>
    <col min="13571" max="13571" width="8" style="112" customWidth="1"/>
    <col min="13572" max="13579" width="8.88671875" style="112"/>
    <col min="13580" max="13580" width="13.77734375" style="112" customWidth="1"/>
    <col min="13581" max="13824" width="8.88671875" style="112"/>
    <col min="13825" max="13825" width="24.109375" style="112" bestFit="1" customWidth="1"/>
    <col min="13826" max="13826" width="14.44140625" style="112" bestFit="1" customWidth="1"/>
    <col min="13827" max="13827" width="8" style="112" customWidth="1"/>
    <col min="13828" max="13835" width="8.88671875" style="112"/>
    <col min="13836" max="13836" width="13.77734375" style="112" customWidth="1"/>
    <col min="13837" max="14080" width="8.88671875" style="112"/>
    <col min="14081" max="14081" width="24.109375" style="112" bestFit="1" customWidth="1"/>
    <col min="14082" max="14082" width="14.44140625" style="112" bestFit="1" customWidth="1"/>
    <col min="14083" max="14083" width="8" style="112" customWidth="1"/>
    <col min="14084" max="14091" width="8.88671875" style="112"/>
    <col min="14092" max="14092" width="13.77734375" style="112" customWidth="1"/>
    <col min="14093" max="14336" width="8.88671875" style="112"/>
    <col min="14337" max="14337" width="24.109375" style="112" bestFit="1" customWidth="1"/>
    <col min="14338" max="14338" width="14.44140625" style="112" bestFit="1" customWidth="1"/>
    <col min="14339" max="14339" width="8" style="112" customWidth="1"/>
    <col min="14340" max="14347" width="8.88671875" style="112"/>
    <col min="14348" max="14348" width="13.77734375" style="112" customWidth="1"/>
    <col min="14349" max="14592" width="8.88671875" style="112"/>
    <col min="14593" max="14593" width="24.109375" style="112" bestFit="1" customWidth="1"/>
    <col min="14594" max="14594" width="14.44140625" style="112" bestFit="1" customWidth="1"/>
    <col min="14595" max="14595" width="8" style="112" customWidth="1"/>
    <col min="14596" max="14603" width="8.88671875" style="112"/>
    <col min="14604" max="14604" width="13.77734375" style="112" customWidth="1"/>
    <col min="14605" max="14848" width="8.88671875" style="112"/>
    <col min="14849" max="14849" width="24.109375" style="112" bestFit="1" customWidth="1"/>
    <col min="14850" max="14850" width="14.44140625" style="112" bestFit="1" customWidth="1"/>
    <col min="14851" max="14851" width="8" style="112" customWidth="1"/>
    <col min="14852" max="14859" width="8.88671875" style="112"/>
    <col min="14860" max="14860" width="13.77734375" style="112" customWidth="1"/>
    <col min="14861" max="15104" width="8.88671875" style="112"/>
    <col min="15105" max="15105" width="24.109375" style="112" bestFit="1" customWidth="1"/>
    <col min="15106" max="15106" width="14.44140625" style="112" bestFit="1" customWidth="1"/>
    <col min="15107" max="15107" width="8" style="112" customWidth="1"/>
    <col min="15108" max="15115" width="8.88671875" style="112"/>
    <col min="15116" max="15116" width="13.77734375" style="112" customWidth="1"/>
    <col min="15117" max="15360" width="8.88671875" style="112"/>
    <col min="15361" max="15361" width="24.109375" style="112" bestFit="1" customWidth="1"/>
    <col min="15362" max="15362" width="14.44140625" style="112" bestFit="1" customWidth="1"/>
    <col min="15363" max="15363" width="8" style="112" customWidth="1"/>
    <col min="15364" max="15371" width="8.88671875" style="112"/>
    <col min="15372" max="15372" width="13.77734375" style="112" customWidth="1"/>
    <col min="15373" max="15616" width="8.88671875" style="112"/>
    <col min="15617" max="15617" width="24.109375" style="112" bestFit="1" customWidth="1"/>
    <col min="15618" max="15618" width="14.44140625" style="112" bestFit="1" customWidth="1"/>
    <col min="15619" max="15619" width="8" style="112" customWidth="1"/>
    <col min="15620" max="15627" width="8.88671875" style="112"/>
    <col min="15628" max="15628" width="13.77734375" style="112" customWidth="1"/>
    <col min="15629" max="15872" width="8.88671875" style="112"/>
    <col min="15873" max="15873" width="24.109375" style="112" bestFit="1" customWidth="1"/>
    <col min="15874" max="15874" width="14.44140625" style="112" bestFit="1" customWidth="1"/>
    <col min="15875" max="15875" width="8" style="112" customWidth="1"/>
    <col min="15876" max="15883" width="8.88671875" style="112"/>
    <col min="15884" max="15884" width="13.77734375" style="112" customWidth="1"/>
    <col min="15885" max="16128" width="8.88671875" style="112"/>
    <col min="16129" max="16129" width="24.109375" style="112" bestFit="1" customWidth="1"/>
    <col min="16130" max="16130" width="14.44140625" style="112" bestFit="1" customWidth="1"/>
    <col min="16131" max="16131" width="8" style="112" customWidth="1"/>
    <col min="16132" max="16139" width="8.88671875" style="112"/>
    <col min="16140" max="16140" width="13.77734375" style="112" customWidth="1"/>
    <col min="16141" max="16384" width="8.88671875" style="112"/>
  </cols>
  <sheetData>
    <row r="1" spans="1:12" ht="48.75" customHeight="1" x14ac:dyDescent="0.7">
      <c r="A1" s="320" t="s">
        <v>57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</row>
    <row r="2" spans="1:12" ht="25.5" customHeight="1" x14ac:dyDescent="0.35">
      <c r="A2" s="113" t="str">
        <f>'총괄내역서(원가계산)'!A2</f>
        <v>▣ 용 역 명 : 2026년 폭염대응 도로살수 임차 용역</v>
      </c>
    </row>
    <row r="3" spans="1:12" s="145" customFormat="1" ht="29.25" customHeight="1" x14ac:dyDescent="0.15">
      <c r="A3" s="321" t="s">
        <v>88</v>
      </c>
      <c r="B3" s="321" t="s">
        <v>81</v>
      </c>
      <c r="C3" s="322" t="s">
        <v>69</v>
      </c>
      <c r="D3" s="321" t="s">
        <v>15</v>
      </c>
      <c r="E3" s="321" t="s">
        <v>58</v>
      </c>
      <c r="F3" s="323"/>
      <c r="G3" s="321" t="s">
        <v>61</v>
      </c>
      <c r="H3" s="323"/>
      <c r="I3" s="321" t="s">
        <v>84</v>
      </c>
      <c r="J3" s="323"/>
      <c r="K3" s="322" t="s">
        <v>92</v>
      </c>
      <c r="L3" s="324" t="s">
        <v>94</v>
      </c>
    </row>
    <row r="4" spans="1:12" s="145" customFormat="1" ht="29.25" customHeight="1" x14ac:dyDescent="0.15">
      <c r="A4" s="321"/>
      <c r="B4" s="321"/>
      <c r="C4" s="322"/>
      <c r="D4" s="323"/>
      <c r="E4" s="146" t="s">
        <v>90</v>
      </c>
      <c r="F4" s="146" t="s">
        <v>48</v>
      </c>
      <c r="G4" s="146" t="s">
        <v>90</v>
      </c>
      <c r="H4" s="146" t="s">
        <v>48</v>
      </c>
      <c r="I4" s="146" t="s">
        <v>90</v>
      </c>
      <c r="J4" s="146" t="s">
        <v>48</v>
      </c>
      <c r="K4" s="322"/>
      <c r="L4" s="324"/>
    </row>
    <row r="5" spans="1:12" s="145" customFormat="1" ht="29.25" customHeight="1" x14ac:dyDescent="0.15">
      <c r="A5" s="152" t="s">
        <v>107</v>
      </c>
      <c r="B5" s="147"/>
      <c r="C5" s="150"/>
      <c r="D5" s="147"/>
      <c r="F5" s="148"/>
      <c r="G5" s="148"/>
      <c r="H5" s="148"/>
      <c r="I5" s="148"/>
      <c r="J5" s="148"/>
      <c r="K5" s="148"/>
      <c r="L5" s="151"/>
    </row>
    <row r="6" spans="1:12" s="145" customFormat="1" ht="29.25" customHeight="1" x14ac:dyDescent="0.15">
      <c r="A6" s="149" t="s">
        <v>103</v>
      </c>
      <c r="B6" s="147" t="s">
        <v>119</v>
      </c>
      <c r="C6" s="150">
        <v>8</v>
      </c>
      <c r="D6" s="147" t="s">
        <v>104</v>
      </c>
      <c r="E6" s="148">
        <f>중기단가!F9</f>
        <v>21038.638181818184</v>
      </c>
      <c r="F6" s="192">
        <f>E6*8</f>
        <v>168309.10545454547</v>
      </c>
      <c r="G6" s="148">
        <f>노무비산출!I1</f>
        <v>0</v>
      </c>
      <c r="H6" s="148">
        <f>G6*8</f>
        <v>0</v>
      </c>
      <c r="I6" s="148">
        <f>중기단가!F6</f>
        <v>19154</v>
      </c>
      <c r="J6" s="148">
        <f>I6*8</f>
        <v>153232</v>
      </c>
      <c r="K6" s="148">
        <f>F6+H6+J6</f>
        <v>321541.10545454547</v>
      </c>
      <c r="L6" s="151"/>
    </row>
    <row r="7" spans="1:12" s="145" customFormat="1" ht="29.25" customHeight="1" x14ac:dyDescent="0.15">
      <c r="A7" s="193" t="s">
        <v>11</v>
      </c>
      <c r="B7" s="194"/>
      <c r="C7" s="195"/>
      <c r="D7" s="194"/>
      <c r="E7" s="196"/>
      <c r="F7" s="196">
        <f>F6</f>
        <v>168309.10545454547</v>
      </c>
      <c r="G7" s="196"/>
      <c r="H7" s="196">
        <f>H6</f>
        <v>0</v>
      </c>
      <c r="I7" s="196"/>
      <c r="J7" s="196">
        <f>J6</f>
        <v>153232</v>
      </c>
      <c r="K7" s="196">
        <f>F7+H7+J7</f>
        <v>321541.10545454547</v>
      </c>
      <c r="L7" s="197"/>
    </row>
    <row r="8" spans="1:12" s="145" customFormat="1" ht="29.25" customHeight="1" x14ac:dyDescent="0.15">
      <c r="A8" s="152" t="s">
        <v>105</v>
      </c>
      <c r="B8" s="147"/>
      <c r="C8" s="150"/>
      <c r="D8" s="147"/>
      <c r="F8" s="148"/>
      <c r="G8" s="148"/>
      <c r="H8" s="148"/>
      <c r="I8" s="148"/>
      <c r="J8" s="148"/>
      <c r="K8" s="148"/>
      <c r="L8" s="151"/>
    </row>
    <row r="9" spans="1:12" s="145" customFormat="1" ht="29.25" customHeight="1" x14ac:dyDescent="0.15">
      <c r="A9" s="149" t="s">
        <v>106</v>
      </c>
      <c r="B9" s="147"/>
      <c r="C9" s="150">
        <v>1</v>
      </c>
      <c r="D9" s="147" t="s">
        <v>120</v>
      </c>
      <c r="E9" s="148"/>
      <c r="F9" s="192"/>
      <c r="G9" s="148">
        <f>노무비산출!G4</f>
        <v>238936</v>
      </c>
      <c r="H9" s="148">
        <f>G9</f>
        <v>238936</v>
      </c>
      <c r="I9" s="148"/>
      <c r="J9" s="148"/>
      <c r="K9" s="148">
        <f>F9+H9+J9</f>
        <v>238936</v>
      </c>
      <c r="L9" s="151"/>
    </row>
    <row r="10" spans="1:12" s="145" customFormat="1" ht="29.25" customHeight="1" x14ac:dyDescent="0.15">
      <c r="A10" s="193" t="s">
        <v>11</v>
      </c>
      <c r="B10" s="194"/>
      <c r="C10" s="195"/>
      <c r="D10" s="194"/>
      <c r="E10" s="196"/>
      <c r="F10" s="196"/>
      <c r="G10" s="196"/>
      <c r="H10" s="196">
        <f>H9</f>
        <v>238936</v>
      </c>
      <c r="I10" s="196"/>
      <c r="J10" s="196"/>
      <c r="K10" s="196">
        <f>F10+H10+J10</f>
        <v>238936</v>
      </c>
      <c r="L10" s="197"/>
    </row>
  </sheetData>
  <mergeCells count="10">
    <mergeCell ref="A1:L1"/>
    <mergeCell ref="A3:A4"/>
    <mergeCell ref="B3:B4"/>
    <mergeCell ref="C3:C4"/>
    <mergeCell ref="D3:D4"/>
    <mergeCell ref="E3:F3"/>
    <mergeCell ref="G3:H3"/>
    <mergeCell ref="I3:J3"/>
    <mergeCell ref="K3:K4"/>
    <mergeCell ref="L3:L4"/>
  </mergeCells>
  <phoneticPr fontId="54" type="noConversion"/>
  <pageMargins left="0.7086111307144165" right="0.51138889789581299" top="0.35430556535720825" bottom="0.49000000953674316" header="0.41972222924232483" footer="0.43986111879348755"/>
  <pageSetup paperSize="9" scale="8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K12"/>
  <sheetViews>
    <sheetView view="pageBreakPreview" topLeftCell="A4" zoomScale="70" zoomScaleNormal="100" zoomScaleSheetLayoutView="70" workbookViewId="0">
      <selection activeCell="H6" sqref="H6"/>
    </sheetView>
  </sheetViews>
  <sheetFormatPr defaultColWidth="8.88671875" defaultRowHeight="13.5" x14ac:dyDescent="0.15"/>
  <cols>
    <col min="1" max="1" width="13.77734375" style="14" customWidth="1"/>
    <col min="2" max="2" width="11.77734375" style="14" customWidth="1"/>
    <col min="3" max="3" width="7" style="14" customWidth="1"/>
    <col min="4" max="7" width="11.33203125" style="14" customWidth="1"/>
    <col min="8" max="8" width="12.5546875" style="14" customWidth="1"/>
    <col min="9" max="9" width="10.6640625" style="14" customWidth="1"/>
    <col min="10" max="10" width="9.44140625" style="14" bestFit="1" customWidth="1"/>
    <col min="11" max="11" width="8" style="14" customWidth="1"/>
    <col min="12" max="17" width="4.77734375" style="14" customWidth="1"/>
    <col min="18" max="256" width="8.88671875" style="14"/>
    <col min="257" max="257" width="10.6640625" style="14" customWidth="1"/>
    <col min="258" max="258" width="11.77734375" style="14" customWidth="1"/>
    <col min="259" max="259" width="6" style="14" bestFit="1" customWidth="1"/>
    <col min="260" max="263" width="7.33203125" style="14" customWidth="1"/>
    <col min="264" max="264" width="9.6640625" style="14" customWidth="1"/>
    <col min="265" max="265" width="7.33203125" style="14" customWidth="1"/>
    <col min="266" max="273" width="4.77734375" style="14" customWidth="1"/>
    <col min="274" max="512" width="8.88671875" style="14"/>
    <col min="513" max="513" width="10.6640625" style="14" customWidth="1"/>
    <col min="514" max="514" width="11.77734375" style="14" customWidth="1"/>
    <col min="515" max="515" width="6" style="14" bestFit="1" customWidth="1"/>
    <col min="516" max="519" width="7.33203125" style="14" customWidth="1"/>
    <col min="520" max="520" width="9.6640625" style="14" customWidth="1"/>
    <col min="521" max="521" width="7.33203125" style="14" customWidth="1"/>
    <col min="522" max="529" width="4.77734375" style="14" customWidth="1"/>
    <col min="530" max="768" width="8.88671875" style="14"/>
    <col min="769" max="769" width="10.6640625" style="14" customWidth="1"/>
    <col min="770" max="770" width="11.77734375" style="14" customWidth="1"/>
    <col min="771" max="771" width="6" style="14" bestFit="1" customWidth="1"/>
    <col min="772" max="775" width="7.33203125" style="14" customWidth="1"/>
    <col min="776" max="776" width="9.6640625" style="14" customWidth="1"/>
    <col min="777" max="777" width="7.33203125" style="14" customWidth="1"/>
    <col min="778" max="785" width="4.77734375" style="14" customWidth="1"/>
    <col min="786" max="1024" width="8.88671875" style="14"/>
    <col min="1025" max="1025" width="10.6640625" style="14" customWidth="1"/>
    <col min="1026" max="1026" width="11.77734375" style="14" customWidth="1"/>
    <col min="1027" max="1027" width="6" style="14" bestFit="1" customWidth="1"/>
    <col min="1028" max="1031" width="7.33203125" style="14" customWidth="1"/>
    <col min="1032" max="1032" width="9.6640625" style="14" customWidth="1"/>
    <col min="1033" max="1033" width="7.33203125" style="14" customWidth="1"/>
    <col min="1034" max="1041" width="4.77734375" style="14" customWidth="1"/>
    <col min="1042" max="1280" width="8.88671875" style="14"/>
    <col min="1281" max="1281" width="10.6640625" style="14" customWidth="1"/>
    <col min="1282" max="1282" width="11.77734375" style="14" customWidth="1"/>
    <col min="1283" max="1283" width="6" style="14" bestFit="1" customWidth="1"/>
    <col min="1284" max="1287" width="7.33203125" style="14" customWidth="1"/>
    <col min="1288" max="1288" width="9.6640625" style="14" customWidth="1"/>
    <col min="1289" max="1289" width="7.33203125" style="14" customWidth="1"/>
    <col min="1290" max="1297" width="4.77734375" style="14" customWidth="1"/>
    <col min="1298" max="1536" width="8.88671875" style="14"/>
    <col min="1537" max="1537" width="10.6640625" style="14" customWidth="1"/>
    <col min="1538" max="1538" width="11.77734375" style="14" customWidth="1"/>
    <col min="1539" max="1539" width="6" style="14" bestFit="1" customWidth="1"/>
    <col min="1540" max="1543" width="7.33203125" style="14" customWidth="1"/>
    <col min="1544" max="1544" width="9.6640625" style="14" customWidth="1"/>
    <col min="1545" max="1545" width="7.33203125" style="14" customWidth="1"/>
    <col min="1546" max="1553" width="4.77734375" style="14" customWidth="1"/>
    <col min="1554" max="1792" width="8.88671875" style="14"/>
    <col min="1793" max="1793" width="10.6640625" style="14" customWidth="1"/>
    <col min="1794" max="1794" width="11.77734375" style="14" customWidth="1"/>
    <col min="1795" max="1795" width="6" style="14" bestFit="1" customWidth="1"/>
    <col min="1796" max="1799" width="7.33203125" style="14" customWidth="1"/>
    <col min="1800" max="1800" width="9.6640625" style="14" customWidth="1"/>
    <col min="1801" max="1801" width="7.33203125" style="14" customWidth="1"/>
    <col min="1802" max="1809" width="4.77734375" style="14" customWidth="1"/>
    <col min="1810" max="2048" width="8.88671875" style="14"/>
    <col min="2049" max="2049" width="10.6640625" style="14" customWidth="1"/>
    <col min="2050" max="2050" width="11.77734375" style="14" customWidth="1"/>
    <col min="2051" max="2051" width="6" style="14" bestFit="1" customWidth="1"/>
    <col min="2052" max="2055" width="7.33203125" style="14" customWidth="1"/>
    <col min="2056" max="2056" width="9.6640625" style="14" customWidth="1"/>
    <col min="2057" max="2057" width="7.33203125" style="14" customWidth="1"/>
    <col min="2058" max="2065" width="4.77734375" style="14" customWidth="1"/>
    <col min="2066" max="2304" width="8.88671875" style="14"/>
    <col min="2305" max="2305" width="10.6640625" style="14" customWidth="1"/>
    <col min="2306" max="2306" width="11.77734375" style="14" customWidth="1"/>
    <col min="2307" max="2307" width="6" style="14" bestFit="1" customWidth="1"/>
    <col min="2308" max="2311" width="7.33203125" style="14" customWidth="1"/>
    <col min="2312" max="2312" width="9.6640625" style="14" customWidth="1"/>
    <col min="2313" max="2313" width="7.33203125" style="14" customWidth="1"/>
    <col min="2314" max="2321" width="4.77734375" style="14" customWidth="1"/>
    <col min="2322" max="2560" width="8.88671875" style="14"/>
    <col min="2561" max="2561" width="10.6640625" style="14" customWidth="1"/>
    <col min="2562" max="2562" width="11.77734375" style="14" customWidth="1"/>
    <col min="2563" max="2563" width="6" style="14" bestFit="1" customWidth="1"/>
    <col min="2564" max="2567" width="7.33203125" style="14" customWidth="1"/>
    <col min="2568" max="2568" width="9.6640625" style="14" customWidth="1"/>
    <col min="2569" max="2569" width="7.33203125" style="14" customWidth="1"/>
    <col min="2570" max="2577" width="4.77734375" style="14" customWidth="1"/>
    <col min="2578" max="2816" width="8.88671875" style="14"/>
    <col min="2817" max="2817" width="10.6640625" style="14" customWidth="1"/>
    <col min="2818" max="2818" width="11.77734375" style="14" customWidth="1"/>
    <col min="2819" max="2819" width="6" style="14" bestFit="1" customWidth="1"/>
    <col min="2820" max="2823" width="7.33203125" style="14" customWidth="1"/>
    <col min="2824" max="2824" width="9.6640625" style="14" customWidth="1"/>
    <col min="2825" max="2825" width="7.33203125" style="14" customWidth="1"/>
    <col min="2826" max="2833" width="4.77734375" style="14" customWidth="1"/>
    <col min="2834" max="3072" width="8.88671875" style="14"/>
    <col min="3073" max="3073" width="10.6640625" style="14" customWidth="1"/>
    <col min="3074" max="3074" width="11.77734375" style="14" customWidth="1"/>
    <col min="3075" max="3075" width="6" style="14" bestFit="1" customWidth="1"/>
    <col min="3076" max="3079" width="7.33203125" style="14" customWidth="1"/>
    <col min="3080" max="3080" width="9.6640625" style="14" customWidth="1"/>
    <col min="3081" max="3081" width="7.33203125" style="14" customWidth="1"/>
    <col min="3082" max="3089" width="4.77734375" style="14" customWidth="1"/>
    <col min="3090" max="3328" width="8.88671875" style="14"/>
    <col min="3329" max="3329" width="10.6640625" style="14" customWidth="1"/>
    <col min="3330" max="3330" width="11.77734375" style="14" customWidth="1"/>
    <col min="3331" max="3331" width="6" style="14" bestFit="1" customWidth="1"/>
    <col min="3332" max="3335" width="7.33203125" style="14" customWidth="1"/>
    <col min="3336" max="3336" width="9.6640625" style="14" customWidth="1"/>
    <col min="3337" max="3337" width="7.33203125" style="14" customWidth="1"/>
    <col min="3338" max="3345" width="4.77734375" style="14" customWidth="1"/>
    <col min="3346" max="3584" width="8.88671875" style="14"/>
    <col min="3585" max="3585" width="10.6640625" style="14" customWidth="1"/>
    <col min="3586" max="3586" width="11.77734375" style="14" customWidth="1"/>
    <col min="3587" max="3587" width="6" style="14" bestFit="1" customWidth="1"/>
    <col min="3588" max="3591" width="7.33203125" style="14" customWidth="1"/>
    <col min="3592" max="3592" width="9.6640625" style="14" customWidth="1"/>
    <col min="3593" max="3593" width="7.33203125" style="14" customWidth="1"/>
    <col min="3594" max="3601" width="4.77734375" style="14" customWidth="1"/>
    <col min="3602" max="3840" width="8.88671875" style="14"/>
    <col min="3841" max="3841" width="10.6640625" style="14" customWidth="1"/>
    <col min="3842" max="3842" width="11.77734375" style="14" customWidth="1"/>
    <col min="3843" max="3843" width="6" style="14" bestFit="1" customWidth="1"/>
    <col min="3844" max="3847" width="7.33203125" style="14" customWidth="1"/>
    <col min="3848" max="3848" width="9.6640625" style="14" customWidth="1"/>
    <col min="3849" max="3849" width="7.33203125" style="14" customWidth="1"/>
    <col min="3850" max="3857" width="4.77734375" style="14" customWidth="1"/>
    <col min="3858" max="4096" width="8.88671875" style="14"/>
    <col min="4097" max="4097" width="10.6640625" style="14" customWidth="1"/>
    <col min="4098" max="4098" width="11.77734375" style="14" customWidth="1"/>
    <col min="4099" max="4099" width="6" style="14" bestFit="1" customWidth="1"/>
    <col min="4100" max="4103" width="7.33203125" style="14" customWidth="1"/>
    <col min="4104" max="4104" width="9.6640625" style="14" customWidth="1"/>
    <col min="4105" max="4105" width="7.33203125" style="14" customWidth="1"/>
    <col min="4106" max="4113" width="4.77734375" style="14" customWidth="1"/>
    <col min="4114" max="4352" width="8.88671875" style="14"/>
    <col min="4353" max="4353" width="10.6640625" style="14" customWidth="1"/>
    <col min="4354" max="4354" width="11.77734375" style="14" customWidth="1"/>
    <col min="4355" max="4355" width="6" style="14" bestFit="1" customWidth="1"/>
    <col min="4356" max="4359" width="7.33203125" style="14" customWidth="1"/>
    <col min="4360" max="4360" width="9.6640625" style="14" customWidth="1"/>
    <col min="4361" max="4361" width="7.33203125" style="14" customWidth="1"/>
    <col min="4362" max="4369" width="4.77734375" style="14" customWidth="1"/>
    <col min="4370" max="4608" width="8.88671875" style="14"/>
    <col min="4609" max="4609" width="10.6640625" style="14" customWidth="1"/>
    <col min="4610" max="4610" width="11.77734375" style="14" customWidth="1"/>
    <col min="4611" max="4611" width="6" style="14" bestFit="1" customWidth="1"/>
    <col min="4612" max="4615" width="7.33203125" style="14" customWidth="1"/>
    <col min="4616" max="4616" width="9.6640625" style="14" customWidth="1"/>
    <col min="4617" max="4617" width="7.33203125" style="14" customWidth="1"/>
    <col min="4618" max="4625" width="4.77734375" style="14" customWidth="1"/>
    <col min="4626" max="4864" width="8.88671875" style="14"/>
    <col min="4865" max="4865" width="10.6640625" style="14" customWidth="1"/>
    <col min="4866" max="4866" width="11.77734375" style="14" customWidth="1"/>
    <col min="4867" max="4867" width="6" style="14" bestFit="1" customWidth="1"/>
    <col min="4868" max="4871" width="7.33203125" style="14" customWidth="1"/>
    <col min="4872" max="4872" width="9.6640625" style="14" customWidth="1"/>
    <col min="4873" max="4873" width="7.33203125" style="14" customWidth="1"/>
    <col min="4874" max="4881" width="4.77734375" style="14" customWidth="1"/>
    <col min="4882" max="5120" width="8.88671875" style="14"/>
    <col min="5121" max="5121" width="10.6640625" style="14" customWidth="1"/>
    <col min="5122" max="5122" width="11.77734375" style="14" customWidth="1"/>
    <col min="5123" max="5123" width="6" style="14" bestFit="1" customWidth="1"/>
    <col min="5124" max="5127" width="7.33203125" style="14" customWidth="1"/>
    <col min="5128" max="5128" width="9.6640625" style="14" customWidth="1"/>
    <col min="5129" max="5129" width="7.33203125" style="14" customWidth="1"/>
    <col min="5130" max="5137" width="4.77734375" style="14" customWidth="1"/>
    <col min="5138" max="5376" width="8.88671875" style="14"/>
    <col min="5377" max="5377" width="10.6640625" style="14" customWidth="1"/>
    <col min="5378" max="5378" width="11.77734375" style="14" customWidth="1"/>
    <col min="5379" max="5379" width="6" style="14" bestFit="1" customWidth="1"/>
    <col min="5380" max="5383" width="7.33203125" style="14" customWidth="1"/>
    <col min="5384" max="5384" width="9.6640625" style="14" customWidth="1"/>
    <col min="5385" max="5385" width="7.33203125" style="14" customWidth="1"/>
    <col min="5386" max="5393" width="4.77734375" style="14" customWidth="1"/>
    <col min="5394" max="5632" width="8.88671875" style="14"/>
    <col min="5633" max="5633" width="10.6640625" style="14" customWidth="1"/>
    <col min="5634" max="5634" width="11.77734375" style="14" customWidth="1"/>
    <col min="5635" max="5635" width="6" style="14" bestFit="1" customWidth="1"/>
    <col min="5636" max="5639" width="7.33203125" style="14" customWidth="1"/>
    <col min="5640" max="5640" width="9.6640625" style="14" customWidth="1"/>
    <col min="5641" max="5641" width="7.33203125" style="14" customWidth="1"/>
    <col min="5642" max="5649" width="4.77734375" style="14" customWidth="1"/>
    <col min="5650" max="5888" width="8.88671875" style="14"/>
    <col min="5889" max="5889" width="10.6640625" style="14" customWidth="1"/>
    <col min="5890" max="5890" width="11.77734375" style="14" customWidth="1"/>
    <col min="5891" max="5891" width="6" style="14" bestFit="1" customWidth="1"/>
    <col min="5892" max="5895" width="7.33203125" style="14" customWidth="1"/>
    <col min="5896" max="5896" width="9.6640625" style="14" customWidth="1"/>
    <col min="5897" max="5897" width="7.33203125" style="14" customWidth="1"/>
    <col min="5898" max="5905" width="4.77734375" style="14" customWidth="1"/>
    <col min="5906" max="6144" width="8.88671875" style="14"/>
    <col min="6145" max="6145" width="10.6640625" style="14" customWidth="1"/>
    <col min="6146" max="6146" width="11.77734375" style="14" customWidth="1"/>
    <col min="6147" max="6147" width="6" style="14" bestFit="1" customWidth="1"/>
    <col min="6148" max="6151" width="7.33203125" style="14" customWidth="1"/>
    <col min="6152" max="6152" width="9.6640625" style="14" customWidth="1"/>
    <col min="6153" max="6153" width="7.33203125" style="14" customWidth="1"/>
    <col min="6154" max="6161" width="4.77734375" style="14" customWidth="1"/>
    <col min="6162" max="6400" width="8.88671875" style="14"/>
    <col min="6401" max="6401" width="10.6640625" style="14" customWidth="1"/>
    <col min="6402" max="6402" width="11.77734375" style="14" customWidth="1"/>
    <col min="6403" max="6403" width="6" style="14" bestFit="1" customWidth="1"/>
    <col min="6404" max="6407" width="7.33203125" style="14" customWidth="1"/>
    <col min="6408" max="6408" width="9.6640625" style="14" customWidth="1"/>
    <col min="6409" max="6409" width="7.33203125" style="14" customWidth="1"/>
    <col min="6410" max="6417" width="4.77734375" style="14" customWidth="1"/>
    <col min="6418" max="6656" width="8.88671875" style="14"/>
    <col min="6657" max="6657" width="10.6640625" style="14" customWidth="1"/>
    <col min="6658" max="6658" width="11.77734375" style="14" customWidth="1"/>
    <col min="6659" max="6659" width="6" style="14" bestFit="1" customWidth="1"/>
    <col min="6660" max="6663" width="7.33203125" style="14" customWidth="1"/>
    <col min="6664" max="6664" width="9.6640625" style="14" customWidth="1"/>
    <col min="6665" max="6665" width="7.33203125" style="14" customWidth="1"/>
    <col min="6666" max="6673" width="4.77734375" style="14" customWidth="1"/>
    <col min="6674" max="6912" width="8.88671875" style="14"/>
    <col min="6913" max="6913" width="10.6640625" style="14" customWidth="1"/>
    <col min="6914" max="6914" width="11.77734375" style="14" customWidth="1"/>
    <col min="6915" max="6915" width="6" style="14" bestFit="1" customWidth="1"/>
    <col min="6916" max="6919" width="7.33203125" style="14" customWidth="1"/>
    <col min="6920" max="6920" width="9.6640625" style="14" customWidth="1"/>
    <col min="6921" max="6921" width="7.33203125" style="14" customWidth="1"/>
    <col min="6922" max="6929" width="4.77734375" style="14" customWidth="1"/>
    <col min="6930" max="7168" width="8.88671875" style="14"/>
    <col min="7169" max="7169" width="10.6640625" style="14" customWidth="1"/>
    <col min="7170" max="7170" width="11.77734375" style="14" customWidth="1"/>
    <col min="7171" max="7171" width="6" style="14" bestFit="1" customWidth="1"/>
    <col min="7172" max="7175" width="7.33203125" style="14" customWidth="1"/>
    <col min="7176" max="7176" width="9.6640625" style="14" customWidth="1"/>
    <col min="7177" max="7177" width="7.33203125" style="14" customWidth="1"/>
    <col min="7178" max="7185" width="4.77734375" style="14" customWidth="1"/>
    <col min="7186" max="7424" width="8.88671875" style="14"/>
    <col min="7425" max="7425" width="10.6640625" style="14" customWidth="1"/>
    <col min="7426" max="7426" width="11.77734375" style="14" customWidth="1"/>
    <col min="7427" max="7427" width="6" style="14" bestFit="1" customWidth="1"/>
    <col min="7428" max="7431" width="7.33203125" style="14" customWidth="1"/>
    <col min="7432" max="7432" width="9.6640625" style="14" customWidth="1"/>
    <col min="7433" max="7433" width="7.33203125" style="14" customWidth="1"/>
    <col min="7434" max="7441" width="4.77734375" style="14" customWidth="1"/>
    <col min="7442" max="7680" width="8.88671875" style="14"/>
    <col min="7681" max="7681" width="10.6640625" style="14" customWidth="1"/>
    <col min="7682" max="7682" width="11.77734375" style="14" customWidth="1"/>
    <col min="7683" max="7683" width="6" style="14" bestFit="1" customWidth="1"/>
    <col min="7684" max="7687" width="7.33203125" style="14" customWidth="1"/>
    <col min="7688" max="7688" width="9.6640625" style="14" customWidth="1"/>
    <col min="7689" max="7689" width="7.33203125" style="14" customWidth="1"/>
    <col min="7690" max="7697" width="4.77734375" style="14" customWidth="1"/>
    <col min="7698" max="7936" width="8.88671875" style="14"/>
    <col min="7937" max="7937" width="10.6640625" style="14" customWidth="1"/>
    <col min="7938" max="7938" width="11.77734375" style="14" customWidth="1"/>
    <col min="7939" max="7939" width="6" style="14" bestFit="1" customWidth="1"/>
    <col min="7940" max="7943" width="7.33203125" style="14" customWidth="1"/>
    <col min="7944" max="7944" width="9.6640625" style="14" customWidth="1"/>
    <col min="7945" max="7945" width="7.33203125" style="14" customWidth="1"/>
    <col min="7946" max="7953" width="4.77734375" style="14" customWidth="1"/>
    <col min="7954" max="8192" width="8.88671875" style="14"/>
    <col min="8193" max="8193" width="10.6640625" style="14" customWidth="1"/>
    <col min="8194" max="8194" width="11.77734375" style="14" customWidth="1"/>
    <col min="8195" max="8195" width="6" style="14" bestFit="1" customWidth="1"/>
    <col min="8196" max="8199" width="7.33203125" style="14" customWidth="1"/>
    <col min="8200" max="8200" width="9.6640625" style="14" customWidth="1"/>
    <col min="8201" max="8201" width="7.33203125" style="14" customWidth="1"/>
    <col min="8202" max="8209" width="4.77734375" style="14" customWidth="1"/>
    <col min="8210" max="8448" width="8.88671875" style="14"/>
    <col min="8449" max="8449" width="10.6640625" style="14" customWidth="1"/>
    <col min="8450" max="8450" width="11.77734375" style="14" customWidth="1"/>
    <col min="8451" max="8451" width="6" style="14" bestFit="1" customWidth="1"/>
    <col min="8452" max="8455" width="7.33203125" style="14" customWidth="1"/>
    <col min="8456" max="8456" width="9.6640625" style="14" customWidth="1"/>
    <col min="8457" max="8457" width="7.33203125" style="14" customWidth="1"/>
    <col min="8458" max="8465" width="4.77734375" style="14" customWidth="1"/>
    <col min="8466" max="8704" width="8.88671875" style="14"/>
    <col min="8705" max="8705" width="10.6640625" style="14" customWidth="1"/>
    <col min="8706" max="8706" width="11.77734375" style="14" customWidth="1"/>
    <col min="8707" max="8707" width="6" style="14" bestFit="1" customWidth="1"/>
    <col min="8708" max="8711" width="7.33203125" style="14" customWidth="1"/>
    <col min="8712" max="8712" width="9.6640625" style="14" customWidth="1"/>
    <col min="8713" max="8713" width="7.33203125" style="14" customWidth="1"/>
    <col min="8714" max="8721" width="4.77734375" style="14" customWidth="1"/>
    <col min="8722" max="8960" width="8.88671875" style="14"/>
    <col min="8961" max="8961" width="10.6640625" style="14" customWidth="1"/>
    <col min="8962" max="8962" width="11.77734375" style="14" customWidth="1"/>
    <col min="8963" max="8963" width="6" style="14" bestFit="1" customWidth="1"/>
    <col min="8964" max="8967" width="7.33203125" style="14" customWidth="1"/>
    <col min="8968" max="8968" width="9.6640625" style="14" customWidth="1"/>
    <col min="8969" max="8969" width="7.33203125" style="14" customWidth="1"/>
    <col min="8970" max="8977" width="4.77734375" style="14" customWidth="1"/>
    <col min="8978" max="9216" width="8.88671875" style="14"/>
    <col min="9217" max="9217" width="10.6640625" style="14" customWidth="1"/>
    <col min="9218" max="9218" width="11.77734375" style="14" customWidth="1"/>
    <col min="9219" max="9219" width="6" style="14" bestFit="1" customWidth="1"/>
    <col min="9220" max="9223" width="7.33203125" style="14" customWidth="1"/>
    <col min="9224" max="9224" width="9.6640625" style="14" customWidth="1"/>
    <col min="9225" max="9225" width="7.33203125" style="14" customWidth="1"/>
    <col min="9226" max="9233" width="4.77734375" style="14" customWidth="1"/>
    <col min="9234" max="9472" width="8.88671875" style="14"/>
    <col min="9473" max="9473" width="10.6640625" style="14" customWidth="1"/>
    <col min="9474" max="9474" width="11.77734375" style="14" customWidth="1"/>
    <col min="9475" max="9475" width="6" style="14" bestFit="1" customWidth="1"/>
    <col min="9476" max="9479" width="7.33203125" style="14" customWidth="1"/>
    <col min="9480" max="9480" width="9.6640625" style="14" customWidth="1"/>
    <col min="9481" max="9481" width="7.33203125" style="14" customWidth="1"/>
    <col min="9482" max="9489" width="4.77734375" style="14" customWidth="1"/>
    <col min="9490" max="9728" width="8.88671875" style="14"/>
    <col min="9729" max="9729" width="10.6640625" style="14" customWidth="1"/>
    <col min="9730" max="9730" width="11.77734375" style="14" customWidth="1"/>
    <col min="9731" max="9731" width="6" style="14" bestFit="1" customWidth="1"/>
    <col min="9732" max="9735" width="7.33203125" style="14" customWidth="1"/>
    <col min="9736" max="9736" width="9.6640625" style="14" customWidth="1"/>
    <col min="9737" max="9737" width="7.33203125" style="14" customWidth="1"/>
    <col min="9738" max="9745" width="4.77734375" style="14" customWidth="1"/>
    <col min="9746" max="9984" width="8.88671875" style="14"/>
    <col min="9985" max="9985" width="10.6640625" style="14" customWidth="1"/>
    <col min="9986" max="9986" width="11.77734375" style="14" customWidth="1"/>
    <col min="9987" max="9987" width="6" style="14" bestFit="1" customWidth="1"/>
    <col min="9988" max="9991" width="7.33203125" style="14" customWidth="1"/>
    <col min="9992" max="9992" width="9.6640625" style="14" customWidth="1"/>
    <col min="9993" max="9993" width="7.33203125" style="14" customWidth="1"/>
    <col min="9994" max="10001" width="4.77734375" style="14" customWidth="1"/>
    <col min="10002" max="10240" width="8.88671875" style="14"/>
    <col min="10241" max="10241" width="10.6640625" style="14" customWidth="1"/>
    <col min="10242" max="10242" width="11.77734375" style="14" customWidth="1"/>
    <col min="10243" max="10243" width="6" style="14" bestFit="1" customWidth="1"/>
    <col min="10244" max="10247" width="7.33203125" style="14" customWidth="1"/>
    <col min="10248" max="10248" width="9.6640625" style="14" customWidth="1"/>
    <col min="10249" max="10249" width="7.33203125" style="14" customWidth="1"/>
    <col min="10250" max="10257" width="4.77734375" style="14" customWidth="1"/>
    <col min="10258" max="10496" width="8.88671875" style="14"/>
    <col min="10497" max="10497" width="10.6640625" style="14" customWidth="1"/>
    <col min="10498" max="10498" width="11.77734375" style="14" customWidth="1"/>
    <col min="10499" max="10499" width="6" style="14" bestFit="1" customWidth="1"/>
    <col min="10500" max="10503" width="7.33203125" style="14" customWidth="1"/>
    <col min="10504" max="10504" width="9.6640625" style="14" customWidth="1"/>
    <col min="10505" max="10505" width="7.33203125" style="14" customWidth="1"/>
    <col min="10506" max="10513" width="4.77734375" style="14" customWidth="1"/>
    <col min="10514" max="10752" width="8.88671875" style="14"/>
    <col min="10753" max="10753" width="10.6640625" style="14" customWidth="1"/>
    <col min="10754" max="10754" width="11.77734375" style="14" customWidth="1"/>
    <col min="10755" max="10755" width="6" style="14" bestFit="1" customWidth="1"/>
    <col min="10756" max="10759" width="7.33203125" style="14" customWidth="1"/>
    <col min="10760" max="10760" width="9.6640625" style="14" customWidth="1"/>
    <col min="10761" max="10761" width="7.33203125" style="14" customWidth="1"/>
    <col min="10762" max="10769" width="4.77734375" style="14" customWidth="1"/>
    <col min="10770" max="11008" width="8.88671875" style="14"/>
    <col min="11009" max="11009" width="10.6640625" style="14" customWidth="1"/>
    <col min="11010" max="11010" width="11.77734375" style="14" customWidth="1"/>
    <col min="11011" max="11011" width="6" style="14" bestFit="1" customWidth="1"/>
    <col min="11012" max="11015" width="7.33203125" style="14" customWidth="1"/>
    <col min="11016" max="11016" width="9.6640625" style="14" customWidth="1"/>
    <col min="11017" max="11017" width="7.33203125" style="14" customWidth="1"/>
    <col min="11018" max="11025" width="4.77734375" style="14" customWidth="1"/>
    <col min="11026" max="11264" width="8.88671875" style="14"/>
    <col min="11265" max="11265" width="10.6640625" style="14" customWidth="1"/>
    <col min="11266" max="11266" width="11.77734375" style="14" customWidth="1"/>
    <col min="11267" max="11267" width="6" style="14" bestFit="1" customWidth="1"/>
    <col min="11268" max="11271" width="7.33203125" style="14" customWidth="1"/>
    <col min="11272" max="11272" width="9.6640625" style="14" customWidth="1"/>
    <col min="11273" max="11273" width="7.33203125" style="14" customWidth="1"/>
    <col min="11274" max="11281" width="4.77734375" style="14" customWidth="1"/>
    <col min="11282" max="11520" width="8.88671875" style="14"/>
    <col min="11521" max="11521" width="10.6640625" style="14" customWidth="1"/>
    <col min="11522" max="11522" width="11.77734375" style="14" customWidth="1"/>
    <col min="11523" max="11523" width="6" style="14" bestFit="1" customWidth="1"/>
    <col min="11524" max="11527" width="7.33203125" style="14" customWidth="1"/>
    <col min="11528" max="11528" width="9.6640625" style="14" customWidth="1"/>
    <col min="11529" max="11529" width="7.33203125" style="14" customWidth="1"/>
    <col min="11530" max="11537" width="4.77734375" style="14" customWidth="1"/>
    <col min="11538" max="11776" width="8.88671875" style="14"/>
    <col min="11777" max="11777" width="10.6640625" style="14" customWidth="1"/>
    <col min="11778" max="11778" width="11.77734375" style="14" customWidth="1"/>
    <col min="11779" max="11779" width="6" style="14" bestFit="1" customWidth="1"/>
    <col min="11780" max="11783" width="7.33203125" style="14" customWidth="1"/>
    <col min="11784" max="11784" width="9.6640625" style="14" customWidth="1"/>
    <col min="11785" max="11785" width="7.33203125" style="14" customWidth="1"/>
    <col min="11786" max="11793" width="4.77734375" style="14" customWidth="1"/>
    <col min="11794" max="12032" width="8.88671875" style="14"/>
    <col min="12033" max="12033" width="10.6640625" style="14" customWidth="1"/>
    <col min="12034" max="12034" width="11.77734375" style="14" customWidth="1"/>
    <col min="12035" max="12035" width="6" style="14" bestFit="1" customWidth="1"/>
    <col min="12036" max="12039" width="7.33203125" style="14" customWidth="1"/>
    <col min="12040" max="12040" width="9.6640625" style="14" customWidth="1"/>
    <col min="12041" max="12041" width="7.33203125" style="14" customWidth="1"/>
    <col min="12042" max="12049" width="4.77734375" style="14" customWidth="1"/>
    <col min="12050" max="12288" width="8.88671875" style="14"/>
    <col min="12289" max="12289" width="10.6640625" style="14" customWidth="1"/>
    <col min="12290" max="12290" width="11.77734375" style="14" customWidth="1"/>
    <col min="12291" max="12291" width="6" style="14" bestFit="1" customWidth="1"/>
    <col min="12292" max="12295" width="7.33203125" style="14" customWidth="1"/>
    <col min="12296" max="12296" width="9.6640625" style="14" customWidth="1"/>
    <col min="12297" max="12297" width="7.33203125" style="14" customWidth="1"/>
    <col min="12298" max="12305" width="4.77734375" style="14" customWidth="1"/>
    <col min="12306" max="12544" width="8.88671875" style="14"/>
    <col min="12545" max="12545" width="10.6640625" style="14" customWidth="1"/>
    <col min="12546" max="12546" width="11.77734375" style="14" customWidth="1"/>
    <col min="12547" max="12547" width="6" style="14" bestFit="1" customWidth="1"/>
    <col min="12548" max="12551" width="7.33203125" style="14" customWidth="1"/>
    <col min="12552" max="12552" width="9.6640625" style="14" customWidth="1"/>
    <col min="12553" max="12553" width="7.33203125" style="14" customWidth="1"/>
    <col min="12554" max="12561" width="4.77734375" style="14" customWidth="1"/>
    <col min="12562" max="12800" width="8.88671875" style="14"/>
    <col min="12801" max="12801" width="10.6640625" style="14" customWidth="1"/>
    <col min="12802" max="12802" width="11.77734375" style="14" customWidth="1"/>
    <col min="12803" max="12803" width="6" style="14" bestFit="1" customWidth="1"/>
    <col min="12804" max="12807" width="7.33203125" style="14" customWidth="1"/>
    <col min="12808" max="12808" width="9.6640625" style="14" customWidth="1"/>
    <col min="12809" max="12809" width="7.33203125" style="14" customWidth="1"/>
    <col min="12810" max="12817" width="4.77734375" style="14" customWidth="1"/>
    <col min="12818" max="13056" width="8.88671875" style="14"/>
    <col min="13057" max="13057" width="10.6640625" style="14" customWidth="1"/>
    <col min="13058" max="13058" width="11.77734375" style="14" customWidth="1"/>
    <col min="13059" max="13059" width="6" style="14" bestFit="1" customWidth="1"/>
    <col min="13060" max="13063" width="7.33203125" style="14" customWidth="1"/>
    <col min="13064" max="13064" width="9.6640625" style="14" customWidth="1"/>
    <col min="13065" max="13065" width="7.33203125" style="14" customWidth="1"/>
    <col min="13066" max="13073" width="4.77734375" style="14" customWidth="1"/>
    <col min="13074" max="13312" width="8.88671875" style="14"/>
    <col min="13313" max="13313" width="10.6640625" style="14" customWidth="1"/>
    <col min="13314" max="13314" width="11.77734375" style="14" customWidth="1"/>
    <col min="13315" max="13315" width="6" style="14" bestFit="1" customWidth="1"/>
    <col min="13316" max="13319" width="7.33203125" style="14" customWidth="1"/>
    <col min="13320" max="13320" width="9.6640625" style="14" customWidth="1"/>
    <col min="13321" max="13321" width="7.33203125" style="14" customWidth="1"/>
    <col min="13322" max="13329" width="4.77734375" style="14" customWidth="1"/>
    <col min="13330" max="13568" width="8.88671875" style="14"/>
    <col min="13569" max="13569" width="10.6640625" style="14" customWidth="1"/>
    <col min="13570" max="13570" width="11.77734375" style="14" customWidth="1"/>
    <col min="13571" max="13571" width="6" style="14" bestFit="1" customWidth="1"/>
    <col min="13572" max="13575" width="7.33203125" style="14" customWidth="1"/>
    <col min="13576" max="13576" width="9.6640625" style="14" customWidth="1"/>
    <col min="13577" max="13577" width="7.33203125" style="14" customWidth="1"/>
    <col min="13578" max="13585" width="4.77734375" style="14" customWidth="1"/>
    <col min="13586" max="13824" width="8.88671875" style="14"/>
    <col min="13825" max="13825" width="10.6640625" style="14" customWidth="1"/>
    <col min="13826" max="13826" width="11.77734375" style="14" customWidth="1"/>
    <col min="13827" max="13827" width="6" style="14" bestFit="1" customWidth="1"/>
    <col min="13828" max="13831" width="7.33203125" style="14" customWidth="1"/>
    <col min="13832" max="13832" width="9.6640625" style="14" customWidth="1"/>
    <col min="13833" max="13833" width="7.33203125" style="14" customWidth="1"/>
    <col min="13834" max="13841" width="4.77734375" style="14" customWidth="1"/>
    <col min="13842" max="14080" width="8.88671875" style="14"/>
    <col min="14081" max="14081" width="10.6640625" style="14" customWidth="1"/>
    <col min="14082" max="14082" width="11.77734375" style="14" customWidth="1"/>
    <col min="14083" max="14083" width="6" style="14" bestFit="1" customWidth="1"/>
    <col min="14084" max="14087" width="7.33203125" style="14" customWidth="1"/>
    <col min="14088" max="14088" width="9.6640625" style="14" customWidth="1"/>
    <col min="14089" max="14089" width="7.33203125" style="14" customWidth="1"/>
    <col min="14090" max="14097" width="4.77734375" style="14" customWidth="1"/>
    <col min="14098" max="14336" width="8.88671875" style="14"/>
    <col min="14337" max="14337" width="10.6640625" style="14" customWidth="1"/>
    <col min="14338" max="14338" width="11.77734375" style="14" customWidth="1"/>
    <col min="14339" max="14339" width="6" style="14" bestFit="1" customWidth="1"/>
    <col min="14340" max="14343" width="7.33203125" style="14" customWidth="1"/>
    <col min="14344" max="14344" width="9.6640625" style="14" customWidth="1"/>
    <col min="14345" max="14345" width="7.33203125" style="14" customWidth="1"/>
    <col min="14346" max="14353" width="4.77734375" style="14" customWidth="1"/>
    <col min="14354" max="14592" width="8.88671875" style="14"/>
    <col min="14593" max="14593" width="10.6640625" style="14" customWidth="1"/>
    <col min="14594" max="14594" width="11.77734375" style="14" customWidth="1"/>
    <col min="14595" max="14595" width="6" style="14" bestFit="1" customWidth="1"/>
    <col min="14596" max="14599" width="7.33203125" style="14" customWidth="1"/>
    <col min="14600" max="14600" width="9.6640625" style="14" customWidth="1"/>
    <col min="14601" max="14601" width="7.33203125" style="14" customWidth="1"/>
    <col min="14602" max="14609" width="4.77734375" style="14" customWidth="1"/>
    <col min="14610" max="14848" width="8.88671875" style="14"/>
    <col min="14849" max="14849" width="10.6640625" style="14" customWidth="1"/>
    <col min="14850" max="14850" width="11.77734375" style="14" customWidth="1"/>
    <col min="14851" max="14851" width="6" style="14" bestFit="1" customWidth="1"/>
    <col min="14852" max="14855" width="7.33203125" style="14" customWidth="1"/>
    <col min="14856" max="14856" width="9.6640625" style="14" customWidth="1"/>
    <col min="14857" max="14857" width="7.33203125" style="14" customWidth="1"/>
    <col min="14858" max="14865" width="4.77734375" style="14" customWidth="1"/>
    <col min="14866" max="15104" width="8.88671875" style="14"/>
    <col min="15105" max="15105" width="10.6640625" style="14" customWidth="1"/>
    <col min="15106" max="15106" width="11.77734375" style="14" customWidth="1"/>
    <col min="15107" max="15107" width="6" style="14" bestFit="1" customWidth="1"/>
    <col min="15108" max="15111" width="7.33203125" style="14" customWidth="1"/>
    <col min="15112" max="15112" width="9.6640625" style="14" customWidth="1"/>
    <col min="15113" max="15113" width="7.33203125" style="14" customWidth="1"/>
    <col min="15114" max="15121" width="4.77734375" style="14" customWidth="1"/>
    <col min="15122" max="15360" width="8.88671875" style="14"/>
    <col min="15361" max="15361" width="10.6640625" style="14" customWidth="1"/>
    <col min="15362" max="15362" width="11.77734375" style="14" customWidth="1"/>
    <col min="15363" max="15363" width="6" style="14" bestFit="1" customWidth="1"/>
    <col min="15364" max="15367" width="7.33203125" style="14" customWidth="1"/>
    <col min="15368" max="15368" width="9.6640625" style="14" customWidth="1"/>
    <col min="15369" max="15369" width="7.33203125" style="14" customWidth="1"/>
    <col min="15370" max="15377" width="4.77734375" style="14" customWidth="1"/>
    <col min="15378" max="15616" width="8.88671875" style="14"/>
    <col min="15617" max="15617" width="10.6640625" style="14" customWidth="1"/>
    <col min="15618" max="15618" width="11.77734375" style="14" customWidth="1"/>
    <col min="15619" max="15619" width="6" style="14" bestFit="1" customWidth="1"/>
    <col min="15620" max="15623" width="7.33203125" style="14" customWidth="1"/>
    <col min="15624" max="15624" width="9.6640625" style="14" customWidth="1"/>
    <col min="15625" max="15625" width="7.33203125" style="14" customWidth="1"/>
    <col min="15626" max="15633" width="4.77734375" style="14" customWidth="1"/>
    <col min="15634" max="15872" width="8.88671875" style="14"/>
    <col min="15873" max="15873" width="10.6640625" style="14" customWidth="1"/>
    <col min="15874" max="15874" width="11.77734375" style="14" customWidth="1"/>
    <col min="15875" max="15875" width="6" style="14" bestFit="1" customWidth="1"/>
    <col min="15876" max="15879" width="7.33203125" style="14" customWidth="1"/>
    <col min="15880" max="15880" width="9.6640625" style="14" customWidth="1"/>
    <col min="15881" max="15881" width="7.33203125" style="14" customWidth="1"/>
    <col min="15882" max="15889" width="4.77734375" style="14" customWidth="1"/>
    <col min="15890" max="16128" width="8.88671875" style="14"/>
    <col min="16129" max="16129" width="10.6640625" style="14" customWidth="1"/>
    <col min="16130" max="16130" width="11.77734375" style="14" customWidth="1"/>
    <col min="16131" max="16131" width="6" style="14" bestFit="1" customWidth="1"/>
    <col min="16132" max="16135" width="7.33203125" style="14" customWidth="1"/>
    <col min="16136" max="16136" width="9.6640625" style="14" customWidth="1"/>
    <col min="16137" max="16137" width="7.33203125" style="14" customWidth="1"/>
    <col min="16138" max="16145" width="4.77734375" style="14" customWidth="1"/>
    <col min="16146" max="16384" width="8.88671875" style="14"/>
  </cols>
  <sheetData>
    <row r="1" spans="1:11" ht="31.5" x14ac:dyDescent="0.15">
      <c r="A1" s="325" t="s">
        <v>85</v>
      </c>
      <c r="B1" s="325"/>
      <c r="C1" s="325"/>
      <c r="D1" s="325"/>
      <c r="E1" s="325"/>
      <c r="F1" s="325"/>
      <c r="G1" s="325"/>
      <c r="H1" s="325"/>
      <c r="I1" s="325"/>
    </row>
    <row r="2" spans="1:11" ht="38.25" customHeight="1" x14ac:dyDescent="0.15">
      <c r="F2" s="326" t="s">
        <v>109</v>
      </c>
      <c r="G2" s="326"/>
      <c r="H2" s="326"/>
      <c r="I2" s="326"/>
    </row>
    <row r="3" spans="1:11" ht="81.75" customHeight="1" x14ac:dyDescent="0.15">
      <c r="A3" s="46" t="s">
        <v>108</v>
      </c>
      <c r="B3" s="38"/>
      <c r="C3" s="38"/>
      <c r="D3" s="38"/>
      <c r="E3" s="38"/>
    </row>
    <row r="4" spans="1:11" ht="56.25" customHeight="1" x14ac:dyDescent="0.15">
      <c r="A4" s="47" t="s">
        <v>71</v>
      </c>
      <c r="B4" s="39"/>
      <c r="C4" s="38"/>
      <c r="D4" s="38"/>
      <c r="E4" s="38"/>
      <c r="H4" s="15"/>
      <c r="I4" s="16"/>
    </row>
    <row r="5" spans="1:11" ht="81.75" customHeight="1" x14ac:dyDescent="0.15">
      <c r="A5" s="43" t="s">
        <v>74</v>
      </c>
      <c r="B5" s="44" t="s">
        <v>12</v>
      </c>
      <c r="C5" s="44" t="s">
        <v>15</v>
      </c>
      <c r="D5" s="327" t="s">
        <v>63</v>
      </c>
      <c r="E5" s="328"/>
      <c r="F5" s="328"/>
      <c r="G5" s="329"/>
      <c r="H5" s="109" t="s">
        <v>110</v>
      </c>
      <c r="I5" s="45" t="s">
        <v>19</v>
      </c>
      <c r="J5" s="180" t="s">
        <v>77</v>
      </c>
      <c r="K5" s="179" t="s">
        <v>76</v>
      </c>
    </row>
    <row r="6" spans="1:11" ht="57" customHeight="1" x14ac:dyDescent="0.15">
      <c r="A6" s="40" t="s">
        <v>86</v>
      </c>
      <c r="B6" s="41"/>
      <c r="C6" s="42" t="s">
        <v>64</v>
      </c>
      <c r="D6" s="330" t="s">
        <v>140</v>
      </c>
      <c r="E6" s="330"/>
      <c r="F6" s="330"/>
      <c r="G6" s="330"/>
      <c r="H6" s="188">
        <f>1893.83/1.1</f>
        <v>1721.6636363636362</v>
      </c>
      <c r="I6" s="120"/>
      <c r="J6" s="181"/>
      <c r="K6" s="182"/>
    </row>
    <row r="8" spans="1:11" x14ac:dyDescent="0.15">
      <c r="E8" s="119"/>
      <c r="F8" s="119"/>
      <c r="H8" s="119"/>
      <c r="I8" s="119"/>
    </row>
    <row r="12" spans="1:11" x14ac:dyDescent="0.15">
      <c r="F12" s="119"/>
      <c r="G12" s="119"/>
    </row>
  </sheetData>
  <mergeCells count="4">
    <mergeCell ref="A1:I1"/>
    <mergeCell ref="F2:I2"/>
    <mergeCell ref="D5:G5"/>
    <mergeCell ref="D6:G6"/>
  </mergeCells>
  <phoneticPr fontId="54" type="noConversion"/>
  <printOptions horizontalCentered="1"/>
  <pageMargins left="0.74750000238418579" right="0.74750000238418579" top="0.98416668176651001" bottom="0.78694444894790649" header="0.51138889789581299" footer="0.51138889789581299"/>
  <pageSetup paperSize="9" scale="9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5"/>
  <sheetViews>
    <sheetView view="pageBreakPreview" zoomScale="85" zoomScaleNormal="100" zoomScaleSheetLayoutView="85" workbookViewId="0">
      <selection activeCell="F3" sqref="F3"/>
    </sheetView>
  </sheetViews>
  <sheetFormatPr defaultColWidth="8.88671875" defaultRowHeight="13.5" x14ac:dyDescent="0.15"/>
  <cols>
    <col min="1" max="1" width="15.33203125" style="75" customWidth="1"/>
    <col min="2" max="2" width="6.88671875" style="75" customWidth="1"/>
    <col min="3" max="3" width="11.44140625" style="75" customWidth="1"/>
    <col min="4" max="5" width="5.6640625" style="75" customWidth="1"/>
    <col min="6" max="6" width="11.21875" style="75" customWidth="1"/>
    <col min="7" max="7" width="11.77734375" style="75" customWidth="1"/>
    <col min="8" max="8" width="6.33203125" style="75" bestFit="1" customWidth="1"/>
    <col min="9" max="9" width="11.5546875" style="75" customWidth="1"/>
    <col min="10" max="10" width="6.44140625" style="75" bestFit="1" customWidth="1"/>
    <col min="11" max="251" width="8.88671875" style="75"/>
    <col min="252" max="252" width="10.77734375" style="75" bestFit="1" customWidth="1"/>
    <col min="253" max="253" width="6.5546875" style="75" customWidth="1"/>
    <col min="254" max="254" width="8.109375" style="75" customWidth="1"/>
    <col min="255" max="258" width="3.77734375" style="75" customWidth="1"/>
    <col min="259" max="259" width="8.88671875" style="75" customWidth="1"/>
    <col min="260" max="260" width="6.6640625" style="75" bestFit="1" customWidth="1"/>
    <col min="261" max="261" width="3.33203125" style="75" bestFit="1" customWidth="1"/>
    <col min="262" max="262" width="9.77734375" style="75" customWidth="1"/>
    <col min="263" max="263" width="4.6640625" style="75" bestFit="1" customWidth="1"/>
    <col min="264" max="264" width="7.5546875" style="75" customWidth="1"/>
    <col min="265" max="265" width="4.6640625" style="75" bestFit="1" customWidth="1"/>
    <col min="266" max="507" width="8.88671875" style="75"/>
    <col min="508" max="508" width="10.77734375" style="75" bestFit="1" customWidth="1"/>
    <col min="509" max="509" width="6.5546875" style="75" customWidth="1"/>
    <col min="510" max="510" width="8.109375" style="75" customWidth="1"/>
    <col min="511" max="514" width="3.77734375" style="75" customWidth="1"/>
    <col min="515" max="515" width="8.88671875" style="75" customWidth="1"/>
    <col min="516" max="516" width="6.6640625" style="75" bestFit="1" customWidth="1"/>
    <col min="517" max="517" width="3.33203125" style="75" bestFit="1" customWidth="1"/>
    <col min="518" max="518" width="9.77734375" style="75" customWidth="1"/>
    <col min="519" max="519" width="4.6640625" style="75" bestFit="1" customWidth="1"/>
    <col min="520" max="520" width="7.5546875" style="75" customWidth="1"/>
    <col min="521" max="521" width="4.6640625" style="75" bestFit="1" customWidth="1"/>
    <col min="522" max="763" width="8.88671875" style="75"/>
    <col min="764" max="764" width="10.77734375" style="75" bestFit="1" customWidth="1"/>
    <col min="765" max="765" width="6.5546875" style="75" customWidth="1"/>
    <col min="766" max="766" width="8.109375" style="75" customWidth="1"/>
    <col min="767" max="770" width="3.77734375" style="75" customWidth="1"/>
    <col min="771" max="771" width="8.88671875" style="75" customWidth="1"/>
    <col min="772" max="772" width="6.6640625" style="75" bestFit="1" customWidth="1"/>
    <col min="773" max="773" width="3.33203125" style="75" bestFit="1" customWidth="1"/>
    <col min="774" max="774" width="9.77734375" style="75" customWidth="1"/>
    <col min="775" max="775" width="4.6640625" style="75" bestFit="1" customWidth="1"/>
    <col min="776" max="776" width="7.5546875" style="75" customWidth="1"/>
    <col min="777" max="777" width="4.6640625" style="75" bestFit="1" customWidth="1"/>
    <col min="778" max="1019" width="8.88671875" style="75"/>
    <col min="1020" max="1020" width="10.77734375" style="75" bestFit="1" customWidth="1"/>
    <col min="1021" max="1021" width="6.5546875" style="75" customWidth="1"/>
    <col min="1022" max="1022" width="8.109375" style="75" customWidth="1"/>
    <col min="1023" max="1026" width="3.77734375" style="75" customWidth="1"/>
    <col min="1027" max="1027" width="8.88671875" style="75" customWidth="1"/>
    <col min="1028" max="1028" width="6.6640625" style="75" bestFit="1" customWidth="1"/>
    <col min="1029" max="1029" width="3.33203125" style="75" bestFit="1" customWidth="1"/>
    <col min="1030" max="1030" width="9.77734375" style="75" customWidth="1"/>
    <col min="1031" max="1031" width="4.6640625" style="75" bestFit="1" customWidth="1"/>
    <col min="1032" max="1032" width="7.5546875" style="75" customWidth="1"/>
    <col min="1033" max="1033" width="4.6640625" style="75" bestFit="1" customWidth="1"/>
    <col min="1034" max="1275" width="8.88671875" style="75"/>
    <col min="1276" max="1276" width="10.77734375" style="75" bestFit="1" customWidth="1"/>
    <col min="1277" max="1277" width="6.5546875" style="75" customWidth="1"/>
    <col min="1278" max="1278" width="8.109375" style="75" customWidth="1"/>
    <col min="1279" max="1282" width="3.77734375" style="75" customWidth="1"/>
    <col min="1283" max="1283" width="8.88671875" style="75" customWidth="1"/>
    <col min="1284" max="1284" width="6.6640625" style="75" bestFit="1" customWidth="1"/>
    <col min="1285" max="1285" width="3.33203125" style="75" bestFit="1" customWidth="1"/>
    <col min="1286" max="1286" width="9.77734375" style="75" customWidth="1"/>
    <col min="1287" max="1287" width="4.6640625" style="75" bestFit="1" customWidth="1"/>
    <col min="1288" max="1288" width="7.5546875" style="75" customWidth="1"/>
    <col min="1289" max="1289" width="4.6640625" style="75" bestFit="1" customWidth="1"/>
    <col min="1290" max="1531" width="8.88671875" style="75"/>
    <col min="1532" max="1532" width="10.77734375" style="75" bestFit="1" customWidth="1"/>
    <col min="1533" max="1533" width="6.5546875" style="75" customWidth="1"/>
    <col min="1534" max="1534" width="8.109375" style="75" customWidth="1"/>
    <col min="1535" max="1538" width="3.77734375" style="75" customWidth="1"/>
    <col min="1539" max="1539" width="8.88671875" style="75" customWidth="1"/>
    <col min="1540" max="1540" width="6.6640625" style="75" bestFit="1" customWidth="1"/>
    <col min="1541" max="1541" width="3.33203125" style="75" bestFit="1" customWidth="1"/>
    <col min="1542" max="1542" width="9.77734375" style="75" customWidth="1"/>
    <col min="1543" max="1543" width="4.6640625" style="75" bestFit="1" customWidth="1"/>
    <col min="1544" max="1544" width="7.5546875" style="75" customWidth="1"/>
    <col min="1545" max="1545" width="4.6640625" style="75" bestFit="1" customWidth="1"/>
    <col min="1546" max="1787" width="8.88671875" style="75"/>
    <col min="1788" max="1788" width="10.77734375" style="75" bestFit="1" customWidth="1"/>
    <col min="1789" max="1789" width="6.5546875" style="75" customWidth="1"/>
    <col min="1790" max="1790" width="8.109375" style="75" customWidth="1"/>
    <col min="1791" max="1794" width="3.77734375" style="75" customWidth="1"/>
    <col min="1795" max="1795" width="8.88671875" style="75" customWidth="1"/>
    <col min="1796" max="1796" width="6.6640625" style="75" bestFit="1" customWidth="1"/>
    <col min="1797" max="1797" width="3.33203125" style="75" bestFit="1" customWidth="1"/>
    <col min="1798" max="1798" width="9.77734375" style="75" customWidth="1"/>
    <col min="1799" max="1799" width="4.6640625" style="75" bestFit="1" customWidth="1"/>
    <col min="1800" max="1800" width="7.5546875" style="75" customWidth="1"/>
    <col min="1801" max="1801" width="4.6640625" style="75" bestFit="1" customWidth="1"/>
    <col min="1802" max="2043" width="8.88671875" style="75"/>
    <col min="2044" max="2044" width="10.77734375" style="75" bestFit="1" customWidth="1"/>
    <col min="2045" max="2045" width="6.5546875" style="75" customWidth="1"/>
    <col min="2046" max="2046" width="8.109375" style="75" customWidth="1"/>
    <col min="2047" max="2050" width="3.77734375" style="75" customWidth="1"/>
    <col min="2051" max="2051" width="8.88671875" style="75" customWidth="1"/>
    <col min="2052" max="2052" width="6.6640625" style="75" bestFit="1" customWidth="1"/>
    <col min="2053" max="2053" width="3.33203125" style="75" bestFit="1" customWidth="1"/>
    <col min="2054" max="2054" width="9.77734375" style="75" customWidth="1"/>
    <col min="2055" max="2055" width="4.6640625" style="75" bestFit="1" customWidth="1"/>
    <col min="2056" max="2056" width="7.5546875" style="75" customWidth="1"/>
    <col min="2057" max="2057" width="4.6640625" style="75" bestFit="1" customWidth="1"/>
    <col min="2058" max="2299" width="8.88671875" style="75"/>
    <col min="2300" max="2300" width="10.77734375" style="75" bestFit="1" customWidth="1"/>
    <col min="2301" max="2301" width="6.5546875" style="75" customWidth="1"/>
    <col min="2302" max="2302" width="8.109375" style="75" customWidth="1"/>
    <col min="2303" max="2306" width="3.77734375" style="75" customWidth="1"/>
    <col min="2307" max="2307" width="8.88671875" style="75" customWidth="1"/>
    <col min="2308" max="2308" width="6.6640625" style="75" bestFit="1" customWidth="1"/>
    <col min="2309" max="2309" width="3.33203125" style="75" bestFit="1" customWidth="1"/>
    <col min="2310" max="2310" width="9.77734375" style="75" customWidth="1"/>
    <col min="2311" max="2311" width="4.6640625" style="75" bestFit="1" customWidth="1"/>
    <col min="2312" max="2312" width="7.5546875" style="75" customWidth="1"/>
    <col min="2313" max="2313" width="4.6640625" style="75" bestFit="1" customWidth="1"/>
    <col min="2314" max="2555" width="8.88671875" style="75"/>
    <col min="2556" max="2556" width="10.77734375" style="75" bestFit="1" customWidth="1"/>
    <col min="2557" max="2557" width="6.5546875" style="75" customWidth="1"/>
    <col min="2558" max="2558" width="8.109375" style="75" customWidth="1"/>
    <col min="2559" max="2562" width="3.77734375" style="75" customWidth="1"/>
    <col min="2563" max="2563" width="8.88671875" style="75" customWidth="1"/>
    <col min="2564" max="2564" width="6.6640625" style="75" bestFit="1" customWidth="1"/>
    <col min="2565" max="2565" width="3.33203125" style="75" bestFit="1" customWidth="1"/>
    <col min="2566" max="2566" width="9.77734375" style="75" customWidth="1"/>
    <col min="2567" max="2567" width="4.6640625" style="75" bestFit="1" customWidth="1"/>
    <col min="2568" max="2568" width="7.5546875" style="75" customWidth="1"/>
    <col min="2569" max="2569" width="4.6640625" style="75" bestFit="1" customWidth="1"/>
    <col min="2570" max="2811" width="8.88671875" style="75"/>
    <col min="2812" max="2812" width="10.77734375" style="75" bestFit="1" customWidth="1"/>
    <col min="2813" max="2813" width="6.5546875" style="75" customWidth="1"/>
    <col min="2814" max="2814" width="8.109375" style="75" customWidth="1"/>
    <col min="2815" max="2818" width="3.77734375" style="75" customWidth="1"/>
    <col min="2819" max="2819" width="8.88671875" style="75" customWidth="1"/>
    <col min="2820" max="2820" width="6.6640625" style="75" bestFit="1" customWidth="1"/>
    <col min="2821" max="2821" width="3.33203125" style="75" bestFit="1" customWidth="1"/>
    <col min="2822" max="2822" width="9.77734375" style="75" customWidth="1"/>
    <col min="2823" max="2823" width="4.6640625" style="75" bestFit="1" customWidth="1"/>
    <col min="2824" max="2824" width="7.5546875" style="75" customWidth="1"/>
    <col min="2825" max="2825" width="4.6640625" style="75" bestFit="1" customWidth="1"/>
    <col min="2826" max="3067" width="8.88671875" style="75"/>
    <col min="3068" max="3068" width="10.77734375" style="75" bestFit="1" customWidth="1"/>
    <col min="3069" max="3069" width="6.5546875" style="75" customWidth="1"/>
    <col min="3070" max="3070" width="8.109375" style="75" customWidth="1"/>
    <col min="3071" max="3074" width="3.77734375" style="75" customWidth="1"/>
    <col min="3075" max="3075" width="8.88671875" style="75" customWidth="1"/>
    <col min="3076" max="3076" width="6.6640625" style="75" bestFit="1" customWidth="1"/>
    <col min="3077" max="3077" width="3.33203125" style="75" bestFit="1" customWidth="1"/>
    <col min="3078" max="3078" width="9.77734375" style="75" customWidth="1"/>
    <col min="3079" max="3079" width="4.6640625" style="75" bestFit="1" customWidth="1"/>
    <col min="3080" max="3080" width="7.5546875" style="75" customWidth="1"/>
    <col min="3081" max="3081" width="4.6640625" style="75" bestFit="1" customWidth="1"/>
    <col min="3082" max="3323" width="8.88671875" style="75"/>
    <col min="3324" max="3324" width="10.77734375" style="75" bestFit="1" customWidth="1"/>
    <col min="3325" max="3325" width="6.5546875" style="75" customWidth="1"/>
    <col min="3326" max="3326" width="8.109375" style="75" customWidth="1"/>
    <col min="3327" max="3330" width="3.77734375" style="75" customWidth="1"/>
    <col min="3331" max="3331" width="8.88671875" style="75" customWidth="1"/>
    <col min="3332" max="3332" width="6.6640625" style="75" bestFit="1" customWidth="1"/>
    <col min="3333" max="3333" width="3.33203125" style="75" bestFit="1" customWidth="1"/>
    <col min="3334" max="3334" width="9.77734375" style="75" customWidth="1"/>
    <col min="3335" max="3335" width="4.6640625" style="75" bestFit="1" customWidth="1"/>
    <col min="3336" max="3336" width="7.5546875" style="75" customWidth="1"/>
    <col min="3337" max="3337" width="4.6640625" style="75" bestFit="1" customWidth="1"/>
    <col min="3338" max="3579" width="8.88671875" style="75"/>
    <col min="3580" max="3580" width="10.77734375" style="75" bestFit="1" customWidth="1"/>
    <col min="3581" max="3581" width="6.5546875" style="75" customWidth="1"/>
    <col min="3582" max="3582" width="8.109375" style="75" customWidth="1"/>
    <col min="3583" max="3586" width="3.77734375" style="75" customWidth="1"/>
    <col min="3587" max="3587" width="8.88671875" style="75" customWidth="1"/>
    <col min="3588" max="3588" width="6.6640625" style="75" bestFit="1" customWidth="1"/>
    <col min="3589" max="3589" width="3.33203125" style="75" bestFit="1" customWidth="1"/>
    <col min="3590" max="3590" width="9.77734375" style="75" customWidth="1"/>
    <col min="3591" max="3591" width="4.6640625" style="75" bestFit="1" customWidth="1"/>
    <col min="3592" max="3592" width="7.5546875" style="75" customWidth="1"/>
    <col min="3593" max="3593" width="4.6640625" style="75" bestFit="1" customWidth="1"/>
    <col min="3594" max="3835" width="8.88671875" style="75"/>
    <col min="3836" max="3836" width="10.77734375" style="75" bestFit="1" customWidth="1"/>
    <col min="3837" max="3837" width="6.5546875" style="75" customWidth="1"/>
    <col min="3838" max="3838" width="8.109375" style="75" customWidth="1"/>
    <col min="3839" max="3842" width="3.77734375" style="75" customWidth="1"/>
    <col min="3843" max="3843" width="8.88671875" style="75" customWidth="1"/>
    <col min="3844" max="3844" width="6.6640625" style="75" bestFit="1" customWidth="1"/>
    <col min="3845" max="3845" width="3.33203125" style="75" bestFit="1" customWidth="1"/>
    <col min="3846" max="3846" width="9.77734375" style="75" customWidth="1"/>
    <col min="3847" max="3847" width="4.6640625" style="75" bestFit="1" customWidth="1"/>
    <col min="3848" max="3848" width="7.5546875" style="75" customWidth="1"/>
    <col min="3849" max="3849" width="4.6640625" style="75" bestFit="1" customWidth="1"/>
    <col min="3850" max="4091" width="8.88671875" style="75"/>
    <col min="4092" max="4092" width="10.77734375" style="75" bestFit="1" customWidth="1"/>
    <col min="4093" max="4093" width="6.5546875" style="75" customWidth="1"/>
    <col min="4094" max="4094" width="8.109375" style="75" customWidth="1"/>
    <col min="4095" max="4098" width="3.77734375" style="75" customWidth="1"/>
    <col min="4099" max="4099" width="8.88671875" style="75" customWidth="1"/>
    <col min="4100" max="4100" width="6.6640625" style="75" bestFit="1" customWidth="1"/>
    <col min="4101" max="4101" width="3.33203125" style="75" bestFit="1" customWidth="1"/>
    <col min="4102" max="4102" width="9.77734375" style="75" customWidth="1"/>
    <col min="4103" max="4103" width="4.6640625" style="75" bestFit="1" customWidth="1"/>
    <col min="4104" max="4104" width="7.5546875" style="75" customWidth="1"/>
    <col min="4105" max="4105" width="4.6640625" style="75" bestFit="1" customWidth="1"/>
    <col min="4106" max="4347" width="8.88671875" style="75"/>
    <col min="4348" max="4348" width="10.77734375" style="75" bestFit="1" customWidth="1"/>
    <col min="4349" max="4349" width="6.5546875" style="75" customWidth="1"/>
    <col min="4350" max="4350" width="8.109375" style="75" customWidth="1"/>
    <col min="4351" max="4354" width="3.77734375" style="75" customWidth="1"/>
    <col min="4355" max="4355" width="8.88671875" style="75" customWidth="1"/>
    <col min="4356" max="4356" width="6.6640625" style="75" bestFit="1" customWidth="1"/>
    <col min="4357" max="4357" width="3.33203125" style="75" bestFit="1" customWidth="1"/>
    <col min="4358" max="4358" width="9.77734375" style="75" customWidth="1"/>
    <col min="4359" max="4359" width="4.6640625" style="75" bestFit="1" customWidth="1"/>
    <col min="4360" max="4360" width="7.5546875" style="75" customWidth="1"/>
    <col min="4361" max="4361" width="4.6640625" style="75" bestFit="1" customWidth="1"/>
    <col min="4362" max="4603" width="8.88671875" style="75"/>
    <col min="4604" max="4604" width="10.77734375" style="75" bestFit="1" customWidth="1"/>
    <col min="4605" max="4605" width="6.5546875" style="75" customWidth="1"/>
    <col min="4606" max="4606" width="8.109375" style="75" customWidth="1"/>
    <col min="4607" max="4610" width="3.77734375" style="75" customWidth="1"/>
    <col min="4611" max="4611" width="8.88671875" style="75" customWidth="1"/>
    <col min="4612" max="4612" width="6.6640625" style="75" bestFit="1" customWidth="1"/>
    <col min="4613" max="4613" width="3.33203125" style="75" bestFit="1" customWidth="1"/>
    <col min="4614" max="4614" width="9.77734375" style="75" customWidth="1"/>
    <col min="4615" max="4615" width="4.6640625" style="75" bestFit="1" customWidth="1"/>
    <col min="4616" max="4616" width="7.5546875" style="75" customWidth="1"/>
    <col min="4617" max="4617" width="4.6640625" style="75" bestFit="1" customWidth="1"/>
    <col min="4618" max="4859" width="8.88671875" style="75"/>
    <col min="4860" max="4860" width="10.77734375" style="75" bestFit="1" customWidth="1"/>
    <col min="4861" max="4861" width="6.5546875" style="75" customWidth="1"/>
    <col min="4862" max="4862" width="8.109375" style="75" customWidth="1"/>
    <col min="4863" max="4866" width="3.77734375" style="75" customWidth="1"/>
    <col min="4867" max="4867" width="8.88671875" style="75" customWidth="1"/>
    <col min="4868" max="4868" width="6.6640625" style="75" bestFit="1" customWidth="1"/>
    <col min="4869" max="4869" width="3.33203125" style="75" bestFit="1" customWidth="1"/>
    <col min="4870" max="4870" width="9.77734375" style="75" customWidth="1"/>
    <col min="4871" max="4871" width="4.6640625" style="75" bestFit="1" customWidth="1"/>
    <col min="4872" max="4872" width="7.5546875" style="75" customWidth="1"/>
    <col min="4873" max="4873" width="4.6640625" style="75" bestFit="1" customWidth="1"/>
    <col min="4874" max="5115" width="8.88671875" style="75"/>
    <col min="5116" max="5116" width="10.77734375" style="75" bestFit="1" customWidth="1"/>
    <col min="5117" max="5117" width="6.5546875" style="75" customWidth="1"/>
    <col min="5118" max="5118" width="8.109375" style="75" customWidth="1"/>
    <col min="5119" max="5122" width="3.77734375" style="75" customWidth="1"/>
    <col min="5123" max="5123" width="8.88671875" style="75" customWidth="1"/>
    <col min="5124" max="5124" width="6.6640625" style="75" bestFit="1" customWidth="1"/>
    <col min="5125" max="5125" width="3.33203125" style="75" bestFit="1" customWidth="1"/>
    <col min="5126" max="5126" width="9.77734375" style="75" customWidth="1"/>
    <col min="5127" max="5127" width="4.6640625" style="75" bestFit="1" customWidth="1"/>
    <col min="5128" max="5128" width="7.5546875" style="75" customWidth="1"/>
    <col min="5129" max="5129" width="4.6640625" style="75" bestFit="1" customWidth="1"/>
    <col min="5130" max="5371" width="8.88671875" style="75"/>
    <col min="5372" max="5372" width="10.77734375" style="75" bestFit="1" customWidth="1"/>
    <col min="5373" max="5373" width="6.5546875" style="75" customWidth="1"/>
    <col min="5374" max="5374" width="8.109375" style="75" customWidth="1"/>
    <col min="5375" max="5378" width="3.77734375" style="75" customWidth="1"/>
    <col min="5379" max="5379" width="8.88671875" style="75" customWidth="1"/>
    <col min="5380" max="5380" width="6.6640625" style="75" bestFit="1" customWidth="1"/>
    <col min="5381" max="5381" width="3.33203125" style="75" bestFit="1" customWidth="1"/>
    <col min="5382" max="5382" width="9.77734375" style="75" customWidth="1"/>
    <col min="5383" max="5383" width="4.6640625" style="75" bestFit="1" customWidth="1"/>
    <col min="5384" max="5384" width="7.5546875" style="75" customWidth="1"/>
    <col min="5385" max="5385" width="4.6640625" style="75" bestFit="1" customWidth="1"/>
    <col min="5386" max="5627" width="8.88671875" style="75"/>
    <col min="5628" max="5628" width="10.77734375" style="75" bestFit="1" customWidth="1"/>
    <col min="5629" max="5629" width="6.5546875" style="75" customWidth="1"/>
    <col min="5630" max="5630" width="8.109375" style="75" customWidth="1"/>
    <col min="5631" max="5634" width="3.77734375" style="75" customWidth="1"/>
    <col min="5635" max="5635" width="8.88671875" style="75" customWidth="1"/>
    <col min="5636" max="5636" width="6.6640625" style="75" bestFit="1" customWidth="1"/>
    <col min="5637" max="5637" width="3.33203125" style="75" bestFit="1" customWidth="1"/>
    <col min="5638" max="5638" width="9.77734375" style="75" customWidth="1"/>
    <col min="5639" max="5639" width="4.6640625" style="75" bestFit="1" customWidth="1"/>
    <col min="5640" max="5640" width="7.5546875" style="75" customWidth="1"/>
    <col min="5641" max="5641" width="4.6640625" style="75" bestFit="1" customWidth="1"/>
    <col min="5642" max="5883" width="8.88671875" style="75"/>
    <col min="5884" max="5884" width="10.77734375" style="75" bestFit="1" customWidth="1"/>
    <col min="5885" max="5885" width="6.5546875" style="75" customWidth="1"/>
    <col min="5886" max="5886" width="8.109375" style="75" customWidth="1"/>
    <col min="5887" max="5890" width="3.77734375" style="75" customWidth="1"/>
    <col min="5891" max="5891" width="8.88671875" style="75" customWidth="1"/>
    <col min="5892" max="5892" width="6.6640625" style="75" bestFit="1" customWidth="1"/>
    <col min="5893" max="5893" width="3.33203125" style="75" bestFit="1" customWidth="1"/>
    <col min="5894" max="5894" width="9.77734375" style="75" customWidth="1"/>
    <col min="5895" max="5895" width="4.6640625" style="75" bestFit="1" customWidth="1"/>
    <col min="5896" max="5896" width="7.5546875" style="75" customWidth="1"/>
    <col min="5897" max="5897" width="4.6640625" style="75" bestFit="1" customWidth="1"/>
    <col min="5898" max="6139" width="8.88671875" style="75"/>
    <col min="6140" max="6140" width="10.77734375" style="75" bestFit="1" customWidth="1"/>
    <col min="6141" max="6141" width="6.5546875" style="75" customWidth="1"/>
    <col min="6142" max="6142" width="8.109375" style="75" customWidth="1"/>
    <col min="6143" max="6146" width="3.77734375" style="75" customWidth="1"/>
    <col min="6147" max="6147" width="8.88671875" style="75" customWidth="1"/>
    <col min="6148" max="6148" width="6.6640625" style="75" bestFit="1" customWidth="1"/>
    <col min="6149" max="6149" width="3.33203125" style="75" bestFit="1" customWidth="1"/>
    <col min="6150" max="6150" width="9.77734375" style="75" customWidth="1"/>
    <col min="6151" max="6151" width="4.6640625" style="75" bestFit="1" customWidth="1"/>
    <col min="6152" max="6152" width="7.5546875" style="75" customWidth="1"/>
    <col min="6153" max="6153" width="4.6640625" style="75" bestFit="1" customWidth="1"/>
    <col min="6154" max="6395" width="8.88671875" style="75"/>
    <col min="6396" max="6396" width="10.77734375" style="75" bestFit="1" customWidth="1"/>
    <col min="6397" max="6397" width="6.5546875" style="75" customWidth="1"/>
    <col min="6398" max="6398" width="8.109375" style="75" customWidth="1"/>
    <col min="6399" max="6402" width="3.77734375" style="75" customWidth="1"/>
    <col min="6403" max="6403" width="8.88671875" style="75" customWidth="1"/>
    <col min="6404" max="6404" width="6.6640625" style="75" bestFit="1" customWidth="1"/>
    <col min="6405" max="6405" width="3.33203125" style="75" bestFit="1" customWidth="1"/>
    <col min="6406" max="6406" width="9.77734375" style="75" customWidth="1"/>
    <col min="6407" max="6407" width="4.6640625" style="75" bestFit="1" customWidth="1"/>
    <col min="6408" max="6408" width="7.5546875" style="75" customWidth="1"/>
    <col min="6409" max="6409" width="4.6640625" style="75" bestFit="1" customWidth="1"/>
    <col min="6410" max="6651" width="8.88671875" style="75"/>
    <col min="6652" max="6652" width="10.77734375" style="75" bestFit="1" customWidth="1"/>
    <col min="6653" max="6653" width="6.5546875" style="75" customWidth="1"/>
    <col min="6654" max="6654" width="8.109375" style="75" customWidth="1"/>
    <col min="6655" max="6658" width="3.77734375" style="75" customWidth="1"/>
    <col min="6659" max="6659" width="8.88671875" style="75" customWidth="1"/>
    <col min="6660" max="6660" width="6.6640625" style="75" bestFit="1" customWidth="1"/>
    <col min="6661" max="6661" width="3.33203125" style="75" bestFit="1" customWidth="1"/>
    <col min="6662" max="6662" width="9.77734375" style="75" customWidth="1"/>
    <col min="6663" max="6663" width="4.6640625" style="75" bestFit="1" customWidth="1"/>
    <col min="6664" max="6664" width="7.5546875" style="75" customWidth="1"/>
    <col min="6665" max="6665" width="4.6640625" style="75" bestFit="1" customWidth="1"/>
    <col min="6666" max="6907" width="8.88671875" style="75"/>
    <col min="6908" max="6908" width="10.77734375" style="75" bestFit="1" customWidth="1"/>
    <col min="6909" max="6909" width="6.5546875" style="75" customWidth="1"/>
    <col min="6910" max="6910" width="8.109375" style="75" customWidth="1"/>
    <col min="6911" max="6914" width="3.77734375" style="75" customWidth="1"/>
    <col min="6915" max="6915" width="8.88671875" style="75" customWidth="1"/>
    <col min="6916" max="6916" width="6.6640625" style="75" bestFit="1" customWidth="1"/>
    <col min="6917" max="6917" width="3.33203125" style="75" bestFit="1" customWidth="1"/>
    <col min="6918" max="6918" width="9.77734375" style="75" customWidth="1"/>
    <col min="6919" max="6919" width="4.6640625" style="75" bestFit="1" customWidth="1"/>
    <col min="6920" max="6920" width="7.5546875" style="75" customWidth="1"/>
    <col min="6921" max="6921" width="4.6640625" style="75" bestFit="1" customWidth="1"/>
    <col min="6922" max="7163" width="8.88671875" style="75"/>
    <col min="7164" max="7164" width="10.77734375" style="75" bestFit="1" customWidth="1"/>
    <col min="7165" max="7165" width="6.5546875" style="75" customWidth="1"/>
    <col min="7166" max="7166" width="8.109375" style="75" customWidth="1"/>
    <col min="7167" max="7170" width="3.77734375" style="75" customWidth="1"/>
    <col min="7171" max="7171" width="8.88671875" style="75" customWidth="1"/>
    <col min="7172" max="7172" width="6.6640625" style="75" bestFit="1" customWidth="1"/>
    <col min="7173" max="7173" width="3.33203125" style="75" bestFit="1" customWidth="1"/>
    <col min="7174" max="7174" width="9.77734375" style="75" customWidth="1"/>
    <col min="7175" max="7175" width="4.6640625" style="75" bestFit="1" customWidth="1"/>
    <col min="7176" max="7176" width="7.5546875" style="75" customWidth="1"/>
    <col min="7177" max="7177" width="4.6640625" style="75" bestFit="1" customWidth="1"/>
    <col min="7178" max="7419" width="8.88671875" style="75"/>
    <col min="7420" max="7420" width="10.77734375" style="75" bestFit="1" customWidth="1"/>
    <col min="7421" max="7421" width="6.5546875" style="75" customWidth="1"/>
    <col min="7422" max="7422" width="8.109375" style="75" customWidth="1"/>
    <col min="7423" max="7426" width="3.77734375" style="75" customWidth="1"/>
    <col min="7427" max="7427" width="8.88671875" style="75" customWidth="1"/>
    <col min="7428" max="7428" width="6.6640625" style="75" bestFit="1" customWidth="1"/>
    <col min="7429" max="7429" width="3.33203125" style="75" bestFit="1" customWidth="1"/>
    <col min="7430" max="7430" width="9.77734375" style="75" customWidth="1"/>
    <col min="7431" max="7431" width="4.6640625" style="75" bestFit="1" customWidth="1"/>
    <col min="7432" max="7432" width="7.5546875" style="75" customWidth="1"/>
    <col min="7433" max="7433" width="4.6640625" style="75" bestFit="1" customWidth="1"/>
    <col min="7434" max="7675" width="8.88671875" style="75"/>
    <col min="7676" max="7676" width="10.77734375" style="75" bestFit="1" customWidth="1"/>
    <col min="7677" max="7677" width="6.5546875" style="75" customWidth="1"/>
    <col min="7678" max="7678" width="8.109375" style="75" customWidth="1"/>
    <col min="7679" max="7682" width="3.77734375" style="75" customWidth="1"/>
    <col min="7683" max="7683" width="8.88671875" style="75" customWidth="1"/>
    <col min="7684" max="7684" width="6.6640625" style="75" bestFit="1" customWidth="1"/>
    <col min="7685" max="7685" width="3.33203125" style="75" bestFit="1" customWidth="1"/>
    <col min="7686" max="7686" width="9.77734375" style="75" customWidth="1"/>
    <col min="7687" max="7687" width="4.6640625" style="75" bestFit="1" customWidth="1"/>
    <col min="7688" max="7688" width="7.5546875" style="75" customWidth="1"/>
    <col min="7689" max="7689" width="4.6640625" style="75" bestFit="1" customWidth="1"/>
    <col min="7690" max="7931" width="8.88671875" style="75"/>
    <col min="7932" max="7932" width="10.77734375" style="75" bestFit="1" customWidth="1"/>
    <col min="7933" max="7933" width="6.5546875" style="75" customWidth="1"/>
    <col min="7934" max="7934" width="8.109375" style="75" customWidth="1"/>
    <col min="7935" max="7938" width="3.77734375" style="75" customWidth="1"/>
    <col min="7939" max="7939" width="8.88671875" style="75" customWidth="1"/>
    <col min="7940" max="7940" width="6.6640625" style="75" bestFit="1" customWidth="1"/>
    <col min="7941" max="7941" width="3.33203125" style="75" bestFit="1" customWidth="1"/>
    <col min="7942" max="7942" width="9.77734375" style="75" customWidth="1"/>
    <col min="7943" max="7943" width="4.6640625" style="75" bestFit="1" customWidth="1"/>
    <col min="7944" max="7944" width="7.5546875" style="75" customWidth="1"/>
    <col min="7945" max="7945" width="4.6640625" style="75" bestFit="1" customWidth="1"/>
    <col min="7946" max="8187" width="8.88671875" style="75"/>
    <col min="8188" max="8188" width="10.77734375" style="75" bestFit="1" customWidth="1"/>
    <col min="8189" max="8189" width="6.5546875" style="75" customWidth="1"/>
    <col min="8190" max="8190" width="8.109375" style="75" customWidth="1"/>
    <col min="8191" max="8194" width="3.77734375" style="75" customWidth="1"/>
    <col min="8195" max="8195" width="8.88671875" style="75" customWidth="1"/>
    <col min="8196" max="8196" width="6.6640625" style="75" bestFit="1" customWidth="1"/>
    <col min="8197" max="8197" width="3.33203125" style="75" bestFit="1" customWidth="1"/>
    <col min="8198" max="8198" width="9.77734375" style="75" customWidth="1"/>
    <col min="8199" max="8199" width="4.6640625" style="75" bestFit="1" customWidth="1"/>
    <col min="8200" max="8200" width="7.5546875" style="75" customWidth="1"/>
    <col min="8201" max="8201" width="4.6640625" style="75" bestFit="1" customWidth="1"/>
    <col min="8202" max="8443" width="8.88671875" style="75"/>
    <col min="8444" max="8444" width="10.77734375" style="75" bestFit="1" customWidth="1"/>
    <col min="8445" max="8445" width="6.5546875" style="75" customWidth="1"/>
    <col min="8446" max="8446" width="8.109375" style="75" customWidth="1"/>
    <col min="8447" max="8450" width="3.77734375" style="75" customWidth="1"/>
    <col min="8451" max="8451" width="8.88671875" style="75" customWidth="1"/>
    <col min="8452" max="8452" width="6.6640625" style="75" bestFit="1" customWidth="1"/>
    <col min="8453" max="8453" width="3.33203125" style="75" bestFit="1" customWidth="1"/>
    <col min="8454" max="8454" width="9.77734375" style="75" customWidth="1"/>
    <col min="8455" max="8455" width="4.6640625" style="75" bestFit="1" customWidth="1"/>
    <col min="8456" max="8456" width="7.5546875" style="75" customWidth="1"/>
    <col min="8457" max="8457" width="4.6640625" style="75" bestFit="1" customWidth="1"/>
    <col min="8458" max="8699" width="8.88671875" style="75"/>
    <col min="8700" max="8700" width="10.77734375" style="75" bestFit="1" customWidth="1"/>
    <col min="8701" max="8701" width="6.5546875" style="75" customWidth="1"/>
    <col min="8702" max="8702" width="8.109375" style="75" customWidth="1"/>
    <col min="8703" max="8706" width="3.77734375" style="75" customWidth="1"/>
    <col min="8707" max="8707" width="8.88671875" style="75" customWidth="1"/>
    <col min="8708" max="8708" width="6.6640625" style="75" bestFit="1" customWidth="1"/>
    <col min="8709" max="8709" width="3.33203125" style="75" bestFit="1" customWidth="1"/>
    <col min="8710" max="8710" width="9.77734375" style="75" customWidth="1"/>
    <col min="8711" max="8711" width="4.6640625" style="75" bestFit="1" customWidth="1"/>
    <col min="8712" max="8712" width="7.5546875" style="75" customWidth="1"/>
    <col min="8713" max="8713" width="4.6640625" style="75" bestFit="1" customWidth="1"/>
    <col min="8714" max="8955" width="8.88671875" style="75"/>
    <col min="8956" max="8956" width="10.77734375" style="75" bestFit="1" customWidth="1"/>
    <col min="8957" max="8957" width="6.5546875" style="75" customWidth="1"/>
    <col min="8958" max="8958" width="8.109375" style="75" customWidth="1"/>
    <col min="8959" max="8962" width="3.77734375" style="75" customWidth="1"/>
    <col min="8963" max="8963" width="8.88671875" style="75" customWidth="1"/>
    <col min="8964" max="8964" width="6.6640625" style="75" bestFit="1" customWidth="1"/>
    <col min="8965" max="8965" width="3.33203125" style="75" bestFit="1" customWidth="1"/>
    <col min="8966" max="8966" width="9.77734375" style="75" customWidth="1"/>
    <col min="8967" max="8967" width="4.6640625" style="75" bestFit="1" customWidth="1"/>
    <col min="8968" max="8968" width="7.5546875" style="75" customWidth="1"/>
    <col min="8969" max="8969" width="4.6640625" style="75" bestFit="1" customWidth="1"/>
    <col min="8970" max="9211" width="8.88671875" style="75"/>
    <col min="9212" max="9212" width="10.77734375" style="75" bestFit="1" customWidth="1"/>
    <col min="9213" max="9213" width="6.5546875" style="75" customWidth="1"/>
    <col min="9214" max="9214" width="8.109375" style="75" customWidth="1"/>
    <col min="9215" max="9218" width="3.77734375" style="75" customWidth="1"/>
    <col min="9219" max="9219" width="8.88671875" style="75" customWidth="1"/>
    <col min="9220" max="9220" width="6.6640625" style="75" bestFit="1" customWidth="1"/>
    <col min="9221" max="9221" width="3.33203125" style="75" bestFit="1" customWidth="1"/>
    <col min="9222" max="9222" width="9.77734375" style="75" customWidth="1"/>
    <col min="9223" max="9223" width="4.6640625" style="75" bestFit="1" customWidth="1"/>
    <col min="9224" max="9224" width="7.5546875" style="75" customWidth="1"/>
    <col min="9225" max="9225" width="4.6640625" style="75" bestFit="1" customWidth="1"/>
    <col min="9226" max="9467" width="8.88671875" style="75"/>
    <col min="9468" max="9468" width="10.77734375" style="75" bestFit="1" customWidth="1"/>
    <col min="9469" max="9469" width="6.5546875" style="75" customWidth="1"/>
    <col min="9470" max="9470" width="8.109375" style="75" customWidth="1"/>
    <col min="9471" max="9474" width="3.77734375" style="75" customWidth="1"/>
    <col min="9475" max="9475" width="8.88671875" style="75" customWidth="1"/>
    <col min="9476" max="9476" width="6.6640625" style="75" bestFit="1" customWidth="1"/>
    <col min="9477" max="9477" width="3.33203125" style="75" bestFit="1" customWidth="1"/>
    <col min="9478" max="9478" width="9.77734375" style="75" customWidth="1"/>
    <col min="9479" max="9479" width="4.6640625" style="75" bestFit="1" customWidth="1"/>
    <col min="9480" max="9480" width="7.5546875" style="75" customWidth="1"/>
    <col min="9481" max="9481" width="4.6640625" style="75" bestFit="1" customWidth="1"/>
    <col min="9482" max="9723" width="8.88671875" style="75"/>
    <col min="9724" max="9724" width="10.77734375" style="75" bestFit="1" customWidth="1"/>
    <col min="9725" max="9725" width="6.5546875" style="75" customWidth="1"/>
    <col min="9726" max="9726" width="8.109375" style="75" customWidth="1"/>
    <col min="9727" max="9730" width="3.77734375" style="75" customWidth="1"/>
    <col min="9731" max="9731" width="8.88671875" style="75" customWidth="1"/>
    <col min="9732" max="9732" width="6.6640625" style="75" bestFit="1" customWidth="1"/>
    <col min="9733" max="9733" width="3.33203125" style="75" bestFit="1" customWidth="1"/>
    <col min="9734" max="9734" width="9.77734375" style="75" customWidth="1"/>
    <col min="9735" max="9735" width="4.6640625" style="75" bestFit="1" customWidth="1"/>
    <col min="9736" max="9736" width="7.5546875" style="75" customWidth="1"/>
    <col min="9737" max="9737" width="4.6640625" style="75" bestFit="1" customWidth="1"/>
    <col min="9738" max="9979" width="8.88671875" style="75"/>
    <col min="9980" max="9980" width="10.77734375" style="75" bestFit="1" customWidth="1"/>
    <col min="9981" max="9981" width="6.5546875" style="75" customWidth="1"/>
    <col min="9982" max="9982" width="8.109375" style="75" customWidth="1"/>
    <col min="9983" max="9986" width="3.77734375" style="75" customWidth="1"/>
    <col min="9987" max="9987" width="8.88671875" style="75" customWidth="1"/>
    <col min="9988" max="9988" width="6.6640625" style="75" bestFit="1" customWidth="1"/>
    <col min="9989" max="9989" width="3.33203125" style="75" bestFit="1" customWidth="1"/>
    <col min="9990" max="9990" width="9.77734375" style="75" customWidth="1"/>
    <col min="9991" max="9991" width="4.6640625" style="75" bestFit="1" customWidth="1"/>
    <col min="9992" max="9992" width="7.5546875" style="75" customWidth="1"/>
    <col min="9993" max="9993" width="4.6640625" style="75" bestFit="1" customWidth="1"/>
    <col min="9994" max="10235" width="8.88671875" style="75"/>
    <col min="10236" max="10236" width="10.77734375" style="75" bestFit="1" customWidth="1"/>
    <col min="10237" max="10237" width="6.5546875" style="75" customWidth="1"/>
    <col min="10238" max="10238" width="8.109375" style="75" customWidth="1"/>
    <col min="10239" max="10242" width="3.77734375" style="75" customWidth="1"/>
    <col min="10243" max="10243" width="8.88671875" style="75" customWidth="1"/>
    <col min="10244" max="10244" width="6.6640625" style="75" bestFit="1" customWidth="1"/>
    <col min="10245" max="10245" width="3.33203125" style="75" bestFit="1" customWidth="1"/>
    <col min="10246" max="10246" width="9.77734375" style="75" customWidth="1"/>
    <col min="10247" max="10247" width="4.6640625" style="75" bestFit="1" customWidth="1"/>
    <col min="10248" max="10248" width="7.5546875" style="75" customWidth="1"/>
    <col min="10249" max="10249" width="4.6640625" style="75" bestFit="1" customWidth="1"/>
    <col min="10250" max="10491" width="8.88671875" style="75"/>
    <col min="10492" max="10492" width="10.77734375" style="75" bestFit="1" customWidth="1"/>
    <col min="10493" max="10493" width="6.5546875" style="75" customWidth="1"/>
    <col min="10494" max="10494" width="8.109375" style="75" customWidth="1"/>
    <col min="10495" max="10498" width="3.77734375" style="75" customWidth="1"/>
    <col min="10499" max="10499" width="8.88671875" style="75" customWidth="1"/>
    <col min="10500" max="10500" width="6.6640625" style="75" bestFit="1" customWidth="1"/>
    <col min="10501" max="10501" width="3.33203125" style="75" bestFit="1" customWidth="1"/>
    <col min="10502" max="10502" width="9.77734375" style="75" customWidth="1"/>
    <col min="10503" max="10503" width="4.6640625" style="75" bestFit="1" customWidth="1"/>
    <col min="10504" max="10504" width="7.5546875" style="75" customWidth="1"/>
    <col min="10505" max="10505" width="4.6640625" style="75" bestFit="1" customWidth="1"/>
    <col min="10506" max="10747" width="8.88671875" style="75"/>
    <col min="10748" max="10748" width="10.77734375" style="75" bestFit="1" customWidth="1"/>
    <col min="10749" max="10749" width="6.5546875" style="75" customWidth="1"/>
    <col min="10750" max="10750" width="8.109375" style="75" customWidth="1"/>
    <col min="10751" max="10754" width="3.77734375" style="75" customWidth="1"/>
    <col min="10755" max="10755" width="8.88671875" style="75" customWidth="1"/>
    <col min="10756" max="10756" width="6.6640625" style="75" bestFit="1" customWidth="1"/>
    <col min="10757" max="10757" width="3.33203125" style="75" bestFit="1" customWidth="1"/>
    <col min="10758" max="10758" width="9.77734375" style="75" customWidth="1"/>
    <col min="10759" max="10759" width="4.6640625" style="75" bestFit="1" customWidth="1"/>
    <col min="10760" max="10760" width="7.5546875" style="75" customWidth="1"/>
    <col min="10761" max="10761" width="4.6640625" style="75" bestFit="1" customWidth="1"/>
    <col min="10762" max="11003" width="8.88671875" style="75"/>
    <col min="11004" max="11004" width="10.77734375" style="75" bestFit="1" customWidth="1"/>
    <col min="11005" max="11005" width="6.5546875" style="75" customWidth="1"/>
    <col min="11006" max="11006" width="8.109375" style="75" customWidth="1"/>
    <col min="11007" max="11010" width="3.77734375" style="75" customWidth="1"/>
    <col min="11011" max="11011" width="8.88671875" style="75" customWidth="1"/>
    <col min="11012" max="11012" width="6.6640625" style="75" bestFit="1" customWidth="1"/>
    <col min="11013" max="11013" width="3.33203125" style="75" bestFit="1" customWidth="1"/>
    <col min="11014" max="11014" width="9.77734375" style="75" customWidth="1"/>
    <col min="11015" max="11015" width="4.6640625" style="75" bestFit="1" customWidth="1"/>
    <col min="11016" max="11016" width="7.5546875" style="75" customWidth="1"/>
    <col min="11017" max="11017" width="4.6640625" style="75" bestFit="1" customWidth="1"/>
    <col min="11018" max="11259" width="8.88671875" style="75"/>
    <col min="11260" max="11260" width="10.77734375" style="75" bestFit="1" customWidth="1"/>
    <col min="11261" max="11261" width="6.5546875" style="75" customWidth="1"/>
    <col min="11262" max="11262" width="8.109375" style="75" customWidth="1"/>
    <col min="11263" max="11266" width="3.77734375" style="75" customWidth="1"/>
    <col min="11267" max="11267" width="8.88671875" style="75" customWidth="1"/>
    <col min="11268" max="11268" width="6.6640625" style="75" bestFit="1" customWidth="1"/>
    <col min="11269" max="11269" width="3.33203125" style="75" bestFit="1" customWidth="1"/>
    <col min="11270" max="11270" width="9.77734375" style="75" customWidth="1"/>
    <col min="11271" max="11271" width="4.6640625" style="75" bestFit="1" customWidth="1"/>
    <col min="11272" max="11272" width="7.5546875" style="75" customWidth="1"/>
    <col min="11273" max="11273" width="4.6640625" style="75" bestFit="1" customWidth="1"/>
    <col min="11274" max="11515" width="8.88671875" style="75"/>
    <col min="11516" max="11516" width="10.77734375" style="75" bestFit="1" customWidth="1"/>
    <col min="11517" max="11517" width="6.5546875" style="75" customWidth="1"/>
    <col min="11518" max="11518" width="8.109375" style="75" customWidth="1"/>
    <col min="11519" max="11522" width="3.77734375" style="75" customWidth="1"/>
    <col min="11523" max="11523" width="8.88671875" style="75" customWidth="1"/>
    <col min="11524" max="11524" width="6.6640625" style="75" bestFit="1" customWidth="1"/>
    <col min="11525" max="11525" width="3.33203125" style="75" bestFit="1" customWidth="1"/>
    <col min="11526" max="11526" width="9.77734375" style="75" customWidth="1"/>
    <col min="11527" max="11527" width="4.6640625" style="75" bestFit="1" customWidth="1"/>
    <col min="11528" max="11528" width="7.5546875" style="75" customWidth="1"/>
    <col min="11529" max="11529" width="4.6640625" style="75" bestFit="1" customWidth="1"/>
    <col min="11530" max="11771" width="8.88671875" style="75"/>
    <col min="11772" max="11772" width="10.77734375" style="75" bestFit="1" customWidth="1"/>
    <col min="11773" max="11773" width="6.5546875" style="75" customWidth="1"/>
    <col min="11774" max="11774" width="8.109375" style="75" customWidth="1"/>
    <col min="11775" max="11778" width="3.77734375" style="75" customWidth="1"/>
    <col min="11779" max="11779" width="8.88671875" style="75" customWidth="1"/>
    <col min="11780" max="11780" width="6.6640625" style="75" bestFit="1" customWidth="1"/>
    <col min="11781" max="11781" width="3.33203125" style="75" bestFit="1" customWidth="1"/>
    <col min="11782" max="11782" width="9.77734375" style="75" customWidth="1"/>
    <col min="11783" max="11783" width="4.6640625" style="75" bestFit="1" customWidth="1"/>
    <col min="11784" max="11784" width="7.5546875" style="75" customWidth="1"/>
    <col min="11785" max="11785" width="4.6640625" style="75" bestFit="1" customWidth="1"/>
    <col min="11786" max="12027" width="8.88671875" style="75"/>
    <col min="12028" max="12028" width="10.77734375" style="75" bestFit="1" customWidth="1"/>
    <col min="12029" max="12029" width="6.5546875" style="75" customWidth="1"/>
    <col min="12030" max="12030" width="8.109375" style="75" customWidth="1"/>
    <col min="12031" max="12034" width="3.77734375" style="75" customWidth="1"/>
    <col min="12035" max="12035" width="8.88671875" style="75" customWidth="1"/>
    <col min="12036" max="12036" width="6.6640625" style="75" bestFit="1" customWidth="1"/>
    <col min="12037" max="12037" width="3.33203125" style="75" bestFit="1" customWidth="1"/>
    <col min="12038" max="12038" width="9.77734375" style="75" customWidth="1"/>
    <col min="12039" max="12039" width="4.6640625" style="75" bestFit="1" customWidth="1"/>
    <col min="12040" max="12040" width="7.5546875" style="75" customWidth="1"/>
    <col min="12041" max="12041" width="4.6640625" style="75" bestFit="1" customWidth="1"/>
    <col min="12042" max="12283" width="8.88671875" style="75"/>
    <col min="12284" max="12284" width="10.77734375" style="75" bestFit="1" customWidth="1"/>
    <col min="12285" max="12285" width="6.5546875" style="75" customWidth="1"/>
    <col min="12286" max="12286" width="8.109375" style="75" customWidth="1"/>
    <col min="12287" max="12290" width="3.77734375" style="75" customWidth="1"/>
    <col min="12291" max="12291" width="8.88671875" style="75" customWidth="1"/>
    <col min="12292" max="12292" width="6.6640625" style="75" bestFit="1" customWidth="1"/>
    <col min="12293" max="12293" width="3.33203125" style="75" bestFit="1" customWidth="1"/>
    <col min="12294" max="12294" width="9.77734375" style="75" customWidth="1"/>
    <col min="12295" max="12295" width="4.6640625" style="75" bestFit="1" customWidth="1"/>
    <col min="12296" max="12296" width="7.5546875" style="75" customWidth="1"/>
    <col min="12297" max="12297" width="4.6640625" style="75" bestFit="1" customWidth="1"/>
    <col min="12298" max="12539" width="8.88671875" style="75"/>
    <col min="12540" max="12540" width="10.77734375" style="75" bestFit="1" customWidth="1"/>
    <col min="12541" max="12541" width="6.5546875" style="75" customWidth="1"/>
    <col min="12542" max="12542" width="8.109375" style="75" customWidth="1"/>
    <col min="12543" max="12546" width="3.77734375" style="75" customWidth="1"/>
    <col min="12547" max="12547" width="8.88671875" style="75" customWidth="1"/>
    <col min="12548" max="12548" width="6.6640625" style="75" bestFit="1" customWidth="1"/>
    <col min="12549" max="12549" width="3.33203125" style="75" bestFit="1" customWidth="1"/>
    <col min="12550" max="12550" width="9.77734375" style="75" customWidth="1"/>
    <col min="12551" max="12551" width="4.6640625" style="75" bestFit="1" customWidth="1"/>
    <col min="12552" max="12552" width="7.5546875" style="75" customWidth="1"/>
    <col min="12553" max="12553" width="4.6640625" style="75" bestFit="1" customWidth="1"/>
    <col min="12554" max="12795" width="8.88671875" style="75"/>
    <col min="12796" max="12796" width="10.77734375" style="75" bestFit="1" customWidth="1"/>
    <col min="12797" max="12797" width="6.5546875" style="75" customWidth="1"/>
    <col min="12798" max="12798" width="8.109375" style="75" customWidth="1"/>
    <col min="12799" max="12802" width="3.77734375" style="75" customWidth="1"/>
    <col min="12803" max="12803" width="8.88671875" style="75" customWidth="1"/>
    <col min="12804" max="12804" width="6.6640625" style="75" bestFit="1" customWidth="1"/>
    <col min="12805" max="12805" width="3.33203125" style="75" bestFit="1" customWidth="1"/>
    <col min="12806" max="12806" width="9.77734375" style="75" customWidth="1"/>
    <col min="12807" max="12807" width="4.6640625" style="75" bestFit="1" customWidth="1"/>
    <col min="12808" max="12808" width="7.5546875" style="75" customWidth="1"/>
    <col min="12809" max="12809" width="4.6640625" style="75" bestFit="1" customWidth="1"/>
    <col min="12810" max="13051" width="8.88671875" style="75"/>
    <col min="13052" max="13052" width="10.77734375" style="75" bestFit="1" customWidth="1"/>
    <col min="13053" max="13053" width="6.5546875" style="75" customWidth="1"/>
    <col min="13054" max="13054" width="8.109375" style="75" customWidth="1"/>
    <col min="13055" max="13058" width="3.77734375" style="75" customWidth="1"/>
    <col min="13059" max="13059" width="8.88671875" style="75" customWidth="1"/>
    <col min="13060" max="13060" width="6.6640625" style="75" bestFit="1" customWidth="1"/>
    <col min="13061" max="13061" width="3.33203125" style="75" bestFit="1" customWidth="1"/>
    <col min="13062" max="13062" width="9.77734375" style="75" customWidth="1"/>
    <col min="13063" max="13063" width="4.6640625" style="75" bestFit="1" customWidth="1"/>
    <col min="13064" max="13064" width="7.5546875" style="75" customWidth="1"/>
    <col min="13065" max="13065" width="4.6640625" style="75" bestFit="1" customWidth="1"/>
    <col min="13066" max="13307" width="8.88671875" style="75"/>
    <col min="13308" max="13308" width="10.77734375" style="75" bestFit="1" customWidth="1"/>
    <col min="13309" max="13309" width="6.5546875" style="75" customWidth="1"/>
    <col min="13310" max="13310" width="8.109375" style="75" customWidth="1"/>
    <col min="13311" max="13314" width="3.77734375" style="75" customWidth="1"/>
    <col min="13315" max="13315" width="8.88671875" style="75" customWidth="1"/>
    <col min="13316" max="13316" width="6.6640625" style="75" bestFit="1" customWidth="1"/>
    <col min="13317" max="13317" width="3.33203125" style="75" bestFit="1" customWidth="1"/>
    <col min="13318" max="13318" width="9.77734375" style="75" customWidth="1"/>
    <col min="13319" max="13319" width="4.6640625" style="75" bestFit="1" customWidth="1"/>
    <col min="13320" max="13320" width="7.5546875" style="75" customWidth="1"/>
    <col min="13321" max="13321" width="4.6640625" style="75" bestFit="1" customWidth="1"/>
    <col min="13322" max="13563" width="8.88671875" style="75"/>
    <col min="13564" max="13564" width="10.77734375" style="75" bestFit="1" customWidth="1"/>
    <col min="13565" max="13565" width="6.5546875" style="75" customWidth="1"/>
    <col min="13566" max="13566" width="8.109375" style="75" customWidth="1"/>
    <col min="13567" max="13570" width="3.77734375" style="75" customWidth="1"/>
    <col min="13571" max="13571" width="8.88671875" style="75" customWidth="1"/>
    <col min="13572" max="13572" width="6.6640625" style="75" bestFit="1" customWidth="1"/>
    <col min="13573" max="13573" width="3.33203125" style="75" bestFit="1" customWidth="1"/>
    <col min="13574" max="13574" width="9.77734375" style="75" customWidth="1"/>
    <col min="13575" max="13575" width="4.6640625" style="75" bestFit="1" customWidth="1"/>
    <col min="13576" max="13576" width="7.5546875" style="75" customWidth="1"/>
    <col min="13577" max="13577" width="4.6640625" style="75" bestFit="1" customWidth="1"/>
    <col min="13578" max="13819" width="8.88671875" style="75"/>
    <col min="13820" max="13820" width="10.77734375" style="75" bestFit="1" customWidth="1"/>
    <col min="13821" max="13821" width="6.5546875" style="75" customWidth="1"/>
    <col min="13822" max="13822" width="8.109375" style="75" customWidth="1"/>
    <col min="13823" max="13826" width="3.77734375" style="75" customWidth="1"/>
    <col min="13827" max="13827" width="8.88671875" style="75" customWidth="1"/>
    <col min="13828" max="13828" width="6.6640625" style="75" bestFit="1" customWidth="1"/>
    <col min="13829" max="13829" width="3.33203125" style="75" bestFit="1" customWidth="1"/>
    <col min="13830" max="13830" width="9.77734375" style="75" customWidth="1"/>
    <col min="13831" max="13831" width="4.6640625" style="75" bestFit="1" customWidth="1"/>
    <col min="13832" max="13832" width="7.5546875" style="75" customWidth="1"/>
    <col min="13833" max="13833" width="4.6640625" style="75" bestFit="1" customWidth="1"/>
    <col min="13834" max="14075" width="8.88671875" style="75"/>
    <col min="14076" max="14076" width="10.77734375" style="75" bestFit="1" customWidth="1"/>
    <col min="14077" max="14077" width="6.5546875" style="75" customWidth="1"/>
    <col min="14078" max="14078" width="8.109375" style="75" customWidth="1"/>
    <col min="14079" max="14082" width="3.77734375" style="75" customWidth="1"/>
    <col min="14083" max="14083" width="8.88671875" style="75" customWidth="1"/>
    <col min="14084" max="14084" width="6.6640625" style="75" bestFit="1" customWidth="1"/>
    <col min="14085" max="14085" width="3.33203125" style="75" bestFit="1" customWidth="1"/>
    <col min="14086" max="14086" width="9.77734375" style="75" customWidth="1"/>
    <col min="14087" max="14087" width="4.6640625" style="75" bestFit="1" customWidth="1"/>
    <col min="14088" max="14088" width="7.5546875" style="75" customWidth="1"/>
    <col min="14089" max="14089" width="4.6640625" style="75" bestFit="1" customWidth="1"/>
    <col min="14090" max="14331" width="8.88671875" style="75"/>
    <col min="14332" max="14332" width="10.77734375" style="75" bestFit="1" customWidth="1"/>
    <col min="14333" max="14333" width="6.5546875" style="75" customWidth="1"/>
    <col min="14334" max="14334" width="8.109375" style="75" customWidth="1"/>
    <col min="14335" max="14338" width="3.77734375" style="75" customWidth="1"/>
    <col min="14339" max="14339" width="8.88671875" style="75" customWidth="1"/>
    <col min="14340" max="14340" width="6.6640625" style="75" bestFit="1" customWidth="1"/>
    <col min="14341" max="14341" width="3.33203125" style="75" bestFit="1" customWidth="1"/>
    <col min="14342" max="14342" width="9.77734375" style="75" customWidth="1"/>
    <col min="14343" max="14343" width="4.6640625" style="75" bestFit="1" customWidth="1"/>
    <col min="14344" max="14344" width="7.5546875" style="75" customWidth="1"/>
    <col min="14345" max="14345" width="4.6640625" style="75" bestFit="1" customWidth="1"/>
    <col min="14346" max="14587" width="8.88671875" style="75"/>
    <col min="14588" max="14588" width="10.77734375" style="75" bestFit="1" customWidth="1"/>
    <col min="14589" max="14589" width="6.5546875" style="75" customWidth="1"/>
    <col min="14590" max="14590" width="8.109375" style="75" customWidth="1"/>
    <col min="14591" max="14594" width="3.77734375" style="75" customWidth="1"/>
    <col min="14595" max="14595" width="8.88671875" style="75" customWidth="1"/>
    <col min="14596" max="14596" width="6.6640625" style="75" bestFit="1" customWidth="1"/>
    <col min="14597" max="14597" width="3.33203125" style="75" bestFit="1" customWidth="1"/>
    <col min="14598" max="14598" width="9.77734375" style="75" customWidth="1"/>
    <col min="14599" max="14599" width="4.6640625" style="75" bestFit="1" customWidth="1"/>
    <col min="14600" max="14600" width="7.5546875" style="75" customWidth="1"/>
    <col min="14601" max="14601" width="4.6640625" style="75" bestFit="1" customWidth="1"/>
    <col min="14602" max="14843" width="8.88671875" style="75"/>
    <col min="14844" max="14844" width="10.77734375" style="75" bestFit="1" customWidth="1"/>
    <col min="14845" max="14845" width="6.5546875" style="75" customWidth="1"/>
    <col min="14846" max="14846" width="8.109375" style="75" customWidth="1"/>
    <col min="14847" max="14850" width="3.77734375" style="75" customWidth="1"/>
    <col min="14851" max="14851" width="8.88671875" style="75" customWidth="1"/>
    <col min="14852" max="14852" width="6.6640625" style="75" bestFit="1" customWidth="1"/>
    <col min="14853" max="14853" width="3.33203125" style="75" bestFit="1" customWidth="1"/>
    <col min="14854" max="14854" width="9.77734375" style="75" customWidth="1"/>
    <col min="14855" max="14855" width="4.6640625" style="75" bestFit="1" customWidth="1"/>
    <col min="14856" max="14856" width="7.5546875" style="75" customWidth="1"/>
    <col min="14857" max="14857" width="4.6640625" style="75" bestFit="1" customWidth="1"/>
    <col min="14858" max="15099" width="8.88671875" style="75"/>
    <col min="15100" max="15100" width="10.77734375" style="75" bestFit="1" customWidth="1"/>
    <col min="15101" max="15101" width="6.5546875" style="75" customWidth="1"/>
    <col min="15102" max="15102" width="8.109375" style="75" customWidth="1"/>
    <col min="15103" max="15106" width="3.77734375" style="75" customWidth="1"/>
    <col min="15107" max="15107" width="8.88671875" style="75" customWidth="1"/>
    <col min="15108" max="15108" width="6.6640625" style="75" bestFit="1" customWidth="1"/>
    <col min="15109" max="15109" width="3.33203125" style="75" bestFit="1" customWidth="1"/>
    <col min="15110" max="15110" width="9.77734375" style="75" customWidth="1"/>
    <col min="15111" max="15111" width="4.6640625" style="75" bestFit="1" customWidth="1"/>
    <col min="15112" max="15112" width="7.5546875" style="75" customWidth="1"/>
    <col min="15113" max="15113" width="4.6640625" style="75" bestFit="1" customWidth="1"/>
    <col min="15114" max="15355" width="8.88671875" style="75"/>
    <col min="15356" max="15356" width="10.77734375" style="75" bestFit="1" customWidth="1"/>
    <col min="15357" max="15357" width="6.5546875" style="75" customWidth="1"/>
    <col min="15358" max="15358" width="8.109375" style="75" customWidth="1"/>
    <col min="15359" max="15362" width="3.77734375" style="75" customWidth="1"/>
    <col min="15363" max="15363" width="8.88671875" style="75" customWidth="1"/>
    <col min="15364" max="15364" width="6.6640625" style="75" bestFit="1" customWidth="1"/>
    <col min="15365" max="15365" width="3.33203125" style="75" bestFit="1" customWidth="1"/>
    <col min="15366" max="15366" width="9.77734375" style="75" customWidth="1"/>
    <col min="15367" max="15367" width="4.6640625" style="75" bestFit="1" customWidth="1"/>
    <col min="15368" max="15368" width="7.5546875" style="75" customWidth="1"/>
    <col min="15369" max="15369" width="4.6640625" style="75" bestFit="1" customWidth="1"/>
    <col min="15370" max="15611" width="8.88671875" style="75"/>
    <col min="15612" max="15612" width="10.77734375" style="75" bestFit="1" customWidth="1"/>
    <col min="15613" max="15613" width="6.5546875" style="75" customWidth="1"/>
    <col min="15614" max="15614" width="8.109375" style="75" customWidth="1"/>
    <col min="15615" max="15618" width="3.77734375" style="75" customWidth="1"/>
    <col min="15619" max="15619" width="8.88671875" style="75" customWidth="1"/>
    <col min="15620" max="15620" width="6.6640625" style="75" bestFit="1" customWidth="1"/>
    <col min="15621" max="15621" width="3.33203125" style="75" bestFit="1" customWidth="1"/>
    <col min="15622" max="15622" width="9.77734375" style="75" customWidth="1"/>
    <col min="15623" max="15623" width="4.6640625" style="75" bestFit="1" customWidth="1"/>
    <col min="15624" max="15624" width="7.5546875" style="75" customWidth="1"/>
    <col min="15625" max="15625" width="4.6640625" style="75" bestFit="1" customWidth="1"/>
    <col min="15626" max="15867" width="8.88671875" style="75"/>
    <col min="15868" max="15868" width="10.77734375" style="75" bestFit="1" customWidth="1"/>
    <col min="15869" max="15869" width="6.5546875" style="75" customWidth="1"/>
    <col min="15870" max="15870" width="8.109375" style="75" customWidth="1"/>
    <col min="15871" max="15874" width="3.77734375" style="75" customWidth="1"/>
    <col min="15875" max="15875" width="8.88671875" style="75" customWidth="1"/>
    <col min="15876" max="15876" width="6.6640625" style="75" bestFit="1" customWidth="1"/>
    <col min="15877" max="15877" width="3.33203125" style="75" bestFit="1" customWidth="1"/>
    <col min="15878" max="15878" width="9.77734375" style="75" customWidth="1"/>
    <col min="15879" max="15879" width="4.6640625" style="75" bestFit="1" customWidth="1"/>
    <col min="15880" max="15880" width="7.5546875" style="75" customWidth="1"/>
    <col min="15881" max="15881" width="4.6640625" style="75" bestFit="1" customWidth="1"/>
    <col min="15882" max="16123" width="8.88671875" style="75"/>
    <col min="16124" max="16124" width="10.77734375" style="75" bestFit="1" customWidth="1"/>
    <col min="16125" max="16125" width="6.5546875" style="75" customWidth="1"/>
    <col min="16126" max="16126" width="8.109375" style="75" customWidth="1"/>
    <col min="16127" max="16130" width="3.77734375" style="75" customWidth="1"/>
    <col min="16131" max="16131" width="8.88671875" style="75" customWidth="1"/>
    <col min="16132" max="16132" width="6.6640625" style="75" bestFit="1" customWidth="1"/>
    <col min="16133" max="16133" width="3.33203125" style="75" bestFit="1" customWidth="1"/>
    <col min="16134" max="16134" width="9.77734375" style="75" customWidth="1"/>
    <col min="16135" max="16135" width="4.6640625" style="75" bestFit="1" customWidth="1"/>
    <col min="16136" max="16136" width="7.5546875" style="75" customWidth="1"/>
    <col min="16137" max="16137" width="4.6640625" style="75" bestFit="1" customWidth="1"/>
    <col min="16138" max="16384" width="8.88671875" style="75"/>
  </cols>
  <sheetData>
    <row r="1" spans="1:12" ht="35.25" customHeight="1" x14ac:dyDescent="0.15">
      <c r="A1" s="331" t="s">
        <v>91</v>
      </c>
      <c r="B1" s="331"/>
      <c r="C1" s="331"/>
      <c r="D1" s="331"/>
      <c r="E1" s="331"/>
      <c r="F1" s="331"/>
      <c r="G1" s="331"/>
      <c r="H1" s="331"/>
      <c r="I1" s="331"/>
      <c r="J1" s="331"/>
    </row>
    <row r="2" spans="1:12" ht="35.25" customHeight="1" thickBot="1" x14ac:dyDescent="0.2">
      <c r="A2" s="80"/>
      <c r="B2" s="80"/>
      <c r="C2" s="80"/>
      <c r="D2" s="80"/>
      <c r="E2" s="80"/>
      <c r="F2" s="80"/>
      <c r="G2" s="80"/>
      <c r="H2" s="81"/>
      <c r="I2" s="80"/>
      <c r="J2" s="82" t="s">
        <v>133</v>
      </c>
    </row>
    <row r="3" spans="1:12" ht="49.5" customHeight="1" thickBot="1" x14ac:dyDescent="0.2">
      <c r="A3" s="332" t="s">
        <v>80</v>
      </c>
      <c r="B3" s="333"/>
      <c r="C3" s="83" t="s">
        <v>70</v>
      </c>
      <c r="D3" s="334" t="s">
        <v>95</v>
      </c>
      <c r="E3" s="335"/>
      <c r="F3" s="84" t="s">
        <v>11</v>
      </c>
      <c r="G3" s="333" t="s">
        <v>82</v>
      </c>
      <c r="H3" s="333"/>
      <c r="I3" s="333" t="s">
        <v>60</v>
      </c>
      <c r="J3" s="336"/>
    </row>
    <row r="4" spans="1:12" ht="35.1" customHeight="1" thickTop="1" x14ac:dyDescent="0.15">
      <c r="A4" s="190" t="s">
        <v>72</v>
      </c>
      <c r="B4" s="72" t="s">
        <v>16</v>
      </c>
      <c r="C4" s="65">
        <v>238936</v>
      </c>
      <c r="D4" s="73">
        <v>25</v>
      </c>
      <c r="E4" s="73">
        <v>20</v>
      </c>
      <c r="F4" s="144">
        <f>C4</f>
        <v>238936</v>
      </c>
      <c r="G4" s="66">
        <v>238936</v>
      </c>
      <c r="H4" s="72" t="s">
        <v>66</v>
      </c>
      <c r="I4" s="66">
        <f t="shared" ref="I4" si="0">INT(G4/8)</f>
        <v>29867</v>
      </c>
      <c r="J4" s="74" t="s">
        <v>75</v>
      </c>
      <c r="K4" s="184"/>
      <c r="L4" s="178"/>
    </row>
    <row r="5" spans="1:12" ht="24" customHeight="1" x14ac:dyDescent="0.15"/>
  </sheetData>
  <mergeCells count="5">
    <mergeCell ref="A1:J1"/>
    <mergeCell ref="A3:B3"/>
    <mergeCell ref="D3:E3"/>
    <mergeCell ref="G3:H3"/>
    <mergeCell ref="I3:J3"/>
  </mergeCells>
  <phoneticPr fontId="54" type="noConversion"/>
  <pageMargins left="0.7086111307144165" right="0.51138889789581299" top="0.74750000238418579" bottom="0.74750000238418579" header="0.31486111879348755" footer="0.31486111879348755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G11"/>
  <sheetViews>
    <sheetView zoomScale="85" zoomScaleNormal="85" zoomScaleSheetLayoutView="100" workbookViewId="0">
      <selection activeCell="F10" sqref="F10"/>
    </sheetView>
  </sheetViews>
  <sheetFormatPr defaultColWidth="8.88671875" defaultRowHeight="13.5" x14ac:dyDescent="0.15"/>
  <cols>
    <col min="1" max="1" width="14.33203125" style="31" customWidth="1"/>
    <col min="2" max="2" width="10.21875" style="31" customWidth="1"/>
    <col min="3" max="3" width="13.88671875" style="31" bestFit="1" customWidth="1"/>
    <col min="4" max="5" width="10.21875" style="31" customWidth="1"/>
    <col min="6" max="6" width="11.109375" style="31" customWidth="1"/>
    <col min="7" max="7" width="6.44140625" style="31" bestFit="1" customWidth="1"/>
    <col min="8" max="251" width="8.88671875" style="31"/>
    <col min="252" max="252" width="14.33203125" style="31" customWidth="1"/>
    <col min="253" max="257" width="10.21875" style="31" customWidth="1"/>
    <col min="258" max="258" width="5" style="31" customWidth="1"/>
    <col min="259" max="507" width="8.88671875" style="31"/>
    <col min="508" max="508" width="14.33203125" style="31" customWidth="1"/>
    <col min="509" max="513" width="10.21875" style="31" customWidth="1"/>
    <col min="514" max="514" width="5" style="31" customWidth="1"/>
    <col min="515" max="763" width="8.88671875" style="31"/>
    <col min="764" max="764" width="14.33203125" style="31" customWidth="1"/>
    <col min="765" max="769" width="10.21875" style="31" customWidth="1"/>
    <col min="770" max="770" width="5" style="31" customWidth="1"/>
    <col min="771" max="1019" width="8.88671875" style="31"/>
    <col min="1020" max="1020" width="14.33203125" style="31" customWidth="1"/>
    <col min="1021" max="1025" width="10.21875" style="31" customWidth="1"/>
    <col min="1026" max="1026" width="5" style="31" customWidth="1"/>
    <col min="1027" max="1275" width="8.88671875" style="31"/>
    <col min="1276" max="1276" width="14.33203125" style="31" customWidth="1"/>
    <col min="1277" max="1281" width="10.21875" style="31" customWidth="1"/>
    <col min="1282" max="1282" width="5" style="31" customWidth="1"/>
    <col min="1283" max="1531" width="8.88671875" style="31"/>
    <col min="1532" max="1532" width="14.33203125" style="31" customWidth="1"/>
    <col min="1533" max="1537" width="10.21875" style="31" customWidth="1"/>
    <col min="1538" max="1538" width="5" style="31" customWidth="1"/>
    <col min="1539" max="1787" width="8.88671875" style="31"/>
    <col min="1788" max="1788" width="14.33203125" style="31" customWidth="1"/>
    <col min="1789" max="1793" width="10.21875" style="31" customWidth="1"/>
    <col min="1794" max="1794" width="5" style="31" customWidth="1"/>
    <col min="1795" max="2043" width="8.88671875" style="31"/>
    <col min="2044" max="2044" width="14.33203125" style="31" customWidth="1"/>
    <col min="2045" max="2049" width="10.21875" style="31" customWidth="1"/>
    <col min="2050" max="2050" width="5" style="31" customWidth="1"/>
    <col min="2051" max="2299" width="8.88671875" style="31"/>
    <col min="2300" max="2300" width="14.33203125" style="31" customWidth="1"/>
    <col min="2301" max="2305" width="10.21875" style="31" customWidth="1"/>
    <col min="2306" max="2306" width="5" style="31" customWidth="1"/>
    <col min="2307" max="2555" width="8.88671875" style="31"/>
    <col min="2556" max="2556" width="14.33203125" style="31" customWidth="1"/>
    <col min="2557" max="2561" width="10.21875" style="31" customWidth="1"/>
    <col min="2562" max="2562" width="5" style="31" customWidth="1"/>
    <col min="2563" max="2811" width="8.88671875" style="31"/>
    <col min="2812" max="2812" width="14.33203125" style="31" customWidth="1"/>
    <col min="2813" max="2817" width="10.21875" style="31" customWidth="1"/>
    <col min="2818" max="2818" width="5" style="31" customWidth="1"/>
    <col min="2819" max="3067" width="8.88671875" style="31"/>
    <col min="3068" max="3068" width="14.33203125" style="31" customWidth="1"/>
    <col min="3069" max="3073" width="10.21875" style="31" customWidth="1"/>
    <col min="3074" max="3074" width="5" style="31" customWidth="1"/>
    <col min="3075" max="3323" width="8.88671875" style="31"/>
    <col min="3324" max="3324" width="14.33203125" style="31" customWidth="1"/>
    <col min="3325" max="3329" width="10.21875" style="31" customWidth="1"/>
    <col min="3330" max="3330" width="5" style="31" customWidth="1"/>
    <col min="3331" max="3579" width="8.88671875" style="31"/>
    <col min="3580" max="3580" width="14.33203125" style="31" customWidth="1"/>
    <col min="3581" max="3585" width="10.21875" style="31" customWidth="1"/>
    <col min="3586" max="3586" width="5" style="31" customWidth="1"/>
    <col min="3587" max="3835" width="8.88671875" style="31"/>
    <col min="3836" max="3836" width="14.33203125" style="31" customWidth="1"/>
    <col min="3837" max="3841" width="10.21875" style="31" customWidth="1"/>
    <col min="3842" max="3842" width="5" style="31" customWidth="1"/>
    <col min="3843" max="4091" width="8.88671875" style="31"/>
    <col min="4092" max="4092" width="14.33203125" style="31" customWidth="1"/>
    <col min="4093" max="4097" width="10.21875" style="31" customWidth="1"/>
    <col min="4098" max="4098" width="5" style="31" customWidth="1"/>
    <col min="4099" max="4347" width="8.88671875" style="31"/>
    <col min="4348" max="4348" width="14.33203125" style="31" customWidth="1"/>
    <col min="4349" max="4353" width="10.21875" style="31" customWidth="1"/>
    <col min="4354" max="4354" width="5" style="31" customWidth="1"/>
    <col min="4355" max="4603" width="8.88671875" style="31"/>
    <col min="4604" max="4604" width="14.33203125" style="31" customWidth="1"/>
    <col min="4605" max="4609" width="10.21875" style="31" customWidth="1"/>
    <col min="4610" max="4610" width="5" style="31" customWidth="1"/>
    <col min="4611" max="4859" width="8.88671875" style="31"/>
    <col min="4860" max="4860" width="14.33203125" style="31" customWidth="1"/>
    <col min="4861" max="4865" width="10.21875" style="31" customWidth="1"/>
    <col min="4866" max="4866" width="5" style="31" customWidth="1"/>
    <col min="4867" max="5115" width="8.88671875" style="31"/>
    <col min="5116" max="5116" width="14.33203125" style="31" customWidth="1"/>
    <col min="5117" max="5121" width="10.21875" style="31" customWidth="1"/>
    <col min="5122" max="5122" width="5" style="31" customWidth="1"/>
    <col min="5123" max="5371" width="8.88671875" style="31"/>
    <col min="5372" max="5372" width="14.33203125" style="31" customWidth="1"/>
    <col min="5373" max="5377" width="10.21875" style="31" customWidth="1"/>
    <col min="5378" max="5378" width="5" style="31" customWidth="1"/>
    <col min="5379" max="5627" width="8.88671875" style="31"/>
    <col min="5628" max="5628" width="14.33203125" style="31" customWidth="1"/>
    <col min="5629" max="5633" width="10.21875" style="31" customWidth="1"/>
    <col min="5634" max="5634" width="5" style="31" customWidth="1"/>
    <col min="5635" max="5883" width="8.88671875" style="31"/>
    <col min="5884" max="5884" width="14.33203125" style="31" customWidth="1"/>
    <col min="5885" max="5889" width="10.21875" style="31" customWidth="1"/>
    <col min="5890" max="5890" width="5" style="31" customWidth="1"/>
    <col min="5891" max="6139" width="8.88671875" style="31"/>
    <col min="6140" max="6140" width="14.33203125" style="31" customWidth="1"/>
    <col min="6141" max="6145" width="10.21875" style="31" customWidth="1"/>
    <col min="6146" max="6146" width="5" style="31" customWidth="1"/>
    <col min="6147" max="6395" width="8.88671875" style="31"/>
    <col min="6396" max="6396" width="14.33203125" style="31" customWidth="1"/>
    <col min="6397" max="6401" width="10.21875" style="31" customWidth="1"/>
    <col min="6402" max="6402" width="5" style="31" customWidth="1"/>
    <col min="6403" max="6651" width="8.88671875" style="31"/>
    <col min="6652" max="6652" width="14.33203125" style="31" customWidth="1"/>
    <col min="6653" max="6657" width="10.21875" style="31" customWidth="1"/>
    <col min="6658" max="6658" width="5" style="31" customWidth="1"/>
    <col min="6659" max="6907" width="8.88671875" style="31"/>
    <col min="6908" max="6908" width="14.33203125" style="31" customWidth="1"/>
    <col min="6909" max="6913" width="10.21875" style="31" customWidth="1"/>
    <col min="6914" max="6914" width="5" style="31" customWidth="1"/>
    <col min="6915" max="7163" width="8.88671875" style="31"/>
    <col min="7164" max="7164" width="14.33203125" style="31" customWidth="1"/>
    <col min="7165" max="7169" width="10.21875" style="31" customWidth="1"/>
    <col min="7170" max="7170" width="5" style="31" customWidth="1"/>
    <col min="7171" max="7419" width="8.88671875" style="31"/>
    <col min="7420" max="7420" width="14.33203125" style="31" customWidth="1"/>
    <col min="7421" max="7425" width="10.21875" style="31" customWidth="1"/>
    <col min="7426" max="7426" width="5" style="31" customWidth="1"/>
    <col min="7427" max="7675" width="8.88671875" style="31"/>
    <col min="7676" max="7676" width="14.33203125" style="31" customWidth="1"/>
    <col min="7677" max="7681" width="10.21875" style="31" customWidth="1"/>
    <col min="7682" max="7682" width="5" style="31" customWidth="1"/>
    <col min="7683" max="7931" width="8.88671875" style="31"/>
    <col min="7932" max="7932" width="14.33203125" style="31" customWidth="1"/>
    <col min="7933" max="7937" width="10.21875" style="31" customWidth="1"/>
    <col min="7938" max="7938" width="5" style="31" customWidth="1"/>
    <col min="7939" max="8187" width="8.88671875" style="31"/>
    <col min="8188" max="8188" width="14.33203125" style="31" customWidth="1"/>
    <col min="8189" max="8193" width="10.21875" style="31" customWidth="1"/>
    <col min="8194" max="8194" width="5" style="31" customWidth="1"/>
    <col min="8195" max="8443" width="8.88671875" style="31"/>
    <col min="8444" max="8444" width="14.33203125" style="31" customWidth="1"/>
    <col min="8445" max="8449" width="10.21875" style="31" customWidth="1"/>
    <col min="8450" max="8450" width="5" style="31" customWidth="1"/>
    <col min="8451" max="8699" width="8.88671875" style="31"/>
    <col min="8700" max="8700" width="14.33203125" style="31" customWidth="1"/>
    <col min="8701" max="8705" width="10.21875" style="31" customWidth="1"/>
    <col min="8706" max="8706" width="5" style="31" customWidth="1"/>
    <col min="8707" max="8955" width="8.88671875" style="31"/>
    <col min="8956" max="8956" width="14.33203125" style="31" customWidth="1"/>
    <col min="8957" max="8961" width="10.21875" style="31" customWidth="1"/>
    <col min="8962" max="8962" width="5" style="31" customWidth="1"/>
    <col min="8963" max="9211" width="8.88671875" style="31"/>
    <col min="9212" max="9212" width="14.33203125" style="31" customWidth="1"/>
    <col min="9213" max="9217" width="10.21875" style="31" customWidth="1"/>
    <col min="9218" max="9218" width="5" style="31" customWidth="1"/>
    <col min="9219" max="9467" width="8.88671875" style="31"/>
    <col min="9468" max="9468" width="14.33203125" style="31" customWidth="1"/>
    <col min="9469" max="9473" width="10.21875" style="31" customWidth="1"/>
    <col min="9474" max="9474" width="5" style="31" customWidth="1"/>
    <col min="9475" max="9723" width="8.88671875" style="31"/>
    <col min="9724" max="9724" width="14.33203125" style="31" customWidth="1"/>
    <col min="9725" max="9729" width="10.21875" style="31" customWidth="1"/>
    <col min="9730" max="9730" width="5" style="31" customWidth="1"/>
    <col min="9731" max="9979" width="8.88671875" style="31"/>
    <col min="9980" max="9980" width="14.33203125" style="31" customWidth="1"/>
    <col min="9981" max="9985" width="10.21875" style="31" customWidth="1"/>
    <col min="9986" max="9986" width="5" style="31" customWidth="1"/>
    <col min="9987" max="10235" width="8.88671875" style="31"/>
    <col min="10236" max="10236" width="14.33203125" style="31" customWidth="1"/>
    <col min="10237" max="10241" width="10.21875" style="31" customWidth="1"/>
    <col min="10242" max="10242" width="5" style="31" customWidth="1"/>
    <col min="10243" max="10491" width="8.88671875" style="31"/>
    <col min="10492" max="10492" width="14.33203125" style="31" customWidth="1"/>
    <col min="10493" max="10497" width="10.21875" style="31" customWidth="1"/>
    <col min="10498" max="10498" width="5" style="31" customWidth="1"/>
    <col min="10499" max="10747" width="8.88671875" style="31"/>
    <col min="10748" max="10748" width="14.33203125" style="31" customWidth="1"/>
    <col min="10749" max="10753" width="10.21875" style="31" customWidth="1"/>
    <col min="10754" max="10754" width="5" style="31" customWidth="1"/>
    <col min="10755" max="11003" width="8.88671875" style="31"/>
    <col min="11004" max="11004" width="14.33203125" style="31" customWidth="1"/>
    <col min="11005" max="11009" width="10.21875" style="31" customWidth="1"/>
    <col min="11010" max="11010" width="5" style="31" customWidth="1"/>
    <col min="11011" max="11259" width="8.88671875" style="31"/>
    <col min="11260" max="11260" width="14.33203125" style="31" customWidth="1"/>
    <col min="11261" max="11265" width="10.21875" style="31" customWidth="1"/>
    <col min="11266" max="11266" width="5" style="31" customWidth="1"/>
    <col min="11267" max="11515" width="8.88671875" style="31"/>
    <col min="11516" max="11516" width="14.33203125" style="31" customWidth="1"/>
    <col min="11517" max="11521" width="10.21875" style="31" customWidth="1"/>
    <col min="11522" max="11522" width="5" style="31" customWidth="1"/>
    <col min="11523" max="11771" width="8.88671875" style="31"/>
    <col min="11772" max="11772" width="14.33203125" style="31" customWidth="1"/>
    <col min="11773" max="11777" width="10.21875" style="31" customWidth="1"/>
    <col min="11778" max="11778" width="5" style="31" customWidth="1"/>
    <col min="11779" max="12027" width="8.88671875" style="31"/>
    <col min="12028" max="12028" width="14.33203125" style="31" customWidth="1"/>
    <col min="12029" max="12033" width="10.21875" style="31" customWidth="1"/>
    <col min="12034" max="12034" width="5" style="31" customWidth="1"/>
    <col min="12035" max="12283" width="8.88671875" style="31"/>
    <col min="12284" max="12284" width="14.33203125" style="31" customWidth="1"/>
    <col min="12285" max="12289" width="10.21875" style="31" customWidth="1"/>
    <col min="12290" max="12290" width="5" style="31" customWidth="1"/>
    <col min="12291" max="12539" width="8.88671875" style="31"/>
    <col min="12540" max="12540" width="14.33203125" style="31" customWidth="1"/>
    <col min="12541" max="12545" width="10.21875" style="31" customWidth="1"/>
    <col min="12546" max="12546" width="5" style="31" customWidth="1"/>
    <col min="12547" max="12795" width="8.88671875" style="31"/>
    <col min="12796" max="12796" width="14.33203125" style="31" customWidth="1"/>
    <col min="12797" max="12801" width="10.21875" style="31" customWidth="1"/>
    <col min="12802" max="12802" width="5" style="31" customWidth="1"/>
    <col min="12803" max="13051" width="8.88671875" style="31"/>
    <col min="13052" max="13052" width="14.33203125" style="31" customWidth="1"/>
    <col min="13053" max="13057" width="10.21875" style="31" customWidth="1"/>
    <col min="13058" max="13058" width="5" style="31" customWidth="1"/>
    <col min="13059" max="13307" width="8.88671875" style="31"/>
    <col min="13308" max="13308" width="14.33203125" style="31" customWidth="1"/>
    <col min="13309" max="13313" width="10.21875" style="31" customWidth="1"/>
    <col min="13314" max="13314" width="5" style="31" customWidth="1"/>
    <col min="13315" max="13563" width="8.88671875" style="31"/>
    <col min="13564" max="13564" width="14.33203125" style="31" customWidth="1"/>
    <col min="13565" max="13569" width="10.21875" style="31" customWidth="1"/>
    <col min="13570" max="13570" width="5" style="31" customWidth="1"/>
    <col min="13571" max="13819" width="8.88671875" style="31"/>
    <col min="13820" max="13820" width="14.33203125" style="31" customWidth="1"/>
    <col min="13821" max="13825" width="10.21875" style="31" customWidth="1"/>
    <col min="13826" max="13826" width="5" style="31" customWidth="1"/>
    <col min="13827" max="14075" width="8.88671875" style="31"/>
    <col min="14076" max="14076" width="14.33203125" style="31" customWidth="1"/>
    <col min="14077" max="14081" width="10.21875" style="31" customWidth="1"/>
    <col min="14082" max="14082" width="5" style="31" customWidth="1"/>
    <col min="14083" max="14331" width="8.88671875" style="31"/>
    <col min="14332" max="14332" width="14.33203125" style="31" customWidth="1"/>
    <col min="14333" max="14337" width="10.21875" style="31" customWidth="1"/>
    <col min="14338" max="14338" width="5" style="31" customWidth="1"/>
    <col min="14339" max="14587" width="8.88671875" style="31"/>
    <col min="14588" max="14588" width="14.33203125" style="31" customWidth="1"/>
    <col min="14589" max="14593" width="10.21875" style="31" customWidth="1"/>
    <col min="14594" max="14594" width="5" style="31" customWidth="1"/>
    <col min="14595" max="14843" width="8.88671875" style="31"/>
    <col min="14844" max="14844" width="14.33203125" style="31" customWidth="1"/>
    <col min="14845" max="14849" width="10.21875" style="31" customWidth="1"/>
    <col min="14850" max="14850" width="5" style="31" customWidth="1"/>
    <col min="14851" max="15099" width="8.88671875" style="31"/>
    <col min="15100" max="15100" width="14.33203125" style="31" customWidth="1"/>
    <col min="15101" max="15105" width="10.21875" style="31" customWidth="1"/>
    <col min="15106" max="15106" width="5" style="31" customWidth="1"/>
    <col min="15107" max="15355" width="8.88671875" style="31"/>
    <col min="15356" max="15356" width="14.33203125" style="31" customWidth="1"/>
    <col min="15357" max="15361" width="10.21875" style="31" customWidth="1"/>
    <col min="15362" max="15362" width="5" style="31" customWidth="1"/>
    <col min="15363" max="15611" width="8.88671875" style="31"/>
    <col min="15612" max="15612" width="14.33203125" style="31" customWidth="1"/>
    <col min="15613" max="15617" width="10.21875" style="31" customWidth="1"/>
    <col min="15618" max="15618" width="5" style="31" customWidth="1"/>
    <col min="15619" max="15867" width="8.88671875" style="31"/>
    <col min="15868" max="15868" width="14.33203125" style="31" customWidth="1"/>
    <col min="15869" max="15873" width="10.21875" style="31" customWidth="1"/>
    <col min="15874" max="15874" width="5" style="31" customWidth="1"/>
    <col min="15875" max="16123" width="8.88671875" style="31"/>
    <col min="16124" max="16124" width="14.33203125" style="31" customWidth="1"/>
    <col min="16125" max="16129" width="10.21875" style="31" customWidth="1"/>
    <col min="16130" max="16130" width="5" style="31" customWidth="1"/>
    <col min="16131" max="16384" width="8.88671875" style="31"/>
  </cols>
  <sheetData>
    <row r="1" spans="1:7" ht="39.75" customHeight="1" x14ac:dyDescent="0.15">
      <c r="A1" s="342" t="s">
        <v>59</v>
      </c>
      <c r="B1" s="342"/>
      <c r="C1" s="342"/>
      <c r="D1" s="342"/>
      <c r="E1" s="342"/>
      <c r="F1" s="342"/>
      <c r="G1" s="342"/>
    </row>
    <row r="2" spans="1:7" ht="7.5" customHeight="1" x14ac:dyDescent="0.15">
      <c r="A2" s="48"/>
      <c r="B2" s="48"/>
      <c r="C2" s="48"/>
      <c r="D2" s="48"/>
      <c r="E2" s="48"/>
      <c r="F2" s="48"/>
      <c r="G2" s="48"/>
    </row>
    <row r="3" spans="1:7" s="49" customFormat="1" ht="13.5" customHeight="1" thickBot="1" x14ac:dyDescent="0.2">
      <c r="A3" s="57"/>
      <c r="B3" s="58"/>
      <c r="C3" s="58"/>
      <c r="D3" s="59"/>
      <c r="E3" s="50"/>
      <c r="F3" s="60"/>
      <c r="G3" s="51"/>
    </row>
    <row r="4" spans="1:7" s="49" customFormat="1" ht="21.75" customHeight="1" x14ac:dyDescent="0.15">
      <c r="A4" s="343" t="s">
        <v>132</v>
      </c>
      <c r="B4" s="344"/>
      <c r="C4" s="344"/>
      <c r="D4" s="345"/>
      <c r="E4" s="50"/>
      <c r="F4" s="51"/>
      <c r="G4" s="51"/>
    </row>
    <row r="5" spans="1:7" s="49" customFormat="1" ht="21.75" customHeight="1" x14ac:dyDescent="0.15">
      <c r="A5" s="337" t="s">
        <v>62</v>
      </c>
      <c r="B5" s="338"/>
      <c r="C5" s="52" t="s">
        <v>83</v>
      </c>
      <c r="D5" s="52" t="s">
        <v>96</v>
      </c>
      <c r="E5" s="52" t="s">
        <v>67</v>
      </c>
      <c r="F5" s="339" t="s">
        <v>68</v>
      </c>
      <c r="G5" s="340"/>
    </row>
    <row r="6" spans="1:7" s="49" customFormat="1" ht="21.75" customHeight="1" x14ac:dyDescent="0.15">
      <c r="A6" s="61" t="s">
        <v>101</v>
      </c>
      <c r="B6" s="78" t="s">
        <v>100</v>
      </c>
      <c r="C6" s="53">
        <v>90649</v>
      </c>
      <c r="D6" s="138"/>
      <c r="E6" s="78"/>
      <c r="F6" s="136">
        <v>19154</v>
      </c>
      <c r="G6" s="55" t="s">
        <v>75</v>
      </c>
    </row>
    <row r="7" spans="1:7" s="49" customFormat="1" ht="21.75" customHeight="1" x14ac:dyDescent="0.15">
      <c r="A7" s="341" t="s">
        <v>93</v>
      </c>
      <c r="B7" s="54" t="s">
        <v>79</v>
      </c>
      <c r="C7" s="54" t="s">
        <v>64</v>
      </c>
      <c r="D7" s="77">
        <v>9.4</v>
      </c>
      <c r="E7" s="110">
        <f>물가조사!H6</f>
        <v>1721.6636363636362</v>
      </c>
      <c r="F7" s="136">
        <f>D7*E7</f>
        <v>16183.638181818182</v>
      </c>
      <c r="G7" s="55" t="s">
        <v>75</v>
      </c>
    </row>
    <row r="8" spans="1:7" s="49" customFormat="1" ht="21.75" customHeight="1" x14ac:dyDescent="0.15">
      <c r="A8" s="341"/>
      <c r="B8" s="54" t="s">
        <v>89</v>
      </c>
      <c r="C8" s="54" t="s">
        <v>99</v>
      </c>
      <c r="D8" s="77">
        <v>0.3</v>
      </c>
      <c r="E8" s="64">
        <f>F7</f>
        <v>16183.638181818182</v>
      </c>
      <c r="F8" s="136">
        <f>INT(D8*E8)</f>
        <v>4855</v>
      </c>
      <c r="G8" s="55" t="s">
        <v>75</v>
      </c>
    </row>
    <row r="9" spans="1:7" s="49" customFormat="1" ht="21.75" customHeight="1" x14ac:dyDescent="0.15">
      <c r="A9" s="191" t="s">
        <v>102</v>
      </c>
      <c r="B9" s="78"/>
      <c r="C9" s="78"/>
      <c r="D9" s="79"/>
      <c r="E9" s="64"/>
      <c r="F9" s="136">
        <f>SUM(F7:F8)</f>
        <v>21038.638181818184</v>
      </c>
      <c r="G9" s="55" t="s">
        <v>75</v>
      </c>
    </row>
    <row r="10" spans="1:7" s="49" customFormat="1" ht="21.75" customHeight="1" x14ac:dyDescent="0.15">
      <c r="A10" s="191" t="s">
        <v>65</v>
      </c>
      <c r="B10" s="54"/>
      <c r="C10" s="56"/>
      <c r="D10" s="76"/>
      <c r="E10" s="54"/>
      <c r="F10" s="137">
        <f>SUM(F6:F8)</f>
        <v>40192.638181818184</v>
      </c>
      <c r="G10" s="55" t="s">
        <v>75</v>
      </c>
    </row>
    <row r="11" spans="1:7" s="49" customFormat="1" ht="13.5" customHeight="1" thickBot="1" x14ac:dyDescent="0.2">
      <c r="A11" s="57"/>
      <c r="B11" s="62"/>
      <c r="C11" s="59"/>
      <c r="D11" s="59"/>
      <c r="E11" s="50"/>
      <c r="F11" s="63"/>
      <c r="G11" s="51"/>
    </row>
  </sheetData>
  <mergeCells count="5">
    <mergeCell ref="A5:B5"/>
    <mergeCell ref="F5:G5"/>
    <mergeCell ref="A7:A8"/>
    <mergeCell ref="A1:G1"/>
    <mergeCell ref="A4:D4"/>
  </mergeCells>
  <phoneticPr fontId="54" type="noConversion"/>
  <pageMargins left="0.7086111307144165" right="0.51138889789581299" top="0.82972222566604614" bottom="0.35430556535720825" header="0.31486111879348755" footer="0.3148611187934875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C41"/>
  <sheetViews>
    <sheetView zoomScaleNormal="100" zoomScaleSheetLayoutView="75" workbookViewId="0"/>
  </sheetViews>
  <sheetFormatPr defaultColWidth="7.109375" defaultRowHeight="12.75" x14ac:dyDescent="0.2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 x14ac:dyDescent="0.2">
      <c r="A1" s="1" t="s">
        <v>28</v>
      </c>
      <c r="C1" s="2" t="b">
        <v>0</v>
      </c>
    </row>
    <row r="2" spans="1:3" x14ac:dyDescent="0.2">
      <c r="A2" s="1" t="s">
        <v>51</v>
      </c>
    </row>
    <row r="3" spans="1:3" x14ac:dyDescent="0.2">
      <c r="A3" s="3" t="s">
        <v>3</v>
      </c>
      <c r="C3" s="4" t="s">
        <v>31</v>
      </c>
    </row>
    <row r="4" spans="1:3" x14ac:dyDescent="0.2">
      <c r="A4" s="3" t="e">
        <v>#N/A</v>
      </c>
      <c r="C4" s="5" t="b">
        <v>0</v>
      </c>
    </row>
    <row r="5" spans="1:3" x14ac:dyDescent="0.2">
      <c r="C5" s="5" t="e">
        <v>#NAME?</v>
      </c>
    </row>
    <row r="6" spans="1:3" x14ac:dyDescent="0.2">
      <c r="C6" s="5" t="e">
        <f>#N/A</f>
        <v>#N/A</v>
      </c>
    </row>
    <row r="7" spans="1:3" x14ac:dyDescent="0.2">
      <c r="A7" s="6" t="s">
        <v>55</v>
      </c>
      <c r="C7" s="5" t="e">
        <v>#NAME?</v>
      </c>
    </row>
    <row r="8" spans="1:3" x14ac:dyDescent="0.2">
      <c r="A8" s="7" t="s">
        <v>54</v>
      </c>
      <c r="C8" s="5" t="e">
        <v>#NAME?</v>
      </c>
    </row>
    <row r="9" spans="1:3" x14ac:dyDescent="0.2">
      <c r="A9" s="8" t="s">
        <v>4</v>
      </c>
      <c r="C9" s="5" t="e">
        <v>#NAME?</v>
      </c>
    </row>
    <row r="10" spans="1:3" x14ac:dyDescent="0.2">
      <c r="A10" s="7" t="s">
        <v>2</v>
      </c>
      <c r="C10" s="5" t="b">
        <v>0</v>
      </c>
    </row>
    <row r="11" spans="1:3" x14ac:dyDescent="0.2">
      <c r="A11" s="9" t="s">
        <v>30</v>
      </c>
      <c r="C11" s="5" t="b">
        <v>0</v>
      </c>
    </row>
    <row r="12" spans="1:3" x14ac:dyDescent="0.2">
      <c r="C12" s="5" t="b">
        <v>0</v>
      </c>
    </row>
    <row r="13" spans="1:3" x14ac:dyDescent="0.2">
      <c r="C13" s="5" t="b">
        <v>0</v>
      </c>
    </row>
    <row r="14" spans="1:3" x14ac:dyDescent="0.2">
      <c r="A14" s="4" t="s">
        <v>5</v>
      </c>
      <c r="C14" s="10" t="e">
        <v>#NAME?</v>
      </c>
    </row>
    <row r="15" spans="1:3" x14ac:dyDescent="0.2">
      <c r="A15" s="5" t="b">
        <v>0</v>
      </c>
    </row>
    <row r="16" spans="1:3" x14ac:dyDescent="0.2">
      <c r="A16" s="5" t="b">
        <v>0</v>
      </c>
    </row>
    <row r="17" spans="1:3" x14ac:dyDescent="0.2">
      <c r="A17" s="10" t="e">
        <v>#NAME?</v>
      </c>
      <c r="C17" s="4" t="s">
        <v>29</v>
      </c>
    </row>
    <row r="18" spans="1:3" x14ac:dyDescent="0.2">
      <c r="C18" s="5" t="e">
        <v>#NAME?</v>
      </c>
    </row>
    <row r="19" spans="1:3" x14ac:dyDescent="0.2">
      <c r="C19" s="5" t="e">
        <v>#NAME?</v>
      </c>
    </row>
    <row r="20" spans="1:3" x14ac:dyDescent="0.2">
      <c r="A20" s="11" t="s">
        <v>1</v>
      </c>
      <c r="C20" s="5" t="e">
        <v>#NAME?</v>
      </c>
    </row>
    <row r="21" spans="1:3" x14ac:dyDescent="0.2">
      <c r="A21" s="12" t="e">
        <v>#NAME?</v>
      </c>
      <c r="C21" s="5" t="e">
        <v>#NAME?</v>
      </c>
    </row>
    <row r="22" spans="1:3" x14ac:dyDescent="0.2">
      <c r="A22" s="5" t="e">
        <v>#NAME?</v>
      </c>
      <c r="C22" s="5" t="e">
        <v>#NAME?</v>
      </c>
    </row>
    <row r="23" spans="1:3" x14ac:dyDescent="0.2">
      <c r="A23" s="5" t="e">
        <f>#N/A</f>
        <v>#N/A</v>
      </c>
      <c r="C23" s="10" t="e">
        <v>#NAME?</v>
      </c>
    </row>
    <row r="24" spans="1:3" x14ac:dyDescent="0.2">
      <c r="A24" s="5" t="e">
        <v>#NAME?</v>
      </c>
    </row>
    <row r="25" spans="1:3" x14ac:dyDescent="0.2">
      <c r="A25" s="5" t="e">
        <v>#NAME?</v>
      </c>
    </row>
    <row r="26" spans="1:3" x14ac:dyDescent="0.2">
      <c r="A26" s="5" t="b">
        <v>0</v>
      </c>
      <c r="C26" s="13" t="s">
        <v>6</v>
      </c>
    </row>
    <row r="27" spans="1:3" x14ac:dyDescent="0.2">
      <c r="A27" s="5" t="b">
        <v>0</v>
      </c>
      <c r="C27" s="5" t="b">
        <v>0</v>
      </c>
    </row>
    <row r="28" spans="1:3" x14ac:dyDescent="0.2">
      <c r="A28" s="5" t="b">
        <v>0</v>
      </c>
      <c r="C28" s="5" t="e">
        <v>#NAME?</v>
      </c>
    </row>
    <row r="29" spans="1:3" x14ac:dyDescent="0.2">
      <c r="A29" s="5" t="b">
        <v>0</v>
      </c>
      <c r="C29" s="5" t="e">
        <f>#N/A</f>
        <v>#N/A</v>
      </c>
    </row>
    <row r="30" spans="1:3" x14ac:dyDescent="0.2">
      <c r="A30" s="5" t="b">
        <v>0</v>
      </c>
      <c r="C30" s="5" t="e">
        <v>#NAME?</v>
      </c>
    </row>
    <row r="31" spans="1:3" x14ac:dyDescent="0.2">
      <c r="A31" s="5" t="b">
        <v>0</v>
      </c>
      <c r="C31" s="5" t="e">
        <v>#NAME?</v>
      </c>
    </row>
    <row r="32" spans="1:3" x14ac:dyDescent="0.2">
      <c r="A32" s="5" t="b">
        <v>0</v>
      </c>
      <c r="C32" s="5" t="b">
        <v>0</v>
      </c>
    </row>
    <row r="33" spans="1:3" x14ac:dyDescent="0.2">
      <c r="A33" s="5" t="b">
        <v>0</v>
      </c>
      <c r="C33" s="5" t="b">
        <v>0</v>
      </c>
    </row>
    <row r="34" spans="1:3" x14ac:dyDescent="0.2">
      <c r="A34" s="5" t="b">
        <v>0</v>
      </c>
      <c r="C34" s="5" t="b">
        <v>0</v>
      </c>
    </row>
    <row r="35" spans="1:3" x14ac:dyDescent="0.2">
      <c r="A35" s="5" t="b">
        <v>0</v>
      </c>
      <c r="C35" s="5" t="e">
        <v>#NAME?</v>
      </c>
    </row>
    <row r="36" spans="1:3" x14ac:dyDescent="0.2">
      <c r="A36" s="5" t="b">
        <v>0</v>
      </c>
      <c r="C36" s="10" t="e">
        <v>#NAME?</v>
      </c>
    </row>
    <row r="37" spans="1:3" x14ac:dyDescent="0.2">
      <c r="A37" s="5" t="b">
        <v>0</v>
      </c>
    </row>
    <row r="38" spans="1:3" x14ac:dyDescent="0.2">
      <c r="A38" s="5" t="b">
        <v>0</v>
      </c>
    </row>
    <row r="39" spans="1:3" x14ac:dyDescent="0.2">
      <c r="A39" s="5" t="b">
        <v>0</v>
      </c>
      <c r="C39" s="12" t="e">
        <v>#NAME?</v>
      </c>
    </row>
    <row r="40" spans="1:3" x14ac:dyDescent="0.2">
      <c r="A40" s="5" t="b">
        <v>0</v>
      </c>
      <c r="C40" s="5" t="b">
        <v>0</v>
      </c>
    </row>
    <row r="41" spans="1:3" x14ac:dyDescent="0.2">
      <c r="A41" s="10" t="e">
        <v>#NAME?</v>
      </c>
      <c r="C41" s="10" t="e">
        <v>#NAME?</v>
      </c>
    </row>
  </sheetData>
  <sheetProtection password="8863" sheet="1"/>
  <phoneticPr fontId="54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8</vt:i4>
      </vt:variant>
    </vt:vector>
  </HeadingPairs>
  <TitlesOfParts>
    <vt:vector size="18" baseType="lpstr">
      <vt:lpstr>000000</vt:lpstr>
      <vt:lpstr>갑지</vt:lpstr>
      <vt:lpstr>총괄내역서(원가계산)</vt:lpstr>
      <vt:lpstr>내역서</vt:lpstr>
      <vt:lpstr>수량산출</vt:lpstr>
      <vt:lpstr>일위대가</vt:lpstr>
      <vt:lpstr>물가조사</vt:lpstr>
      <vt:lpstr>노무비산출</vt:lpstr>
      <vt:lpstr>중기단가</vt:lpstr>
      <vt:lpstr>--------</vt:lpstr>
      <vt:lpstr>내역서!Print_Area</vt:lpstr>
      <vt:lpstr>물가조사!Print_Area</vt:lpstr>
      <vt:lpstr>수량산출!Print_Area</vt:lpstr>
      <vt:lpstr>일위대가!Print_Area</vt:lpstr>
      <vt:lpstr>'총괄내역서(원가계산)'!Print_Area</vt:lpstr>
      <vt:lpstr>수량산출!Print_Titles</vt:lpstr>
      <vt:lpstr>일위대가!Print_Titles</vt:lpstr>
      <vt:lpstr>중기단가!Print_Titles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보급용</dc:creator>
  <cp:lastModifiedBy>USER</cp:lastModifiedBy>
  <cp:revision>16</cp:revision>
  <cp:lastPrinted>2025-07-21T09:01:31Z</cp:lastPrinted>
  <dcterms:created xsi:type="dcterms:W3CDTF">2001-01-29T00:37:55Z</dcterms:created>
  <dcterms:modified xsi:type="dcterms:W3CDTF">2026-07-23T06:19:41Z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DYtMjVUMDU6NTk6MjBaIiwicElEIjoiMiIsInRyYWNlSWQiOiIwOTIxNzBDREU0NjA0NjBGQTg3M0Y3QTU3MzdGQ0Q2NCIsInVzZXJDb2RlIjoieW9vOTE5NCJ9LCJub2RlMiI6eyJkc2QiOiIwMTAwMDAwMDAwMDAyMTIyIiwibG9nVGltZSI6IjIwMjYtMDYtMjVUMDU6NTk6MjBaIiwicElEIjoiMiIsInRyYWNlSWQiOiIwOTIxNzBDREU0NjA0NjBGQTg3M0Y3QTU3MzdGQ0Q2NCIsInVzZXJDb2RlIjoieW9vOTE5NCJ9LCJub2RlMyI6eyJkc2QiOiIwMTAwMDAwMDAwMDAyMTIyIiwibG9nVGltZSI6IjIwMjYtMDYtMjVUMDU6NTk6MjBaIiwicElEIjoiMiIsInRyYWNlSWQiOiIwOTIxNzBDREU0NjA0NjBGQTg3M0Y3QTU3MzdGQ0Q2NCIsInVzZXJDb2RlIjoieW9vOTE5NCJ9LCJub2RlNCI6eyJkc2QiOiIwMTAwMDAwMDAwMDAyMTIyIiwibG9nVGltZSI6IjIwMjYtMDYtMjVUMDY6MDY6MzVaIiwicElEIjoyLCJwcm9jZXNzTmFtZSI6IkVYQ0VMLkVYRSIsInRyYWNlSWQiOiJGMkNDREYwRjI1RkM0QTY5OTM1RDZCRUMzMUUyQ0FBRSIsInVzZXJDb2RlIjoieW9vOTE5NCJ9LCJub2RlNSI6eyJkc2QiOiIwMDAwMDAwMDAwMDAwMDAwIiwibG9nVGltZSI6IjIwMjYtMDYtMjVUMDY6MzQ6NTBaIiwicElEIjoyMDQ4LCJwcm9jZXNzSWQiOjI0NzQ0LCJwcm9jZXNzTmFtZSI6IkVYQ0VMLkVYRSIsInRyYWNlSWQiOiJCQUYxQUVBMDkzQkI0NkRBODRCQzZBNjFFNTEyODFDNiIsInVzZXJDb2RlIjoieW9vOTE5NCJ9LCJub2RlQ291bnQiOjN9</vt:lpwstr>
  </property>
  <property fmtid="{D5CDD505-2E9C-101B-9397-08002B2CF9AE}" pid="3" name="OpenDocument">
    <vt:lpwstr>False</vt:lpwstr>
  </property>
</Properties>
</file>