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5. 해양쓰레기 선상집하장 설치사업\폐기물 처리\"/>
    </mc:Choice>
  </mc:AlternateContent>
  <xr:revisionPtr revIDLastSave="0" documentId="13_ncr:1_{98B3FE08-AC80-45C8-99F4-0D20CA1BAA69}" xr6:coauthVersionLast="36" xr6:coauthVersionMax="36" xr10:uidLastSave="{00000000-0000-0000-0000-000000000000}"/>
  <bookViews>
    <workbookView xWindow="32760" yWindow="32760" windowWidth="28800" windowHeight="12060" tabRatio="780" firstSheet="1" activeTab="11" xr2:uid="{00000000-000D-0000-FFFF-FFFF00000000}"/>
  </bookViews>
  <sheets>
    <sheet name="VXXXX" sheetId="4" state="veryHidden" r:id="rId1"/>
    <sheet name="표지" sheetId="31" r:id="rId2"/>
    <sheet name="공사비" sheetId="12" r:id="rId3"/>
    <sheet name="일위대가" sheetId="14" r:id="rId4"/>
    <sheet name="산출근거" sheetId="15" r:id="rId5"/>
    <sheet name="VXXXXXXX" sheetId="16" state="veryHidden" r:id="rId6"/>
    <sheet name="Recovered_Sheet1" sheetId="21" state="veryHidden" r:id="rId7"/>
    <sheet name="Recovered_Sheet2" sheetId="22" state="veryHidden" r:id="rId8"/>
    <sheet name="00000000" sheetId="29" state="veryHidden" r:id="rId9"/>
    <sheet name="xxxxxxxx" sheetId="32" state="veryHidden" r:id="rId10"/>
    <sheet name="Recovered_Sheet3" sheetId="33" state="veryHidden" r:id="rId11"/>
    <sheet name="물량표" sheetId="30" r:id="rId12"/>
    <sheet name="증빙자료" sheetId="34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a">[1]적용토목!#REF!</definedName>
    <definedName name="Document_array" localSheetId="10">{"Book1","2009년진도군양식어장정화사업폐기물처리용역(최종).XLS","폐기물 간지.XLS"}</definedName>
    <definedName name="Document_array" localSheetId="9">{"Book1","2008년진도군양식어장정화사업폐기물처리용역(최종).XLS"}</definedName>
    <definedName name="Document_array">{"Book1"}</definedName>
    <definedName name="_xlnm.Print_Area" localSheetId="2">공사비!$A$1:$L$22</definedName>
    <definedName name="_xlnm.Print_Area" localSheetId="4">산출근거!$A$1:$AR$27</definedName>
    <definedName name="_xlnm.Print_Area" localSheetId="3">일위대가!$A$1:$M$22</definedName>
    <definedName name="_xlnm.Print_Area" localSheetId="1">표지!$A$1:$DU$15</definedName>
    <definedName name="_xlnm.Print_Titles" localSheetId="2">공사비!$1:$4</definedName>
    <definedName name="_xlnm.Print_Titles" localSheetId="4">산출근거!$1:$2</definedName>
    <definedName name="_xlnm.Print_Titles" localSheetId="3">일위대가!$1:$2</definedName>
    <definedName name="w">#REF!</definedName>
    <definedName name="건설기계운전기사">[2]정부노임단가!$B$8</definedName>
    <definedName name="건설기계운전조수">[2]정부노임단가!$B$12</definedName>
    <definedName name="건설기계조장">#REF!</definedName>
    <definedName name="검측선단가">#REF!</definedName>
    <definedName name="경유">#REF!</definedName>
    <definedName name="고급감리원노임">#REF!</definedName>
    <definedName name="고급기능사노임">#REF!</definedName>
    <definedName name="고급기술자노임">#REF!</definedName>
    <definedName name="고급선원" localSheetId="10">[3]정부노임단가!$B$13</definedName>
    <definedName name="고급선원">[3]정부노임단가!$B$13</definedName>
    <definedName name="굴재시설비" localSheetId="10">[4]산출근거!#REF!</definedName>
    <definedName name="굴재시설비">[4]산출근거!#REF!</definedName>
    <definedName name="굴철거비" localSheetId="10">[4]산출근거!#REF!</definedName>
    <definedName name="굴철거비">[4]산출근거!#REF!</definedName>
    <definedName name="기술료01">#REF!</definedName>
    <definedName name="기술료02">#REF!</definedName>
    <definedName name="기술료03">#REF!</definedName>
    <definedName name="기술료04">#REF!</definedName>
    <definedName name="기술사노임">#REF!</definedName>
    <definedName name="노무비" localSheetId="10">#REF!</definedName>
    <definedName name="노무비" localSheetId="9">#REF!</definedName>
    <definedName name="노무비">[5]경산!#REF!</definedName>
    <definedName name="노지">[5]경산!#REF!</definedName>
    <definedName name="ㅁ1">[6]경산!#REF!</definedName>
    <definedName name="ㅁ25">[7]적용건축!$A$558</definedName>
    <definedName name="ㅁ250" localSheetId="10">#REF!</definedName>
    <definedName name="ㅁ250" localSheetId="9">#REF!</definedName>
    <definedName name="ㅁ250">#REF!</definedName>
    <definedName name="ㅁ30">[7]적용건축!$A$554</definedName>
    <definedName name="ㅁ60">[8]직노!#REF!</definedName>
    <definedName name="변" localSheetId="10">[9]물량표!#REF!</definedName>
    <definedName name="변">[9]물량표!#REF!</definedName>
    <definedName name="보통선원" localSheetId="10">[3]정부노임단가!$B$14</definedName>
    <definedName name="보통선원">[3]정부노임단가!$B$14</definedName>
    <definedName name="보통인부">#REF!</definedName>
    <definedName name="선부">[10]적용기준!$BQ$44</definedName>
    <definedName name="수중촬영장비단가">#REF!</definedName>
    <definedName name="시간당건설기계운전기사" localSheetId="10">[11]적용기준!$BQ$11</definedName>
    <definedName name="시간당건설기계운전기사" localSheetId="9">[11]적용기준!$BQ$11</definedName>
    <definedName name="시간당건설기계운전기사">[12]적용기준!$CA$11</definedName>
    <definedName name="시간당건설기계운전조수" localSheetId="10">[11]적용기준!$BQ$14</definedName>
    <definedName name="시간당건설기계운전조수" localSheetId="9">[11]적용기준!$BQ$14</definedName>
    <definedName name="시간당건설기계운전조수">[12]적용기준!$CA$14</definedName>
    <definedName name="시간당건설기계조장" localSheetId="10">[11]적용기준!$BQ$15</definedName>
    <definedName name="시간당건설기계조장" localSheetId="9">[11]적용기준!$BQ$15</definedName>
    <definedName name="시간당건설기계조장">[12]적용기준!$CA$15</definedName>
    <definedName name="시간당고급선원" localSheetId="10">[11]적용기준!$BQ$16</definedName>
    <definedName name="시간당고급선원" localSheetId="9">[11]적용기준!$BQ$16</definedName>
    <definedName name="시간당고급선원">[12]적용기준!$BQ$18</definedName>
    <definedName name="시간당기계운전사">#REF!</definedName>
    <definedName name="시간당보통선원" localSheetId="10">[11]적용기준!$BQ$17</definedName>
    <definedName name="시간당보통선원" localSheetId="9">[11]적용기준!$BQ$17</definedName>
    <definedName name="시간당보통선원">[12]적용기준!$BQ$19</definedName>
    <definedName name="시간당보통인부">#REF!</definedName>
    <definedName name="시간당선부" localSheetId="10">[11]적용기준!$BQ$20</definedName>
    <definedName name="시간당선부" localSheetId="9">[11]적용기준!$BQ$20</definedName>
    <definedName name="시간당선부">[12]적용기준!$BQ$20</definedName>
    <definedName name="시간당운반차운전사" localSheetId="10">[11]적용기준!$BQ$12</definedName>
    <definedName name="시간당운반차운전사" localSheetId="9">[11]적용기준!$BQ$12</definedName>
    <definedName name="시간당운반차운전사">[12]적용기준!$CA$12</definedName>
    <definedName name="시간당잠수부" localSheetId="10">[11]적용기준!$BQ$21</definedName>
    <definedName name="시간당잠수부">[11]적용기준!$BQ$21</definedName>
    <definedName name="시간당잠수사" localSheetId="10">[13]적용기준!$BQ$21</definedName>
    <definedName name="시간당잠수사" localSheetId="9">[13]적용기준!$BQ$21</definedName>
    <definedName name="시간당잠수사">[12]적용기준!$BQ$21</definedName>
    <definedName name="시간당특별인부">#REF!</definedName>
    <definedName name="ㅇ10" localSheetId="10">#REF!</definedName>
    <definedName name="ㅇ10" localSheetId="9">#REF!</definedName>
    <definedName name="ㅇ10">#REF!</definedName>
    <definedName name="ㅇ20" localSheetId="10">#REF!</definedName>
    <definedName name="ㅇ20" localSheetId="9">#REF!</definedName>
    <definedName name="ㅇ20">#REF!</definedName>
    <definedName name="양호" localSheetId="10">[14]XL4Poppy!$C$31</definedName>
    <definedName name="양호" localSheetId="9">[14]XL4Poppy!$C$31</definedName>
    <definedName name="양호">[14]XL4Poppy!$C$31</definedName>
    <definedName name="양호1" localSheetId="10">[14]XL4Poppy!$C$9</definedName>
    <definedName name="양호1" localSheetId="9">[14]XL4Poppy!$C$9</definedName>
    <definedName name="양호1">[14]XL4Poppy!$C$9</definedName>
    <definedName name="양호3" localSheetId="10">[14]XL4Poppy!$B$1:$B$16</definedName>
    <definedName name="양호3" localSheetId="9">[14]XL4Poppy!$B$1:$B$16</definedName>
    <definedName name="양호3">[14]XL4Poppy!$B$1:$B$16</definedName>
    <definedName name="잠수부" localSheetId="10">[9]적용기준!#REF!</definedName>
    <definedName name="잠수부">[9]적용기준!#REF!</definedName>
    <definedName name="잠수사">#REF!</definedName>
    <definedName name="잠수장비단가">#REF!</definedName>
    <definedName name="재료비">#REF!</definedName>
    <definedName name="제경비01">#REF!</definedName>
    <definedName name="제경비02">#REF!</definedName>
    <definedName name="제경비03">#REF!</definedName>
    <definedName name="제경비04">#REF!</definedName>
    <definedName name="조사선단가">#REF!</definedName>
    <definedName name="중급감리원노임">#REF!</definedName>
    <definedName name="중급기능사노임">#REF!</definedName>
    <definedName name="중급기술자노임">#REF!</definedName>
    <definedName name="직접경비01">#REF!</definedName>
    <definedName name="직접경비02">#REF!</definedName>
    <definedName name="직접경비03">#REF!</definedName>
    <definedName name="직접경비04">#REF!</definedName>
    <definedName name="직접인건비01">#REF!</definedName>
    <definedName name="직접인건비02">#REF!</definedName>
    <definedName name="직접인건비03">#REF!</definedName>
    <definedName name="직접인건비04">#REF!</definedName>
    <definedName name="ㅊ5">#REF!</definedName>
    <definedName name="ㅊ520">[1]적용토목!#REF!</definedName>
    <definedName name="초급감리원노임">#REF!</definedName>
    <definedName name="초급기능사노임">#REF!</definedName>
    <definedName name="초급기술자노임">#REF!</definedName>
    <definedName name="특급감리원노임">#REF!</definedName>
    <definedName name="특급기술자노임">#REF!</definedName>
    <definedName name="특별인부">#REF!</definedName>
    <definedName name="ㅎ10" localSheetId="10">[15]적용토목!#REF!</definedName>
    <definedName name="ㅎ10" localSheetId="9">[15]적용토목!#REF!</definedName>
    <definedName name="ㅎ10">[15]적용토목!#REF!</definedName>
    <definedName name="환율">#REF!</definedName>
    <definedName name="ㅏ30" localSheetId="10">#REF!</definedName>
    <definedName name="ㅏ30" localSheetId="9">#REF!</definedName>
    <definedName name="ㅏ30">#REF!</definedName>
    <definedName name="ㅡ5" localSheetId="10">#REF!</definedName>
    <definedName name="ㅡ5" localSheetId="9">#REF!</definedName>
    <definedName name="ㅡ5">#REF!</definedName>
  </definedNames>
  <calcPr calcId="191029"/>
</workbook>
</file>

<file path=xl/calcChain.xml><?xml version="1.0" encoding="utf-8"?>
<calcChain xmlns="http://schemas.openxmlformats.org/spreadsheetml/2006/main">
  <c r="F21" i="12" l="1"/>
  <c r="BH9" i="31"/>
  <c r="G9" i="14" l="1"/>
  <c r="A2" i="12"/>
  <c r="AF14" i="15"/>
  <c r="G5" i="14" s="1"/>
  <c r="E15" i="12"/>
  <c r="L15" i="12" s="1"/>
  <c r="J22" i="15"/>
  <c r="AF22" i="15" s="1"/>
  <c r="J18" i="15"/>
  <c r="AF18" i="15" s="1"/>
  <c r="AB4" i="30"/>
  <c r="K15" i="12"/>
  <c r="K11" i="12"/>
  <c r="E11" i="12"/>
  <c r="L11" i="12" s="1"/>
  <c r="M7" i="14"/>
  <c r="F11" i="12" s="1"/>
  <c r="B3" i="14"/>
  <c r="M9" i="14"/>
  <c r="F15" i="12"/>
  <c r="E7" i="12"/>
  <c r="C6" i="22"/>
  <c r="A23" i="22"/>
  <c r="C29" i="22"/>
  <c r="C6" i="21"/>
  <c r="A23" i="21"/>
  <c r="C29" i="21"/>
  <c r="C6" i="16"/>
  <c r="A23" i="16"/>
  <c r="C29" i="16"/>
  <c r="F3" i="14"/>
  <c r="L5" i="14"/>
  <c r="K7" i="12" s="1"/>
  <c r="M5" i="14"/>
  <c r="F7" i="12" s="1"/>
  <c r="M3" i="14" l="1"/>
  <c r="L7" i="12"/>
  <c r="F17" i="12"/>
  <c r="G7" i="14"/>
  <c r="G3" i="14" s="1"/>
  <c r="V7" i="15"/>
  <c r="F19" i="12" l="1"/>
  <c r="Q14" i="31" l="1"/>
  <c r="BO13" i="31"/>
  <c r="BO14" i="31" s="1"/>
  <c r="Q13" i="31"/>
</calcChain>
</file>

<file path=xl/sharedStrings.xml><?xml version="1.0" encoding="utf-8"?>
<sst xmlns="http://schemas.openxmlformats.org/spreadsheetml/2006/main" count="189" uniqueCount="107">
  <si>
    <t>남성항2.xls</t>
  </si>
  <si>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</si>
  <si>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</si>
  <si>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</si>
  <si>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</si>
  <si>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</si>
  <si>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</si>
  <si>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</si>
  <si>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</si>
  <si>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</si>
  <si>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</si>
  <si>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</si>
  <si>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</si>
  <si>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공        종</t>
    <phoneticPr fontId="6" type="noConversion"/>
  </si>
  <si>
    <t>수  량</t>
    <phoneticPr fontId="6" type="noConversion"/>
  </si>
  <si>
    <t>단위</t>
    <phoneticPr fontId="6" type="noConversion"/>
  </si>
  <si>
    <t>계</t>
    <phoneticPr fontId="6" type="noConversion"/>
  </si>
  <si>
    <t>노      무      비</t>
    <phoneticPr fontId="6" type="noConversion"/>
  </si>
  <si>
    <t>재      료      비</t>
    <phoneticPr fontId="6" type="noConversion"/>
  </si>
  <si>
    <t>경             비</t>
    <phoneticPr fontId="6" type="noConversion"/>
  </si>
  <si>
    <t>단  가</t>
    <phoneticPr fontId="6" type="noConversion"/>
  </si>
  <si>
    <t>금  액</t>
    <phoneticPr fontId="6" type="noConversion"/>
  </si>
  <si>
    <t>남성항변경1-1.xls</t>
  </si>
  <si>
    <t>02남성항.XLS</t>
  </si>
  <si>
    <t>02남성항설계.xls</t>
  </si>
  <si>
    <t>도 급 예 정 금 액</t>
    <phoneticPr fontId="6" type="noConversion"/>
  </si>
  <si>
    <t>산          출          근          거</t>
    <phoneticPr fontId="6" type="noConversion"/>
  </si>
  <si>
    <t/>
  </si>
  <si>
    <t>NO</t>
    <phoneticPr fontId="6" type="noConversion"/>
  </si>
  <si>
    <t>공        종</t>
    <phoneticPr fontId="6" type="noConversion"/>
  </si>
  <si>
    <t>규      격</t>
    <phoneticPr fontId="2" type="noConversion"/>
  </si>
  <si>
    <t>수  량</t>
    <phoneticPr fontId="6" type="noConversion"/>
  </si>
  <si>
    <t>단위</t>
    <phoneticPr fontId="6" type="noConversion"/>
  </si>
  <si>
    <t>계</t>
    <phoneticPr fontId="6" type="noConversion"/>
  </si>
  <si>
    <t>노      무      비</t>
    <phoneticPr fontId="6" type="noConversion"/>
  </si>
  <si>
    <t>재      료      비</t>
    <phoneticPr fontId="6" type="noConversion"/>
  </si>
  <si>
    <t>경             비</t>
    <phoneticPr fontId="6" type="noConversion"/>
  </si>
  <si>
    <t>단  가</t>
    <phoneticPr fontId="6" type="noConversion"/>
  </si>
  <si>
    <t>금  액</t>
    <phoneticPr fontId="6" type="noConversion"/>
  </si>
  <si>
    <t>설계자</t>
    <phoneticPr fontId="6" type="noConversion"/>
  </si>
  <si>
    <t>물     량</t>
    <phoneticPr fontId="6" type="noConversion"/>
  </si>
  <si>
    <t>비           고</t>
    <phoneticPr fontId="6" type="noConversion"/>
  </si>
  <si>
    <t>2008년진도군양식어장정화사업폐기물처리용역(최종).XLS</t>
  </si>
  <si>
    <t>C:\Program Files\Microsoft Office\OFFICE11\xlstart\Book1.</t>
  </si>
  <si>
    <t>2009년진도군양식어장정화사업폐기물처리용역(최종).XLS</t>
  </si>
  <si>
    <t>합계</t>
    <phoneticPr fontId="6" type="noConversion"/>
  </si>
  <si>
    <t>비  고</t>
    <phoneticPr fontId="6" type="noConversion"/>
  </si>
  <si>
    <t>합       계</t>
    <phoneticPr fontId="6" type="noConversion"/>
  </si>
  <si>
    <t xml:space="preserve">  산거 1호표      폐기물  위탁 처리</t>
    <phoneticPr fontId="6" type="noConversion"/>
  </si>
  <si>
    <t>1. 사 업 개 요</t>
    <phoneticPr fontId="6" type="noConversion"/>
  </si>
  <si>
    <t>2. 사 업 비</t>
    <phoneticPr fontId="6" type="noConversion"/>
  </si>
  <si>
    <t>-</t>
    <phoneticPr fontId="6" type="noConversion"/>
  </si>
  <si>
    <t>과장</t>
    <phoneticPr fontId="6" type="noConversion"/>
  </si>
  <si>
    <t>구       분</t>
    <phoneticPr fontId="6" type="noConversion"/>
  </si>
  <si>
    <t>계</t>
    <phoneticPr fontId="6" type="noConversion"/>
  </si>
  <si>
    <t>폐기물 종류</t>
    <phoneticPr fontId="6" type="noConversion"/>
  </si>
  <si>
    <t>부가가치세</t>
    <phoneticPr fontId="2" type="noConversion"/>
  </si>
  <si>
    <t>:</t>
    <phoneticPr fontId="6" type="noConversion"/>
  </si>
  <si>
    <t>폐기물 위탁 처리</t>
    <phoneticPr fontId="6" type="noConversion"/>
  </si>
  <si>
    <t>설계년월</t>
    <phoneticPr fontId="6" type="noConversion"/>
  </si>
  <si>
    <t>(단위: 원)</t>
    <phoneticPr fontId="2" type="noConversion"/>
  </si>
  <si>
    <t>(</t>
    <phoneticPr fontId="6" type="noConversion"/>
  </si>
  <si>
    <t>원)</t>
    <phoneticPr fontId="6" type="noConversion"/>
  </si>
  <si>
    <t>폐기물 위탁 처리</t>
    <phoneticPr fontId="6" type="noConversion"/>
  </si>
  <si>
    <t>원)</t>
  </si>
  <si>
    <t>o 사업량 : 해양폐기물 처리</t>
    <phoneticPr fontId="6" type="noConversion"/>
  </si>
  <si>
    <t>팀장</t>
    <phoneticPr fontId="6" type="noConversion"/>
  </si>
  <si>
    <t>(천원단위 미만 절사)</t>
    <phoneticPr fontId="2" type="noConversion"/>
  </si>
  <si>
    <t>폐합성수지</t>
  </si>
  <si>
    <t>폐합성수지</t>
    <phoneticPr fontId="6" type="noConversion"/>
  </si>
  <si>
    <t>톤</t>
    <phoneticPr fontId="2" type="noConversion"/>
  </si>
  <si>
    <t>폐합성수지</t>
    <phoneticPr fontId="2" type="noConversion"/>
  </si>
  <si>
    <t>나. 폐기물 운반비</t>
    <phoneticPr fontId="2" type="noConversion"/>
  </si>
  <si>
    <t>폐합성수지</t>
    <phoneticPr fontId="6" type="noConversion"/>
  </si>
  <si>
    <t>내    역</t>
    <phoneticPr fontId="6" type="noConversion"/>
  </si>
  <si>
    <t>처리비</t>
    <phoneticPr fontId="6" type="noConversion"/>
  </si>
  <si>
    <t>가. 폐기물 처리비</t>
    <phoneticPr fontId="2" type="noConversion"/>
  </si>
  <si>
    <t>폐기물 처리비</t>
    <phoneticPr fontId="2" type="noConversion"/>
  </si>
  <si>
    <t>톤</t>
    <phoneticPr fontId="2" type="noConversion"/>
  </si>
  <si>
    <t>폐합성수지</t>
    <phoneticPr fontId="2" type="noConversion"/>
  </si>
  <si>
    <t>계</t>
    <phoneticPr fontId="2" type="noConversion"/>
  </si>
  <si>
    <t>단가</t>
    <phoneticPr fontId="6" type="noConversion"/>
  </si>
  <si>
    <t>산출근거</t>
    <phoneticPr fontId="6" type="noConversion"/>
  </si>
  <si>
    <t>수집운반비</t>
    <phoneticPr fontId="6" type="noConversion"/>
  </si>
  <si>
    <t>폐기물 수집운반비</t>
    <phoneticPr fontId="2" type="noConversion"/>
  </si>
  <si>
    <t>톤</t>
    <phoneticPr fontId="6" type="noConversion"/>
  </si>
  <si>
    <t xml:space="preserve">폐합성수지 </t>
    <phoneticPr fontId="6" type="noConversion"/>
  </si>
  <si>
    <t>톤</t>
    <phoneticPr fontId="6" type="noConversion"/>
  </si>
  <si>
    <t>톤수</t>
    <phoneticPr fontId="6" type="noConversion"/>
  </si>
  <si>
    <t>원/톤</t>
    <phoneticPr fontId="6" type="noConversion"/>
  </si>
  <si>
    <t>환경부
폐합성수지
처리단가</t>
    <phoneticPr fontId="6" type="noConversion"/>
  </si>
  <si>
    <t>선별비</t>
    <phoneticPr fontId="6" type="noConversion"/>
  </si>
  <si>
    <t>원단위 절사</t>
    <phoneticPr fontId="6" type="noConversion"/>
  </si>
  <si>
    <t>폐기물 선별비</t>
    <phoneticPr fontId="2" type="noConversion"/>
  </si>
  <si>
    <t>가. 폐기물 선별비</t>
    <phoneticPr fontId="2" type="noConversion"/>
  </si>
  <si>
    <t>조사자</t>
    <phoneticPr fontId="6" type="noConversion"/>
  </si>
  <si>
    <t>표</t>
    <phoneticPr fontId="2" type="noConversion"/>
  </si>
  <si>
    <t>o 사업위치 :  장흥군 5개 읍면 집하장 및 어항시설 일원</t>
    <phoneticPr fontId="6" type="noConversion"/>
  </si>
  <si>
    <t>2026년 상반기
노임단가
(보통인부)</t>
    <phoneticPr fontId="6" type="noConversion"/>
  </si>
  <si>
    <t>2026년  7월</t>
    <phoneticPr fontId="6" type="noConversion"/>
  </si>
  <si>
    <t>2026년 해양쓰레기 선상집하장 폐기물 처리 용역 - 폐기물 처리 설계예산서</t>
    <phoneticPr fontId="2" type="noConversion"/>
  </si>
  <si>
    <t>2026년 해양쓰레기 선상집하장 폐기물 처리 용역</t>
    <phoneticPr fontId="6" type="noConversion"/>
  </si>
  <si>
    <t>장흥군 5개 읍면 선상집하장 23개소</t>
    <phoneticPr fontId="6" type="noConversion"/>
  </si>
  <si>
    <t>2026년 장흥군 해양쓰레기 선상집하장 폐기물 처리 용역</t>
    <phoneticPr fontId="6" type="noConversion"/>
  </si>
  <si>
    <t>[64,267원/일(굴삭기0.2)x8hr + 344,136원(보통인부 2인)] x 0.087(톤당 선별시간-양호) X 80톤(쓰레기 추정량)
해양폐기물 수거처리단가 산정 보고서 및 2026년(상) 일위대가 기준</t>
    <phoneticPr fontId="6" type="noConversion"/>
  </si>
  <si>
    <t>269,000원(환경부 고시 내 폐합성수지 처리비) x
80톤(쓰레기 추정량)
 방치폐기물 처리이행보증 보험 산출을 위한
폐기물 종류별 처리단가 별표 1기준</t>
    <phoneticPr fontId="6" type="noConversion"/>
  </si>
  <si>
    <t>[(40,900원(고정비)+35.2(변동비) x 50km(군청-집하장 왕복거리)] x 80톤(쓰레기 추정량)
지정폐기물 공공처리시설 반입수수료 기준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</si>
</sst>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_ "/>
    <numFmt numFmtId="178" formatCode="_ * #,##0_ ;_ * \-#,##0_ ;_ * &quot;-&quot;_ ;_ @_ "/>
    <numFmt numFmtId="179" formatCode="_ * #,##0.00_ ;_ * \-#,##0.00_ ;_ * &quot;-&quot;??_ ;_ @_ "/>
    <numFmt numFmtId="180" formatCode="&quot;₩&quot;\ #,##0.00;[Red]&quot;₩&quot;\ \-#,##0.00"/>
    <numFmt numFmtId="181" formatCode="_ &quot;₩&quot;\ * #,##0.00_ ;_ &quot;₩&quot;\ * \-#,##0.00_ ;_ &quot;₩&quot;\ * &quot;-&quot;??_ ;_ @_ "/>
    <numFmt numFmtId="182" formatCode=";;"/>
    <numFmt numFmtId="183" formatCode="&quot;Fr.&quot;\ #,##0;[Red]&quot;Fr.&quot;\ \-#,##0"/>
    <numFmt numFmtId="184" formatCode="&quot;Fr.&quot;\ #,##0.00;[Red]&quot;Fr.&quot;\ \-#,##0.00"/>
    <numFmt numFmtId="185" formatCode="&quot;₩&quot;#,##0;&quot;₩&quot;&quot;₩&quot;&quot;₩&quot;&quot;₩&quot;\-#,##0"/>
    <numFmt numFmtId="186" formatCode="#,##0;[Red]&quot;-&quot;#,##0"/>
    <numFmt numFmtId="187" formatCode="&quot;₩&quot;#,##0;[Red]&quot;₩&quot;&quot;₩&quot;&quot;₩&quot;&quot;₩&quot;\-#,##0"/>
    <numFmt numFmtId="188" formatCode="_-* #,##0.00_-;&quot;₩&quot;&quot;₩&quot;\-* #,##0.00_-;_-* &quot;-&quot;??_-;_-@_-"/>
    <numFmt numFmtId="189" formatCode="_-&quot;₩&quot;* #,##0.00_-;&quot;₩&quot;&quot;₩&quot;\-&quot;₩&quot;* #,##0.00_-;_-&quot;₩&quot;* &quot;-&quot;??_-;_-@_-"/>
    <numFmt numFmtId="190" formatCode="&quot;₩&quot;#,##0.00;&quot;₩&quot;&quot;₩&quot;&quot;₩&quot;&quot;₩&quot;\-#,##0.00"/>
    <numFmt numFmtId="191" formatCode="#,##0.000;[Red]&quot;₩&quot;&quot;₩&quot;&quot;₩&quot;&quot;₩&quot;&quot;₩&quot;&quot;₩&quot;&quot;₩&quot;&quot;₩&quot;&quot;₩&quot;&quot;₩&quot;&quot;₩&quot;&quot;₩&quot;&quot;₩&quot;\(#,##0.000&quot;₩&quot;&quot;₩&quot;&quot;₩&quot;&quot;₩&quot;&quot;₩&quot;&quot;₩&quot;&quot;₩&quot;&quot;₩&quot;&quot;₩&quot;&quot;₩&quot;&quot;₩&quot;&quot;₩&quot;&quot;₩&quot;\)"/>
    <numFmt numFmtId="192" formatCode="&quot;SFr.&quot;#,##0.00;[Red]&quot;SFr.&quot;&quot;₩&quot;&quot;₩&quot;&quot;₩&quot;&quot;₩&quot;&quot;₩&quot;&quot;₩&quot;&quot;₩&quot;&quot;₩&quot;&quot;₩&quot;&quot;₩&quot;&quot;₩&quot;&quot;₩&quot;&quot;₩&quot;\-#,##0.00"/>
    <numFmt numFmtId="193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194" formatCode="#,##0.0_ "/>
    <numFmt numFmtId="195" formatCode="0.0_);[Red]\(0.0\)"/>
  </numFmts>
  <fonts count="80">
    <font>
      <sz val="11"/>
      <name val="돋움"/>
      <family val="3"/>
      <charset val="129"/>
    </font>
    <font>
      <sz val="11"/>
      <name val="돋움"/>
      <family val="3"/>
      <charset val="129"/>
    </font>
    <font>
      <u/>
      <sz val="7.5"/>
      <color indexed="36"/>
      <name val="Arial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신그래픽"/>
      <family val="1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¹UAAA¼"/>
      <family val="3"/>
      <charset val="129"/>
    </font>
    <font>
      <sz val="10"/>
      <name val="굴림체"/>
      <family val="3"/>
      <charset val="129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9"/>
      <color indexed="12"/>
      <name val="굴림"/>
      <family val="3"/>
      <charset val="129"/>
    </font>
    <font>
      <sz val="11"/>
      <color indexed="8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10"/>
      <name val="MS Sans Serif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20"/>
      <name val="굴림"/>
      <family val="3"/>
      <charset val="129"/>
    </font>
    <font>
      <b/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20"/>
      <name val="HY헤드라인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9"/>
      <name val="함초롬돋움"/>
      <family val="3"/>
      <charset val="129"/>
    </font>
    <font>
      <sz val="10"/>
      <name val="함초롬돋움"/>
      <family val="3"/>
      <charset val="129"/>
    </font>
    <font>
      <sz val="11"/>
      <name val="HY헤드라인M"/>
      <family val="1"/>
      <charset val="129"/>
    </font>
    <font>
      <b/>
      <sz val="10"/>
      <name val="함초롬돋움"/>
      <family val="3"/>
      <charset val="129"/>
    </font>
    <font>
      <b/>
      <sz val="9"/>
      <name val="함초롬돋움"/>
      <family val="3"/>
      <charset val="129"/>
    </font>
    <font>
      <b/>
      <sz val="13"/>
      <name val="함초롬돋움"/>
      <family val="3"/>
      <charset val="129"/>
    </font>
    <font>
      <b/>
      <sz val="11"/>
      <color indexed="8"/>
      <name val="함초롬돋움"/>
      <family val="3"/>
      <charset val="129"/>
    </font>
    <font>
      <sz val="11"/>
      <color indexed="8"/>
      <name val="함초롬돋움"/>
      <family val="3"/>
      <charset val="129"/>
    </font>
    <font>
      <b/>
      <sz val="18"/>
      <name val="HY헤드라인M"/>
      <family val="1"/>
      <charset val="129"/>
    </font>
    <font>
      <sz val="18"/>
      <name val="HY헤드라인M"/>
      <family val="1"/>
      <charset val="129"/>
    </font>
    <font>
      <b/>
      <sz val="12"/>
      <name val="함초롬돋움"/>
      <family val="3"/>
      <charset val="129"/>
    </font>
    <font>
      <u/>
      <sz val="11"/>
      <name val="함초롬돋움"/>
      <family val="3"/>
      <charset val="129"/>
    </font>
    <font>
      <b/>
      <u/>
      <sz val="11"/>
      <name val="HY헤드라인M"/>
      <family val="1"/>
      <charset val="129"/>
    </font>
    <font>
      <u/>
      <sz val="11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sz val="13"/>
      <name val="HY헤드라인M"/>
      <family val="1"/>
      <charset val="129"/>
    </font>
    <font>
      <sz val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FF0000"/>
      <name val="함초롬돋움"/>
      <family val="3"/>
      <charset val="129"/>
    </font>
    <font>
      <sz val="9"/>
      <color rgb="FFFF0000"/>
      <name val="함초롬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79">
    <xf numFmtId="0" fontId="0" fillId="0" borderId="0"/>
    <xf numFmtId="0" fontId="26" fillId="0" borderId="0" applyNumberFormat="0" applyFill="0" applyBorder="0" applyAlignment="0" applyProtection="0"/>
    <xf numFmtId="0" fontId="3" fillId="0" borderId="0"/>
    <xf numFmtId="0" fontId="3" fillId="0" borderId="0"/>
    <xf numFmtId="0" fontId="18" fillId="0" borderId="0"/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2" fillId="0" borderId="0" applyFill="0" applyBorder="0" applyAlignment="0"/>
    <xf numFmtId="0" fontId="12" fillId="0" borderId="0" applyFill="0" applyBorder="0" applyAlignment="0"/>
    <xf numFmtId="0" fontId="44" fillId="0" borderId="0"/>
    <xf numFmtId="178" fontId="4" fillId="0" borderId="0" applyFont="0" applyFill="0" applyBorder="0" applyAlignment="0" applyProtection="0"/>
    <xf numFmtId="191" fontId="12" fillId="0" borderId="0"/>
    <xf numFmtId="191" fontId="12" fillId="0" borderId="0"/>
    <xf numFmtId="179" fontId="4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92" fontId="12" fillId="0" borderId="0"/>
    <xf numFmtId="192" fontId="12" fillId="0" borderId="0"/>
    <xf numFmtId="193" fontId="12" fillId="0" borderId="0"/>
    <xf numFmtId="193" fontId="12" fillId="0" borderId="0"/>
    <xf numFmtId="182" fontId="45" fillId="0" borderId="0">
      <protection locked="0"/>
    </xf>
    <xf numFmtId="182" fontId="45" fillId="0" borderId="0">
      <protection locked="0"/>
    </xf>
    <xf numFmtId="182" fontId="45" fillId="0" borderId="0">
      <protection locked="0"/>
    </xf>
    <xf numFmtId="182" fontId="45" fillId="0" borderId="0">
      <protection locked="0"/>
    </xf>
    <xf numFmtId="182" fontId="45" fillId="0" borderId="0">
      <protection locked="0"/>
    </xf>
    <xf numFmtId="182" fontId="45" fillId="0" borderId="0">
      <protection locked="0"/>
    </xf>
    <xf numFmtId="182" fontId="45" fillId="0" borderId="0">
      <protection locked="0"/>
    </xf>
    <xf numFmtId="38" fontId="46" fillId="16" borderId="0" applyNumberFormat="0" applyBorder="0" applyAlignment="0" applyProtection="0"/>
    <xf numFmtId="0" fontId="47" fillId="0" borderId="0">
      <alignment horizontal="left"/>
    </xf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46" fillId="16" borderId="3" applyNumberFormat="0" applyBorder="0" applyAlignment="0" applyProtection="0"/>
    <xf numFmtId="38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0" fontId="49" fillId="0" borderId="4"/>
    <xf numFmtId="183" fontId="48" fillId="0" borderId="0" applyFont="0" applyFill="0" applyBorder="0" applyAlignment="0" applyProtection="0"/>
    <xf numFmtId="184" fontId="48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10" fontId="4" fillId="0" borderId="0" applyFont="0" applyFill="0" applyBorder="0" applyAlignment="0" applyProtection="0"/>
    <xf numFmtId="0" fontId="49" fillId="0" borderId="0"/>
    <xf numFmtId="0" fontId="17" fillId="0" borderId="0" applyFill="0" applyBorder="0" applyProtection="0">
      <alignment horizontal="centerContinuous" vertical="center"/>
    </xf>
    <xf numFmtId="0" fontId="18" fillId="16" borderId="0" applyFill="0" applyBorder="0" applyProtection="0">
      <alignment horizontal="center"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5" applyNumberFormat="0" applyAlignment="0" applyProtection="0">
      <alignment vertical="center"/>
    </xf>
    <xf numFmtId="185" fontId="3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31" fillId="3" borderId="0" applyNumberFormat="0" applyBorder="0" applyAlignment="0" applyProtection="0">
      <alignment vertical="center"/>
    </xf>
    <xf numFmtId="0" fontId="45" fillId="0" borderId="0">
      <protection locked="0"/>
    </xf>
    <xf numFmtId="0" fontId="45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4" fillId="22" borderId="6" applyNumberFormat="0" applyFont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3" fillId="16" borderId="0" applyFill="0" applyBorder="0" applyProtection="0">
      <alignment horizontal="right"/>
    </xf>
    <xf numFmtId="10" fontId="13" fillId="0" borderId="0" applyFill="0" applyBorder="0" applyProtection="0">
      <alignment horizontal="right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2" fillId="0" borderId="0"/>
    <xf numFmtId="0" fontId="33" fillId="0" borderId="0" applyNumberFormat="0" applyFill="0" applyBorder="0" applyAlignment="0" applyProtection="0">
      <alignment vertical="center"/>
    </xf>
    <xf numFmtId="0" fontId="34" fillId="24" borderId="7" applyNumberFormat="0" applyAlignment="0" applyProtection="0">
      <alignment vertical="center"/>
    </xf>
    <xf numFmtId="186" fontId="54" fillId="0" borderId="0">
      <alignment vertical="center"/>
    </xf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4" fillId="0" borderId="0"/>
    <xf numFmtId="0" fontId="55" fillId="0" borderId="8"/>
    <xf numFmtId="0" fontId="35" fillId="0" borderId="9" applyNumberFormat="0" applyFill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15" fillId="0" borderId="0" applyNumberFormat="0" applyAlignment="0">
      <alignment horizontal="left" vertical="center"/>
    </xf>
    <xf numFmtId="0" fontId="37" fillId="7" borderId="5" applyNumberFormat="0" applyAlignment="0" applyProtection="0">
      <alignment vertical="center"/>
    </xf>
    <xf numFmtId="4" fontId="45" fillId="0" borderId="0">
      <protection locked="0"/>
    </xf>
    <xf numFmtId="187" fontId="3" fillId="0" borderId="0">
      <protection locked="0"/>
    </xf>
    <xf numFmtId="0" fontId="38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21" borderId="14" applyNumberFormat="0" applyAlignment="0" applyProtection="0">
      <alignment vertical="center"/>
    </xf>
    <xf numFmtId="41" fontId="3" fillId="0" borderId="0" applyFont="0" applyFill="0" applyBorder="0" applyAlignment="0" applyProtection="0"/>
    <xf numFmtId="177" fontId="13" fillId="16" borderId="0" applyFill="0" applyBorder="0" applyProtection="0">
      <alignment horizontal="right"/>
    </xf>
    <xf numFmtId="43" fontId="3" fillId="0" borderId="0" applyFont="0" applyFill="0" applyBorder="0" applyAlignment="0" applyProtection="0"/>
    <xf numFmtId="42" fontId="12" fillId="0" borderId="0" applyFont="0" applyFill="0" applyBorder="0" applyAlignment="0" applyProtection="0"/>
    <xf numFmtId="188" fontId="3" fillId="0" borderId="0"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4" fillId="0" borderId="0"/>
    <xf numFmtId="0" fontId="45" fillId="0" borderId="15">
      <protection locked="0"/>
    </xf>
    <xf numFmtId="189" fontId="3" fillId="0" borderId="0">
      <protection locked="0"/>
    </xf>
    <xf numFmtId="190" fontId="3" fillId="0" borderId="0">
      <protection locked="0"/>
    </xf>
  </cellStyleXfs>
  <cellXfs count="252">
    <xf numFmtId="0" fontId="0" fillId="0" borderId="0" xfId="0"/>
    <xf numFmtId="176" fontId="7" fillId="0" borderId="0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horizontal="center" vertical="center"/>
    </xf>
    <xf numFmtId="0" fontId="19" fillId="25" borderId="0" xfId="275" applyFont="1" applyFill="1"/>
    <xf numFmtId="0" fontId="4" fillId="0" borderId="0" xfId="275"/>
    <xf numFmtId="0" fontId="4" fillId="25" borderId="0" xfId="275" applyFill="1"/>
    <xf numFmtId="0" fontId="4" fillId="26" borderId="16" xfId="275" applyFill="1" applyBorder="1"/>
    <xf numFmtId="0" fontId="4" fillId="27" borderId="17" xfId="275" applyFill="1" applyBorder="1"/>
    <xf numFmtId="0" fontId="20" fillId="28" borderId="18" xfId="275" applyFont="1" applyFill="1" applyBorder="1" applyAlignment="1">
      <alignment horizontal="center"/>
    </xf>
    <xf numFmtId="0" fontId="21" fillId="29" borderId="19" xfId="275" applyFont="1" applyFill="1" applyBorder="1" applyAlignment="1">
      <alignment horizontal="center"/>
    </xf>
    <xf numFmtId="0" fontId="20" fillId="28" borderId="19" xfId="275" applyFont="1" applyFill="1" applyBorder="1" applyAlignment="1">
      <alignment horizontal="center"/>
    </xf>
    <xf numFmtId="0" fontId="20" fillId="28" borderId="20" xfId="275" applyFont="1" applyFill="1" applyBorder="1" applyAlignment="1">
      <alignment horizontal="center"/>
    </xf>
    <xf numFmtId="0" fontId="4" fillId="27" borderId="21" xfId="275" applyFill="1" applyBorder="1"/>
    <xf numFmtId="0" fontId="4" fillId="26" borderId="22" xfId="275" applyFill="1" applyBorder="1"/>
    <xf numFmtId="0" fontId="4" fillId="27" borderId="22" xfId="275" applyFill="1" applyBorder="1"/>
    <xf numFmtId="0" fontId="4" fillId="26" borderId="23" xfId="275" applyFill="1" applyBorder="1"/>
    <xf numFmtId="0" fontId="7" fillId="0" borderId="0" xfId="0" applyFont="1" applyBorder="1" applyAlignment="1">
      <alignment vertical="center"/>
    </xf>
    <xf numFmtId="176" fontId="23" fillId="0" borderId="0" xfId="0" applyNumberFormat="1" applyFont="1" applyBorder="1" applyAlignment="1">
      <alignment vertical="center"/>
    </xf>
    <xf numFmtId="0" fontId="13" fillId="0" borderId="0" xfId="0" applyFont="1" applyFill="1"/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18" fillId="0" borderId="0" xfId="0" applyFont="1" applyFill="1"/>
    <xf numFmtId="176" fontId="22" fillId="0" borderId="0" xfId="0" applyNumberFormat="1" applyFont="1" applyBorder="1" applyAlignment="1">
      <alignment vertical="center"/>
    </xf>
    <xf numFmtId="194" fontId="7" fillId="0" borderId="0" xfId="0" applyNumberFormat="1" applyFont="1" applyAlignment="1">
      <alignment vertical="center"/>
    </xf>
    <xf numFmtId="0" fontId="57" fillId="0" borderId="24" xfId="0" applyFont="1" applyBorder="1" applyAlignment="1">
      <alignment vertical="center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vertical="top"/>
    </xf>
    <xf numFmtId="0" fontId="57" fillId="0" borderId="0" xfId="0" applyFont="1" applyBorder="1" applyAlignment="1">
      <alignment horizontal="left" vertical="top"/>
    </xf>
    <xf numFmtId="0" fontId="57" fillId="0" borderId="0" xfId="0" applyFont="1" applyBorder="1"/>
    <xf numFmtId="0" fontId="57" fillId="0" borderId="0" xfId="0" applyFont="1" applyFill="1" applyBorder="1" applyAlignment="1">
      <alignment vertical="center"/>
    </xf>
    <xf numFmtId="3" fontId="57" fillId="0" borderId="0" xfId="0" applyNumberFormat="1" applyFont="1" applyBorder="1" applyAlignment="1">
      <alignment vertical="center"/>
    </xf>
    <xf numFmtId="0" fontId="61" fillId="0" borderId="29" xfId="0" applyFont="1" applyBorder="1" applyAlignment="1">
      <alignment horizontal="center" vertical="center"/>
    </xf>
    <xf numFmtId="0" fontId="61" fillId="0" borderId="29" xfId="0" applyFont="1" applyBorder="1" applyAlignment="1">
      <alignment vertical="center"/>
    </xf>
    <xf numFmtId="176" fontId="58" fillId="0" borderId="30" xfId="0" applyNumberFormat="1" applyFont="1" applyBorder="1" applyAlignment="1">
      <alignment horizontal="center" vertical="center"/>
    </xf>
    <xf numFmtId="176" fontId="58" fillId="0" borderId="3" xfId="0" applyNumberFormat="1" applyFont="1" applyBorder="1" applyAlignment="1">
      <alignment horizontal="center" vertical="center"/>
    </xf>
    <xf numFmtId="176" fontId="58" fillId="0" borderId="31" xfId="0" applyNumberFormat="1" applyFont="1" applyBorder="1" applyAlignment="1">
      <alignment horizontal="center" vertical="center"/>
    </xf>
    <xf numFmtId="176" fontId="57" fillId="0" borderId="32" xfId="0" applyNumberFormat="1" applyFont="1" applyBorder="1" applyAlignment="1">
      <alignment vertical="center"/>
    </xf>
    <xf numFmtId="176" fontId="57" fillId="0" borderId="0" xfId="0" applyNumberFormat="1" applyFont="1" applyBorder="1" applyAlignment="1">
      <alignment vertical="center"/>
    </xf>
    <xf numFmtId="176" fontId="57" fillId="0" borderId="33" xfId="0" applyNumberFormat="1" applyFont="1" applyBorder="1" applyAlignment="1">
      <alignment vertical="center"/>
    </xf>
    <xf numFmtId="176" fontId="63" fillId="0" borderId="32" xfId="0" applyNumberFormat="1" applyFont="1" applyBorder="1" applyAlignment="1">
      <alignment vertical="center"/>
    </xf>
    <xf numFmtId="176" fontId="59" fillId="0" borderId="0" xfId="0" applyNumberFormat="1" applyFont="1" applyBorder="1" applyAlignment="1">
      <alignment vertical="center"/>
    </xf>
    <xf numFmtId="176" fontId="59" fillId="0" borderId="33" xfId="0" applyNumberFormat="1" applyFont="1" applyBorder="1" applyAlignment="1">
      <alignment vertical="center"/>
    </xf>
    <xf numFmtId="176" fontId="59" fillId="0" borderId="32" xfId="0" applyNumberFormat="1" applyFont="1" applyBorder="1" applyAlignment="1">
      <alignment vertical="center"/>
    </xf>
    <xf numFmtId="176" fontId="59" fillId="0" borderId="0" xfId="0" applyNumberFormat="1" applyFont="1" applyBorder="1" applyAlignment="1">
      <alignment horizontal="center" vertical="center"/>
    </xf>
    <xf numFmtId="176" fontId="59" fillId="0" borderId="33" xfId="0" applyNumberFormat="1" applyFont="1" applyBorder="1" applyAlignment="1">
      <alignment horizontal="center" vertical="center"/>
    </xf>
    <xf numFmtId="176" fontId="59" fillId="0" borderId="0" xfId="0" quotePrefix="1" applyNumberFormat="1" applyFont="1" applyBorder="1" applyAlignment="1">
      <alignment horizontal="left" vertical="center"/>
    </xf>
    <xf numFmtId="176" fontId="59" fillId="0" borderId="0" xfId="0" applyNumberFormat="1" applyFont="1" applyBorder="1" applyAlignment="1">
      <alignment vertical="top" shrinkToFit="1"/>
    </xf>
    <xf numFmtId="176" fontId="59" fillId="0" borderId="34" xfId="0" applyNumberFormat="1" applyFont="1" applyBorder="1" applyAlignment="1">
      <alignment horizontal="center" vertical="center"/>
    </xf>
    <xf numFmtId="176" fontId="59" fillId="0" borderId="0" xfId="0" applyNumberFormat="1" applyFont="1" applyFill="1" applyBorder="1" applyAlignment="1">
      <alignment horizontal="center" vertical="center"/>
    </xf>
    <xf numFmtId="176" fontId="59" fillId="0" borderId="35" xfId="0" applyNumberFormat="1" applyFont="1" applyBorder="1" applyAlignment="1">
      <alignment vertical="center"/>
    </xf>
    <xf numFmtId="176" fontId="59" fillId="0" borderId="4" xfId="0" applyNumberFormat="1" applyFont="1" applyBorder="1" applyAlignment="1">
      <alignment vertical="center"/>
    </xf>
    <xf numFmtId="176" fontId="59" fillId="0" borderId="4" xfId="0" applyNumberFormat="1" applyFont="1" applyBorder="1" applyAlignment="1">
      <alignment horizontal="center" vertical="center"/>
    </xf>
    <xf numFmtId="176" fontId="59" fillId="0" borderId="36" xfId="0" applyNumberFormat="1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76" fontId="58" fillId="30" borderId="3" xfId="0" applyNumberFormat="1" applyFont="1" applyFill="1" applyBorder="1" applyAlignment="1">
      <alignment horizontal="center" vertical="center"/>
    </xf>
    <xf numFmtId="176" fontId="58" fillId="30" borderId="31" xfId="0" applyNumberFormat="1" applyFont="1" applyFill="1" applyBorder="1" applyAlignment="1">
      <alignment horizontal="center" vertical="center"/>
    </xf>
    <xf numFmtId="176" fontId="62" fillId="30" borderId="3" xfId="0" applyNumberFormat="1" applyFont="1" applyFill="1" applyBorder="1" applyAlignment="1">
      <alignment horizontal="center" vertical="center"/>
    </xf>
    <xf numFmtId="176" fontId="62" fillId="30" borderId="31" xfId="0" applyNumberFormat="1" applyFont="1" applyFill="1" applyBorder="1" applyAlignment="1">
      <alignment horizontal="center" vertical="center"/>
    </xf>
    <xf numFmtId="176" fontId="25" fillId="0" borderId="0" xfId="0" applyNumberFormat="1" applyFont="1" applyBorder="1" applyAlignment="1">
      <alignment vertical="center"/>
    </xf>
    <xf numFmtId="0" fontId="61" fillId="31" borderId="29" xfId="0" applyFont="1" applyFill="1" applyBorder="1" applyAlignment="1">
      <alignment horizontal="center" vertical="center"/>
    </xf>
    <xf numFmtId="0" fontId="70" fillId="0" borderId="0" xfId="0" applyFont="1" applyBorder="1" applyAlignment="1">
      <alignment vertical="center"/>
    </xf>
    <xf numFmtId="0" fontId="71" fillId="30" borderId="0" xfId="0" applyFont="1" applyFill="1" applyBorder="1" applyAlignment="1">
      <alignment vertical="center"/>
    </xf>
    <xf numFmtId="0" fontId="71" fillId="30" borderId="0" xfId="0" applyFont="1" applyFill="1" applyBorder="1" applyAlignment="1">
      <alignment horizontal="left" vertical="center"/>
    </xf>
    <xf numFmtId="0" fontId="72" fillId="30" borderId="0" xfId="0" applyFont="1" applyFill="1" applyBorder="1" applyAlignment="1">
      <alignment vertical="center"/>
    </xf>
    <xf numFmtId="0" fontId="74" fillId="0" borderId="0" xfId="0" applyFont="1" applyBorder="1" applyAlignment="1">
      <alignment vertical="center"/>
    </xf>
    <xf numFmtId="0" fontId="75" fillId="0" borderId="0" xfId="0" applyFont="1" applyBorder="1" applyAlignment="1">
      <alignment vertical="center"/>
    </xf>
    <xf numFmtId="3" fontId="76" fillId="0" borderId="0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0" fontId="76" fillId="0" borderId="0" xfId="0" applyFont="1"/>
    <xf numFmtId="0" fontId="61" fillId="0" borderId="37" xfId="0" applyFont="1" applyBorder="1" applyAlignment="1">
      <alignment horizontal="center" vertical="center"/>
    </xf>
    <xf numFmtId="0" fontId="61" fillId="0" borderId="29" xfId="0" applyFont="1" applyBorder="1" applyAlignment="1">
      <alignment horizontal="center" vertical="center"/>
    </xf>
    <xf numFmtId="0" fontId="61" fillId="0" borderId="39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 wrapText="1" shrinkToFit="1"/>
    </xf>
    <xf numFmtId="0" fontId="73" fillId="0" borderId="0" xfId="0" applyFont="1" applyBorder="1" applyAlignment="1">
      <alignment horizontal="center" vertical="center" shrinkToFit="1"/>
    </xf>
    <xf numFmtId="176" fontId="57" fillId="0" borderId="0" xfId="0" applyNumberFormat="1" applyFont="1" applyBorder="1" applyAlignment="1">
      <alignment horizontal="right" vertical="top"/>
    </xf>
    <xf numFmtId="0" fontId="61" fillId="31" borderId="37" xfId="0" applyFont="1" applyFill="1" applyBorder="1" applyAlignment="1">
      <alignment horizontal="center" vertical="center"/>
    </xf>
    <xf numFmtId="0" fontId="61" fillId="31" borderId="29" xfId="0" applyFont="1" applyFill="1" applyBorder="1" applyAlignment="1">
      <alignment horizontal="center" vertical="center"/>
    </xf>
    <xf numFmtId="0" fontId="61" fillId="31" borderId="38" xfId="0" applyFont="1" applyFill="1" applyBorder="1" applyAlignment="1">
      <alignment horizontal="center" vertical="center"/>
    </xf>
    <xf numFmtId="0" fontId="61" fillId="31" borderId="40" xfId="0" applyFont="1" applyFill="1" applyBorder="1" applyAlignment="1">
      <alignment horizontal="center" vertical="center"/>
    </xf>
    <xf numFmtId="0" fontId="72" fillId="30" borderId="0" xfId="0" applyFont="1" applyFill="1" applyBorder="1" applyAlignment="1">
      <alignment horizontal="center" vertical="center" wrapText="1"/>
    </xf>
    <xf numFmtId="0" fontId="72" fillId="30" borderId="0" xfId="0" applyFont="1" applyFill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49" fontId="61" fillId="0" borderId="37" xfId="0" applyNumberFormat="1" applyFont="1" applyBorder="1" applyAlignment="1">
      <alignment horizontal="center" vertical="center"/>
    </xf>
    <xf numFmtId="49" fontId="61" fillId="0" borderId="29" xfId="0" applyNumberFormat="1" applyFont="1" applyBorder="1" applyAlignment="1">
      <alignment horizontal="center" vertical="center"/>
    </xf>
    <xf numFmtId="49" fontId="61" fillId="0" borderId="38" xfId="0" applyNumberFormat="1" applyFont="1" applyBorder="1" applyAlignment="1">
      <alignment horizontal="center" vertical="center"/>
    </xf>
    <xf numFmtId="195" fontId="72" fillId="30" borderId="0" xfId="0" applyNumberFormat="1" applyFont="1" applyFill="1" applyBorder="1" applyAlignment="1">
      <alignment horizontal="right" vertical="center"/>
    </xf>
    <xf numFmtId="3" fontId="76" fillId="0" borderId="0" xfId="0" applyNumberFormat="1" applyFont="1" applyBorder="1" applyAlignment="1">
      <alignment horizontal="right" vertical="center"/>
    </xf>
    <xf numFmtId="0" fontId="56" fillId="0" borderId="24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25" xfId="0" applyFont="1" applyBorder="1" applyAlignment="1">
      <alignment horizontal="center" vertical="center"/>
    </xf>
    <xf numFmtId="0" fontId="50" fillId="0" borderId="0" xfId="0" quotePrefix="1" applyFont="1" applyBorder="1" applyAlignment="1">
      <alignment horizontal="center" vertical="center"/>
    </xf>
    <xf numFmtId="0" fontId="76" fillId="0" borderId="0" xfId="0" applyFont="1" applyBorder="1" applyAlignment="1">
      <alignment horizontal="center" vertical="center"/>
    </xf>
    <xf numFmtId="0" fontId="72" fillId="30" borderId="0" xfId="0" applyFont="1" applyFill="1" applyBorder="1" applyAlignment="1">
      <alignment horizontal="left" vertical="center"/>
    </xf>
    <xf numFmtId="0" fontId="57" fillId="0" borderId="0" xfId="0" applyFont="1" applyBorder="1" applyAlignment="1">
      <alignment horizontal="left" vertical="top"/>
    </xf>
    <xf numFmtId="0" fontId="57" fillId="0" borderId="0" xfId="0" applyFont="1" applyBorder="1" applyAlignment="1">
      <alignment horizontal="center" vertical="top"/>
    </xf>
    <xf numFmtId="0" fontId="57" fillId="0" borderId="0" xfId="0" applyFont="1" applyBorder="1" applyAlignment="1">
      <alignment horizontal="left" vertical="center"/>
    </xf>
    <xf numFmtId="176" fontId="60" fillId="0" borderId="3" xfId="0" applyNumberFormat="1" applyFont="1" applyBorder="1" applyAlignment="1">
      <alignment horizontal="center" vertical="center"/>
    </xf>
    <xf numFmtId="176" fontId="60" fillId="0" borderId="31" xfId="0" applyNumberFormat="1" applyFont="1" applyBorder="1" applyAlignment="1">
      <alignment horizontal="center" vertical="center"/>
    </xf>
    <xf numFmtId="176" fontId="60" fillId="0" borderId="30" xfId="0" applyNumberFormat="1" applyFont="1" applyBorder="1" applyAlignment="1">
      <alignment horizontal="center" vertical="center"/>
    </xf>
    <xf numFmtId="194" fontId="60" fillId="0" borderId="3" xfId="0" applyNumberFormat="1" applyFont="1" applyBorder="1" applyAlignment="1">
      <alignment horizontal="center" vertical="center"/>
    </xf>
    <xf numFmtId="176" fontId="60" fillId="0" borderId="3" xfId="0" applyNumberFormat="1" applyFont="1" applyBorder="1" applyAlignment="1">
      <alignment horizontal="center" vertical="center" wrapText="1"/>
    </xf>
    <xf numFmtId="176" fontId="57" fillId="0" borderId="4" xfId="0" applyNumberFormat="1" applyFont="1" applyBorder="1" applyAlignment="1">
      <alignment horizontal="right" vertical="center"/>
    </xf>
    <xf numFmtId="176" fontId="69" fillId="0" borderId="30" xfId="0" applyNumberFormat="1" applyFont="1" applyBorder="1" applyAlignment="1">
      <alignment horizontal="center" vertical="center"/>
    </xf>
    <xf numFmtId="176" fontId="69" fillId="0" borderId="3" xfId="0" applyNumberFormat="1" applyFont="1" applyBorder="1" applyAlignment="1">
      <alignment horizontal="center" vertical="center"/>
    </xf>
    <xf numFmtId="176" fontId="69" fillId="0" borderId="31" xfId="0" applyNumberFormat="1" applyFont="1" applyBorder="1" applyAlignment="1">
      <alignment horizontal="center" vertical="center"/>
    </xf>
    <xf numFmtId="176" fontId="62" fillId="30" borderId="3" xfId="0" applyNumberFormat="1" applyFont="1" applyFill="1" applyBorder="1" applyAlignment="1">
      <alignment horizontal="center" vertical="center"/>
    </xf>
    <xf numFmtId="176" fontId="62" fillId="30" borderId="31" xfId="0" applyNumberFormat="1" applyFont="1" applyFill="1" applyBorder="1" applyAlignment="1">
      <alignment horizontal="center" vertical="center"/>
    </xf>
    <xf numFmtId="176" fontId="62" fillId="30" borderId="30" xfId="0" applyNumberFormat="1" applyFont="1" applyFill="1" applyBorder="1" applyAlignment="1">
      <alignment horizontal="center" vertical="center"/>
    </xf>
    <xf numFmtId="176" fontId="68" fillId="0" borderId="43" xfId="0" applyNumberFormat="1" applyFont="1" applyBorder="1" applyAlignment="1">
      <alignment horizontal="center" vertical="center"/>
    </xf>
    <xf numFmtId="176" fontId="68" fillId="0" borderId="44" xfId="0" applyNumberFormat="1" applyFont="1" applyBorder="1" applyAlignment="1">
      <alignment horizontal="center" vertical="center"/>
    </xf>
    <xf numFmtId="176" fontId="68" fillId="0" borderId="45" xfId="0" applyNumberFormat="1" applyFont="1" applyBorder="1" applyAlignment="1">
      <alignment horizontal="center" vertical="center"/>
    </xf>
    <xf numFmtId="176" fontId="11" fillId="0" borderId="0" xfId="0" applyNumberFormat="1" applyFont="1" applyBorder="1" applyAlignment="1">
      <alignment horizontal="center" vertical="center"/>
    </xf>
    <xf numFmtId="176" fontId="58" fillId="0" borderId="30" xfId="0" applyNumberFormat="1" applyFont="1" applyBorder="1" applyAlignment="1">
      <alignment horizontal="center" vertical="center"/>
    </xf>
    <xf numFmtId="176" fontId="58" fillId="0" borderId="42" xfId="0" applyNumberFormat="1" applyFont="1" applyBorder="1" applyAlignment="1">
      <alignment horizontal="center" vertical="center"/>
    </xf>
    <xf numFmtId="176" fontId="60" fillId="0" borderId="23" xfId="0" applyNumberFormat="1" applyFont="1" applyBorder="1" applyAlignment="1">
      <alignment horizontal="center" vertical="center"/>
    </xf>
    <xf numFmtId="176" fontId="59" fillId="0" borderId="30" xfId="0" applyNumberFormat="1" applyFont="1" applyBorder="1" applyAlignment="1">
      <alignment horizontal="center" vertical="center"/>
    </xf>
    <xf numFmtId="176" fontId="59" fillId="0" borderId="3" xfId="0" applyNumberFormat="1" applyFont="1" applyBorder="1" applyAlignment="1">
      <alignment horizontal="center" vertical="center"/>
    </xf>
    <xf numFmtId="176" fontId="59" fillId="0" borderId="31" xfId="0" applyNumberFormat="1" applyFont="1" applyBorder="1" applyAlignment="1">
      <alignment horizontal="center" vertical="center"/>
    </xf>
    <xf numFmtId="176" fontId="59" fillId="0" borderId="23" xfId="0" applyNumberFormat="1" applyFont="1" applyBorder="1" applyAlignment="1">
      <alignment horizontal="center" vertical="center"/>
    </xf>
    <xf numFmtId="176" fontId="59" fillId="0" borderId="41" xfId="0" applyNumberFormat="1" applyFont="1" applyBorder="1" applyAlignment="1">
      <alignment horizontal="center" vertical="center"/>
    </xf>
    <xf numFmtId="176" fontId="63" fillId="0" borderId="3" xfId="0" applyNumberFormat="1" applyFont="1" applyBorder="1" applyAlignment="1">
      <alignment horizontal="center" vertical="center"/>
    </xf>
    <xf numFmtId="176" fontId="63" fillId="0" borderId="23" xfId="0" applyNumberFormat="1" applyFont="1" applyBorder="1" applyAlignment="1">
      <alignment horizontal="center" vertical="center"/>
    </xf>
    <xf numFmtId="176" fontId="58" fillId="0" borderId="3" xfId="0" applyNumberFormat="1" applyFont="1" applyBorder="1" applyAlignment="1">
      <alignment horizontal="center" vertical="center"/>
    </xf>
    <xf numFmtId="176" fontId="58" fillId="0" borderId="23" xfId="0" applyNumberFormat="1" applyFont="1" applyBorder="1" applyAlignment="1">
      <alignment horizontal="center" vertical="center"/>
    </xf>
    <xf numFmtId="176" fontId="57" fillId="0" borderId="3" xfId="0" applyNumberFormat="1" applyFont="1" applyBorder="1" applyAlignment="1">
      <alignment horizontal="center" vertical="center"/>
    </xf>
    <xf numFmtId="176" fontId="57" fillId="0" borderId="23" xfId="0" applyNumberFormat="1" applyFont="1" applyBorder="1" applyAlignment="1">
      <alignment horizontal="center" vertical="center"/>
    </xf>
    <xf numFmtId="176" fontId="66" fillId="0" borderId="3" xfId="0" applyNumberFormat="1" applyFont="1" applyBorder="1" applyAlignment="1">
      <alignment horizontal="center" vertical="center"/>
    </xf>
    <xf numFmtId="176" fontId="66" fillId="0" borderId="23" xfId="0" applyNumberFormat="1" applyFont="1" applyBorder="1" applyAlignment="1">
      <alignment horizontal="center" vertical="center"/>
    </xf>
    <xf numFmtId="194" fontId="57" fillId="0" borderId="3" xfId="0" applyNumberFormat="1" applyFont="1" applyBorder="1" applyAlignment="1">
      <alignment horizontal="center" vertical="center"/>
    </xf>
    <xf numFmtId="176" fontId="57" fillId="31" borderId="3" xfId="0" applyNumberFormat="1" applyFont="1" applyFill="1" applyBorder="1" applyAlignment="1">
      <alignment horizontal="center" vertical="center"/>
    </xf>
    <xf numFmtId="1" fontId="66" fillId="0" borderId="3" xfId="0" applyNumberFormat="1" applyFont="1" applyBorder="1" applyAlignment="1">
      <alignment horizontal="center" vertical="center"/>
    </xf>
    <xf numFmtId="1" fontId="66" fillId="0" borderId="23" xfId="0" applyNumberFormat="1" applyFont="1" applyBorder="1" applyAlignment="1">
      <alignment horizontal="center" vertical="center"/>
    </xf>
    <xf numFmtId="176" fontId="57" fillId="0" borderId="31" xfId="0" applyNumberFormat="1" applyFont="1" applyBorder="1" applyAlignment="1">
      <alignment horizontal="center" vertical="center"/>
    </xf>
    <xf numFmtId="176" fontId="65" fillId="0" borderId="30" xfId="0" applyNumberFormat="1" applyFont="1" applyBorder="1" applyAlignment="1">
      <alignment horizontal="center" vertical="center"/>
    </xf>
    <xf numFmtId="176" fontId="65" fillId="0" borderId="42" xfId="0" applyNumberFormat="1" applyFont="1" applyBorder="1" applyAlignment="1">
      <alignment horizontal="center" vertical="center"/>
    </xf>
    <xf numFmtId="194" fontId="57" fillId="0" borderId="23" xfId="0" applyNumberFormat="1" applyFont="1" applyBorder="1" applyAlignment="1">
      <alignment horizontal="center" vertical="center"/>
    </xf>
    <xf numFmtId="176" fontId="57" fillId="0" borderId="41" xfId="0" applyNumberFormat="1" applyFont="1" applyBorder="1" applyAlignment="1">
      <alignment horizontal="center" vertical="center"/>
    </xf>
    <xf numFmtId="176" fontId="58" fillId="30" borderId="43" xfId="0" applyNumberFormat="1" applyFont="1" applyFill="1" applyBorder="1" applyAlignment="1">
      <alignment horizontal="center" vertical="center"/>
    </xf>
    <xf numFmtId="176" fontId="58" fillId="30" borderId="30" xfId="0" applyNumberFormat="1" applyFont="1" applyFill="1" applyBorder="1" applyAlignment="1">
      <alignment horizontal="center" vertical="center"/>
    </xf>
    <xf numFmtId="176" fontId="58" fillId="30" borderId="44" xfId="0" applyNumberFormat="1" applyFont="1" applyFill="1" applyBorder="1" applyAlignment="1">
      <alignment horizontal="center" vertical="center"/>
    </xf>
    <xf numFmtId="176" fontId="58" fillId="30" borderId="3" xfId="0" applyNumberFormat="1" applyFont="1" applyFill="1" applyBorder="1" applyAlignment="1">
      <alignment horizontal="center" vertical="center"/>
    </xf>
    <xf numFmtId="176" fontId="64" fillId="0" borderId="30" xfId="0" applyNumberFormat="1" applyFont="1" applyBorder="1" applyAlignment="1">
      <alignment horizontal="center" vertical="center" shrinkToFit="1"/>
    </xf>
    <xf numFmtId="176" fontId="58" fillId="0" borderId="31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8" fillId="30" borderId="45" xfId="0" applyNumberFormat="1" applyFont="1" applyFill="1" applyBorder="1" applyAlignment="1">
      <alignment horizontal="center" vertical="center"/>
    </xf>
    <xf numFmtId="176" fontId="59" fillId="0" borderId="3" xfId="0" applyNumberFormat="1" applyFont="1" applyFill="1" applyBorder="1" applyAlignment="1">
      <alignment horizontal="center" vertical="center" wrapText="1"/>
    </xf>
    <xf numFmtId="176" fontId="59" fillId="0" borderId="3" xfId="0" applyNumberFormat="1" applyFont="1" applyFill="1" applyBorder="1" applyAlignment="1">
      <alignment horizontal="center" vertical="center"/>
    </xf>
    <xf numFmtId="176" fontId="59" fillId="0" borderId="46" xfId="0" applyNumberFormat="1" applyFont="1" applyBorder="1" applyAlignment="1">
      <alignment horizontal="center" vertical="center"/>
    </xf>
    <xf numFmtId="176" fontId="59" fillId="0" borderId="47" xfId="0" applyNumberFormat="1" applyFont="1" applyBorder="1" applyAlignment="1">
      <alignment horizontal="center" vertical="center"/>
    </xf>
    <xf numFmtId="176" fontId="59" fillId="0" borderId="24" xfId="0" applyNumberFormat="1" applyFont="1" applyBorder="1" applyAlignment="1">
      <alignment horizontal="center" vertical="center"/>
    </xf>
    <xf numFmtId="176" fontId="59" fillId="0" borderId="0" xfId="0" applyNumberFormat="1" applyFont="1" applyBorder="1" applyAlignment="1">
      <alignment horizontal="center" vertical="center"/>
    </xf>
    <xf numFmtId="176" fontId="59" fillId="0" borderId="26" xfId="0" applyNumberFormat="1" applyFont="1" applyBorder="1" applyAlignment="1">
      <alignment horizontal="center" vertical="center"/>
    </xf>
    <xf numFmtId="176" fontId="59" fillId="0" borderId="27" xfId="0" applyNumberFormat="1" applyFont="1" applyBorder="1" applyAlignment="1">
      <alignment horizontal="center" vertical="center"/>
    </xf>
    <xf numFmtId="194" fontId="59" fillId="0" borderId="46" xfId="0" applyNumberFormat="1" applyFont="1" applyBorder="1" applyAlignment="1">
      <alignment horizontal="center" vertical="center"/>
    </xf>
    <xf numFmtId="194" fontId="59" fillId="0" borderId="47" xfId="0" applyNumberFormat="1" applyFont="1" applyBorder="1" applyAlignment="1">
      <alignment horizontal="center" vertical="center"/>
    </xf>
    <xf numFmtId="194" fontId="59" fillId="0" borderId="60" xfId="0" applyNumberFormat="1" applyFont="1" applyBorder="1" applyAlignment="1">
      <alignment horizontal="center" vertical="center"/>
    </xf>
    <xf numFmtId="194" fontId="59" fillId="0" borderId="24" xfId="0" applyNumberFormat="1" applyFont="1" applyBorder="1" applyAlignment="1">
      <alignment horizontal="center" vertical="center"/>
    </xf>
    <xf numFmtId="194" fontId="59" fillId="0" borderId="0" xfId="0" applyNumberFormat="1" applyFont="1" applyBorder="1" applyAlignment="1">
      <alignment horizontal="center" vertical="center"/>
    </xf>
    <xf numFmtId="194" fontId="59" fillId="0" borderId="25" xfId="0" applyNumberFormat="1" applyFont="1" applyBorder="1" applyAlignment="1">
      <alignment horizontal="center" vertical="center"/>
    </xf>
    <xf numFmtId="194" fontId="59" fillId="0" borderId="26" xfId="0" applyNumberFormat="1" applyFont="1" applyBorder="1" applyAlignment="1">
      <alignment horizontal="center" vertical="center"/>
    </xf>
    <xf numFmtId="194" fontId="59" fillId="0" borderId="27" xfId="0" applyNumberFormat="1" applyFont="1" applyBorder="1" applyAlignment="1">
      <alignment horizontal="center" vertical="center"/>
    </xf>
    <xf numFmtId="194" fontId="59" fillId="0" borderId="28" xfId="0" applyNumberFormat="1" applyFont="1" applyBorder="1" applyAlignment="1">
      <alignment horizontal="center" vertical="center"/>
    </xf>
    <xf numFmtId="176" fontId="59" fillId="0" borderId="3" xfId="0" applyNumberFormat="1" applyFont="1" applyBorder="1" applyAlignment="1">
      <alignment horizontal="center" vertical="center" wrapText="1"/>
    </xf>
    <xf numFmtId="176" fontId="59" fillId="31" borderId="46" xfId="0" applyNumberFormat="1" applyFont="1" applyFill="1" applyBorder="1" applyAlignment="1">
      <alignment horizontal="center" vertical="center"/>
    </xf>
    <xf numFmtId="176" fontId="59" fillId="31" borderId="47" xfId="0" applyNumberFormat="1" applyFont="1" applyFill="1" applyBorder="1" applyAlignment="1">
      <alignment horizontal="center" vertical="center"/>
    </xf>
    <xf numFmtId="176" fontId="59" fillId="31" borderId="24" xfId="0" applyNumberFormat="1" applyFont="1" applyFill="1" applyBorder="1" applyAlignment="1">
      <alignment horizontal="center" vertical="center"/>
    </xf>
    <xf numFmtId="176" fontId="59" fillId="31" borderId="0" xfId="0" applyNumberFormat="1" applyFont="1" applyFill="1" applyBorder="1" applyAlignment="1">
      <alignment horizontal="center" vertical="center"/>
    </xf>
    <xf numFmtId="176" fontId="59" fillId="31" borderId="26" xfId="0" applyNumberFormat="1" applyFont="1" applyFill="1" applyBorder="1" applyAlignment="1">
      <alignment horizontal="center" vertical="center"/>
    </xf>
    <xf numFmtId="176" fontId="59" fillId="31" borderId="27" xfId="0" applyNumberFormat="1" applyFont="1" applyFill="1" applyBorder="1" applyAlignment="1">
      <alignment horizontal="center" vertical="center"/>
    </xf>
    <xf numFmtId="176" fontId="67" fillId="0" borderId="48" xfId="0" applyNumberFormat="1" applyFont="1" applyBorder="1" applyAlignment="1">
      <alignment horizontal="center" vertical="center"/>
    </xf>
    <xf numFmtId="176" fontId="67" fillId="0" borderId="49" xfId="0" applyNumberFormat="1" applyFont="1" applyBorder="1" applyAlignment="1">
      <alignment horizontal="center" vertical="center"/>
    </xf>
    <xf numFmtId="176" fontId="67" fillId="0" borderId="55" xfId="0" applyNumberFormat="1" applyFont="1" applyBorder="1" applyAlignment="1">
      <alignment horizontal="center" vertical="center"/>
    </xf>
    <xf numFmtId="176" fontId="67" fillId="0" borderId="51" xfId="0" applyNumberFormat="1" applyFont="1" applyBorder="1" applyAlignment="1">
      <alignment horizontal="center" vertical="center"/>
    </xf>
    <xf numFmtId="176" fontId="67" fillId="0" borderId="52" xfId="0" applyNumberFormat="1" applyFont="1" applyBorder="1" applyAlignment="1">
      <alignment horizontal="center" vertical="center"/>
    </xf>
    <xf numFmtId="176" fontId="67" fillId="0" borderId="57" xfId="0" applyNumberFormat="1" applyFont="1" applyBorder="1" applyAlignment="1">
      <alignment horizontal="center" vertical="center"/>
    </xf>
    <xf numFmtId="176" fontId="79" fillId="0" borderId="0" xfId="0" applyNumberFormat="1" applyFont="1" applyBorder="1" applyAlignment="1">
      <alignment horizontal="center" vertical="center"/>
    </xf>
    <xf numFmtId="176" fontId="63" fillId="0" borderId="4" xfId="0" applyNumberFormat="1" applyFont="1" applyBorder="1" applyAlignment="1">
      <alignment horizontal="center" vertical="center"/>
    </xf>
    <xf numFmtId="176" fontId="63" fillId="0" borderId="4" xfId="0" applyNumberFormat="1" applyFont="1" applyFill="1" applyBorder="1" applyAlignment="1">
      <alignment horizontal="center" vertical="center"/>
    </xf>
    <xf numFmtId="176" fontId="63" fillId="30" borderId="3" xfId="0" applyNumberFormat="1" applyFont="1" applyFill="1" applyBorder="1" applyAlignment="1">
      <alignment horizontal="center" vertical="center"/>
    </xf>
    <xf numFmtId="176" fontId="63" fillId="0" borderId="54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/>
    </xf>
    <xf numFmtId="176" fontId="63" fillId="0" borderId="50" xfId="0" applyNumberFormat="1" applyFont="1" applyBorder="1" applyAlignment="1">
      <alignment horizontal="center" vertical="center"/>
    </xf>
    <xf numFmtId="176" fontId="63" fillId="0" borderId="24" xfId="0" applyNumberFormat="1" applyFont="1" applyBorder="1" applyAlignment="1">
      <alignment horizontal="center" vertical="center"/>
    </xf>
    <xf numFmtId="176" fontId="63" fillId="0" borderId="0" xfId="0" applyNumberFormat="1" applyFont="1" applyBorder="1" applyAlignment="1">
      <alignment horizontal="center" vertical="center"/>
    </xf>
    <xf numFmtId="176" fontId="63" fillId="0" borderId="25" xfId="0" applyNumberFormat="1" applyFont="1" applyBorder="1" applyAlignment="1">
      <alignment horizontal="center" vertical="center"/>
    </xf>
    <xf numFmtId="176" fontId="63" fillId="0" borderId="59" xfId="0" applyNumberFormat="1" applyFont="1" applyBorder="1" applyAlignment="1">
      <alignment horizontal="center" vertical="center"/>
    </xf>
    <xf numFmtId="176" fontId="63" fillId="0" borderId="58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176" fontId="63" fillId="0" borderId="44" xfId="0" applyNumberFormat="1" applyFont="1" applyBorder="1" applyAlignment="1">
      <alignment horizontal="center" vertical="center" shrinkToFit="1"/>
    </xf>
    <xf numFmtId="176" fontId="63" fillId="0" borderId="30" xfId="0" applyNumberFormat="1" applyFont="1" applyBorder="1" applyAlignment="1">
      <alignment horizontal="center" vertical="center" shrinkToFit="1"/>
    </xf>
    <xf numFmtId="176" fontId="63" fillId="0" borderId="3" xfId="0" applyNumberFormat="1" applyFont="1" applyBorder="1" applyAlignment="1">
      <alignment horizontal="center" vertical="center" shrinkToFit="1"/>
    </xf>
    <xf numFmtId="176" fontId="63" fillId="0" borderId="42" xfId="0" applyNumberFormat="1" applyFont="1" applyBorder="1" applyAlignment="1">
      <alignment horizontal="center" vertical="center" shrinkToFit="1"/>
    </xf>
    <xf numFmtId="176" fontId="63" fillId="0" borderId="23" xfId="0" applyNumberFormat="1" applyFont="1" applyBorder="1" applyAlignment="1">
      <alignment horizontal="center" vertical="center" shrinkToFit="1"/>
    </xf>
    <xf numFmtId="176" fontId="59" fillId="0" borderId="27" xfId="0" applyNumberFormat="1" applyFont="1" applyBorder="1" applyAlignment="1">
      <alignment horizontal="right" vertical="center"/>
    </xf>
    <xf numFmtId="176" fontId="79" fillId="0" borderId="0" xfId="0" applyNumberFormat="1" applyFont="1" applyBorder="1" applyAlignment="1">
      <alignment horizontal="right" vertical="center"/>
    </xf>
    <xf numFmtId="176" fontId="63" fillId="30" borderId="46" xfId="0" applyNumberFormat="1" applyFont="1" applyFill="1" applyBorder="1" applyAlignment="1">
      <alignment horizontal="center" vertical="center"/>
    </xf>
    <xf numFmtId="176" fontId="63" fillId="30" borderId="47" xfId="0" applyNumberFormat="1" applyFont="1" applyFill="1" applyBorder="1" applyAlignment="1">
      <alignment horizontal="center" vertical="center"/>
    </xf>
    <xf numFmtId="176" fontId="63" fillId="30" borderId="60" xfId="0" applyNumberFormat="1" applyFont="1" applyFill="1" applyBorder="1" applyAlignment="1">
      <alignment horizontal="center" vertical="center"/>
    </xf>
    <xf numFmtId="176" fontId="63" fillId="30" borderId="26" xfId="0" applyNumberFormat="1" applyFont="1" applyFill="1" applyBorder="1" applyAlignment="1">
      <alignment horizontal="center" vertical="center"/>
    </xf>
    <xf numFmtId="176" fontId="63" fillId="30" borderId="27" xfId="0" applyNumberFormat="1" applyFont="1" applyFill="1" applyBorder="1" applyAlignment="1">
      <alignment horizontal="center" vertical="center"/>
    </xf>
    <xf numFmtId="176" fontId="63" fillId="30" borderId="28" xfId="0" applyNumberFormat="1" applyFont="1" applyFill="1" applyBorder="1" applyAlignment="1">
      <alignment horizontal="center" vertical="center"/>
    </xf>
    <xf numFmtId="176" fontId="63" fillId="0" borderId="55" xfId="0" applyNumberFormat="1" applyFont="1" applyBorder="1" applyAlignment="1">
      <alignment horizontal="center" vertical="center"/>
    </xf>
    <xf numFmtId="176" fontId="63" fillId="0" borderId="33" xfId="0" applyNumberFormat="1" applyFont="1" applyBorder="1" applyAlignment="1">
      <alignment horizontal="center" vertical="center"/>
    </xf>
    <xf numFmtId="176" fontId="63" fillId="0" borderId="36" xfId="0" applyNumberFormat="1" applyFont="1" applyBorder="1" applyAlignment="1">
      <alignment horizontal="center" vertical="center"/>
    </xf>
    <xf numFmtId="176" fontId="79" fillId="0" borderId="0" xfId="0" applyNumberFormat="1" applyFont="1" applyBorder="1" applyAlignment="1">
      <alignment horizontal="left" vertical="center"/>
    </xf>
    <xf numFmtId="176" fontId="59" fillId="32" borderId="48" xfId="0" applyNumberFormat="1" applyFont="1" applyFill="1" applyBorder="1" applyAlignment="1">
      <alignment horizontal="center" vertical="center" wrapText="1"/>
    </xf>
    <xf numFmtId="176" fontId="59" fillId="32" borderId="49" xfId="0" applyNumberFormat="1" applyFont="1" applyFill="1" applyBorder="1" applyAlignment="1">
      <alignment horizontal="center" vertical="center"/>
    </xf>
    <xf numFmtId="176" fontId="59" fillId="32" borderId="50" xfId="0" applyNumberFormat="1" applyFont="1" applyFill="1" applyBorder="1" applyAlignment="1">
      <alignment horizontal="center" vertical="center"/>
    </xf>
    <xf numFmtId="176" fontId="59" fillId="32" borderId="51" xfId="0" applyNumberFormat="1" applyFont="1" applyFill="1" applyBorder="1" applyAlignment="1">
      <alignment horizontal="center" vertical="center"/>
    </xf>
    <xf numFmtId="176" fontId="59" fillId="32" borderId="52" xfId="0" applyNumberFormat="1" applyFont="1" applyFill="1" applyBorder="1" applyAlignment="1">
      <alignment horizontal="center" vertical="center"/>
    </xf>
    <xf numFmtId="176" fontId="59" fillId="32" borderId="53" xfId="0" applyNumberFormat="1" applyFont="1" applyFill="1" applyBorder="1" applyAlignment="1">
      <alignment horizontal="center" vertical="center"/>
    </xf>
    <xf numFmtId="176" fontId="59" fillId="32" borderId="54" xfId="0" applyNumberFormat="1" applyFont="1" applyFill="1" applyBorder="1" applyAlignment="1">
      <alignment horizontal="center" vertical="center" wrapText="1"/>
    </xf>
    <xf numFmtId="176" fontId="59" fillId="32" borderId="55" xfId="0" applyNumberFormat="1" applyFont="1" applyFill="1" applyBorder="1" applyAlignment="1">
      <alignment horizontal="center" vertical="center"/>
    </xf>
    <xf numFmtId="176" fontId="59" fillId="32" borderId="56" xfId="0" applyNumberFormat="1" applyFont="1" applyFill="1" applyBorder="1" applyAlignment="1">
      <alignment horizontal="center" vertical="center"/>
    </xf>
    <xf numFmtId="176" fontId="59" fillId="32" borderId="57" xfId="0" applyNumberFormat="1" applyFont="1" applyFill="1" applyBorder="1" applyAlignment="1">
      <alignment horizontal="center" vertical="center"/>
    </xf>
    <xf numFmtId="176" fontId="78" fillId="0" borderId="32" xfId="0" applyNumberFormat="1" applyFont="1" applyBorder="1" applyAlignment="1">
      <alignment horizontal="center" vertical="center"/>
    </xf>
    <xf numFmtId="176" fontId="78" fillId="0" borderId="0" xfId="0" applyNumberFormat="1" applyFont="1" applyBorder="1" applyAlignment="1">
      <alignment horizontal="center" vertical="center"/>
    </xf>
    <xf numFmtId="176" fontId="78" fillId="0" borderId="25" xfId="0" applyNumberFormat="1" applyFont="1" applyBorder="1" applyAlignment="1">
      <alignment horizontal="center" vertical="center"/>
    </xf>
    <xf numFmtId="176" fontId="78" fillId="0" borderId="35" xfId="0" applyNumberFormat="1" applyFont="1" applyBorder="1" applyAlignment="1">
      <alignment horizontal="center" vertical="center"/>
    </xf>
    <xf numFmtId="176" fontId="78" fillId="0" borderId="4" xfId="0" applyNumberFormat="1" applyFont="1" applyBorder="1" applyAlignment="1">
      <alignment horizontal="center" vertical="center"/>
    </xf>
    <xf numFmtId="176" fontId="78" fillId="0" borderId="58" xfId="0" applyNumberFormat="1" applyFont="1" applyBorder="1" applyAlignment="1">
      <alignment horizontal="center" vertical="center"/>
    </xf>
    <xf numFmtId="176" fontId="78" fillId="0" borderId="24" xfId="0" applyNumberFormat="1" applyFont="1" applyBorder="1" applyAlignment="1">
      <alignment horizontal="center" vertical="center"/>
    </xf>
    <xf numFmtId="176" fontId="78" fillId="0" borderId="33" xfId="0" applyNumberFormat="1" applyFont="1" applyBorder="1" applyAlignment="1">
      <alignment horizontal="center" vertical="center"/>
    </xf>
    <xf numFmtId="176" fontId="78" fillId="0" borderId="59" xfId="0" applyNumberFormat="1" applyFont="1" applyBorder="1" applyAlignment="1">
      <alignment horizontal="center" vertical="center"/>
    </xf>
    <xf numFmtId="176" fontId="78" fillId="0" borderId="36" xfId="0" applyNumberFormat="1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194" fontId="25" fillId="0" borderId="3" xfId="98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9" fillId="30" borderId="44" xfId="0" applyFont="1" applyFill="1" applyBorder="1" applyAlignment="1">
      <alignment horizontal="center" vertical="center"/>
    </xf>
    <xf numFmtId="0" fontId="9" fillId="30" borderId="4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94" fontId="9" fillId="0" borderId="3" xfId="0" applyNumberFormat="1" applyFont="1" applyBorder="1" applyAlignment="1">
      <alignment horizontal="center" vertical="center"/>
    </xf>
    <xf numFmtId="0" fontId="9" fillId="30" borderId="43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194" fontId="25" fillId="0" borderId="23" xfId="98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</cellXfs>
  <cellStyles count="279">
    <cellStyle name="_x000a_386grabber=M" xfId="1" xr:uid="{00000000-0005-0000-0000-000000000000}"/>
    <cellStyle name="??&amp;O?&amp;H?_x0008__x000f__x0007_?_x0007__x0001__x0001_" xfId="2" xr:uid="{00000000-0005-0000-0000-000001000000}"/>
    <cellStyle name="??&amp;O?&amp;H?_x0008_??_x0007__x0001__x0001_" xfId="3" xr:uid="{00000000-0005-0000-0000-000002000000}"/>
    <cellStyle name="?潮%뾁?둃u_x0008_??_x0007__x0001__x0001_" xfId="4" xr:uid="{00000000-0005-0000-0000-000003000000}"/>
    <cellStyle name="20% - 강조색1" xfId="5" builtinId="30" customBuiltin="1"/>
    <cellStyle name="20% - 강조색2" xfId="6" builtinId="34" customBuiltin="1"/>
    <cellStyle name="20% - 강조색3" xfId="7" builtinId="38" customBuiltin="1"/>
    <cellStyle name="20% - 강조색4" xfId="8" builtinId="42" customBuiltin="1"/>
    <cellStyle name="20% - 강조색5" xfId="9" builtinId="46" customBuiltin="1"/>
    <cellStyle name="20% - 강조색6" xfId="10" builtinId="50" customBuiltin="1"/>
    <cellStyle name="40% - 강조색1" xfId="11" builtinId="31" customBuiltin="1"/>
    <cellStyle name="40% - 강조색2" xfId="12" builtinId="35" customBuiltin="1"/>
    <cellStyle name="40% - 강조색3" xfId="13" builtinId="39" customBuiltin="1"/>
    <cellStyle name="40% - 강조색4" xfId="14" builtinId="43" customBuiltin="1"/>
    <cellStyle name="40% - 강조색5" xfId="15" builtinId="47" customBuiltin="1"/>
    <cellStyle name="40% - 강조색6" xfId="16" builtinId="51" customBuiltin="1"/>
    <cellStyle name="60% - 강조색1" xfId="17" builtinId="32" customBuiltin="1"/>
    <cellStyle name="60% - 강조색2" xfId="18" builtinId="36" customBuiltin="1"/>
    <cellStyle name="60% - 강조색3" xfId="19" builtinId="40" customBuiltin="1"/>
    <cellStyle name="60% - 강조색4" xfId="20" builtinId="44" customBuiltin="1"/>
    <cellStyle name="60% - 강조색5" xfId="21" builtinId="48" customBuiltin="1"/>
    <cellStyle name="60% - 강조색6" xfId="22" builtinId="52" customBuiltin="1"/>
    <cellStyle name="AeE­ [0]_INQUIRY ¿μ¾÷AßAø " xfId="23" xr:uid="{00000000-0005-0000-0000-000016000000}"/>
    <cellStyle name="AeE­_INQUIRY ¿μ¾÷AßAø " xfId="24" xr:uid="{00000000-0005-0000-0000-000017000000}"/>
    <cellStyle name="AÞ¸¶ [0]_INQUIRY ¿μ¾÷AßAø " xfId="25" xr:uid="{00000000-0005-0000-0000-000018000000}"/>
    <cellStyle name="AÞ¸¶_INQUIRY ¿μ¾÷AßAø " xfId="26" xr:uid="{00000000-0005-0000-0000-000019000000}"/>
    <cellStyle name="C￥AØ_¿μ¾÷CoE² " xfId="27" xr:uid="{00000000-0005-0000-0000-00001A000000}"/>
    <cellStyle name="Calc Currency (0)" xfId="28" xr:uid="{00000000-0005-0000-0000-00001B000000}"/>
    <cellStyle name="Calc Currency (0) 2" xfId="29" xr:uid="{00000000-0005-0000-0000-00001C000000}"/>
    <cellStyle name="category" xfId="30" xr:uid="{00000000-0005-0000-0000-00001D000000}"/>
    <cellStyle name="Comma [0]_ SG&amp;A Bridge " xfId="31" xr:uid="{00000000-0005-0000-0000-00001E000000}"/>
    <cellStyle name="comma zerodec" xfId="32" xr:uid="{00000000-0005-0000-0000-00001F000000}"/>
    <cellStyle name="comma zerodec 2" xfId="33" xr:uid="{00000000-0005-0000-0000-000020000000}"/>
    <cellStyle name="Comma_ SG&amp;A Bridge " xfId="34" xr:uid="{00000000-0005-0000-0000-000021000000}"/>
    <cellStyle name="Currency [0]_ SG&amp;A Bridge " xfId="35" xr:uid="{00000000-0005-0000-0000-000022000000}"/>
    <cellStyle name="Currency_ SG&amp;A Bridge " xfId="36" xr:uid="{00000000-0005-0000-0000-000023000000}"/>
    <cellStyle name="Currency1" xfId="37" xr:uid="{00000000-0005-0000-0000-000024000000}"/>
    <cellStyle name="Currency1 2" xfId="38" xr:uid="{00000000-0005-0000-0000-000025000000}"/>
    <cellStyle name="Dollar (zero dec)" xfId="39" xr:uid="{00000000-0005-0000-0000-000026000000}"/>
    <cellStyle name="Dollar (zero dec) 2" xfId="40" xr:uid="{00000000-0005-0000-0000-000027000000}"/>
    <cellStyle name="F2" xfId="41" xr:uid="{00000000-0005-0000-0000-000028000000}"/>
    <cellStyle name="F3" xfId="42" xr:uid="{00000000-0005-0000-0000-000029000000}"/>
    <cellStyle name="F4" xfId="43" xr:uid="{00000000-0005-0000-0000-00002A000000}"/>
    <cellStyle name="F5" xfId="44" xr:uid="{00000000-0005-0000-0000-00002B000000}"/>
    <cellStyle name="F6" xfId="45" xr:uid="{00000000-0005-0000-0000-00002C000000}"/>
    <cellStyle name="F7" xfId="46" xr:uid="{00000000-0005-0000-0000-00002D000000}"/>
    <cellStyle name="F8" xfId="47" xr:uid="{00000000-0005-0000-0000-00002E000000}"/>
    <cellStyle name="Grey" xfId="48" xr:uid="{00000000-0005-0000-0000-00002F000000}"/>
    <cellStyle name="HEADER" xfId="49" xr:uid="{00000000-0005-0000-0000-000030000000}"/>
    <cellStyle name="Header1" xfId="50" xr:uid="{00000000-0005-0000-0000-000031000000}"/>
    <cellStyle name="Header2" xfId="51" xr:uid="{00000000-0005-0000-0000-000032000000}"/>
    <cellStyle name="Input [yellow]" xfId="52" xr:uid="{00000000-0005-0000-0000-000033000000}"/>
    <cellStyle name="Milliers [0]_399GC10" xfId="53" xr:uid="{00000000-0005-0000-0000-000034000000}"/>
    <cellStyle name="Milliers_399GC10" xfId="54" xr:uid="{00000000-0005-0000-0000-000035000000}"/>
    <cellStyle name="Model" xfId="55" xr:uid="{00000000-0005-0000-0000-000036000000}"/>
    <cellStyle name="Mon?aire [0]_399GC10" xfId="56" xr:uid="{00000000-0005-0000-0000-000037000000}"/>
    <cellStyle name="Mon?aire_399GC10" xfId="57" xr:uid="{00000000-0005-0000-0000-000038000000}"/>
    <cellStyle name="Normal - Style1" xfId="58" xr:uid="{00000000-0005-0000-0000-000039000000}"/>
    <cellStyle name="Normal - 유형1" xfId="59" xr:uid="{00000000-0005-0000-0000-00003A000000}"/>
    <cellStyle name="Normal_ SG&amp;A Bridge " xfId="60" xr:uid="{00000000-0005-0000-0000-00003B000000}"/>
    <cellStyle name="Percent [2]" xfId="61" xr:uid="{00000000-0005-0000-0000-00003C000000}"/>
    <cellStyle name="subhead" xfId="62" xr:uid="{00000000-0005-0000-0000-00003D000000}"/>
    <cellStyle name="title [1]" xfId="63" xr:uid="{00000000-0005-0000-0000-00003E000000}"/>
    <cellStyle name="title [2]" xfId="64" xr:uid="{00000000-0005-0000-0000-00003F000000}"/>
    <cellStyle name="강조색1" xfId="65" builtinId="29" customBuiltin="1"/>
    <cellStyle name="강조색2" xfId="66" builtinId="33" customBuiltin="1"/>
    <cellStyle name="강조색3" xfId="67" builtinId="37" customBuiltin="1"/>
    <cellStyle name="강조색4" xfId="68" builtinId="41" customBuiltin="1"/>
    <cellStyle name="강조색5" xfId="69" builtinId="45" customBuiltin="1"/>
    <cellStyle name="강조색6" xfId="70" builtinId="49" customBuiltin="1"/>
    <cellStyle name="경고문" xfId="71" builtinId="11" customBuiltin="1"/>
    <cellStyle name="계산" xfId="72" builtinId="22" customBuiltin="1"/>
    <cellStyle name="고정소숫점" xfId="73" xr:uid="{00000000-0005-0000-0000-000048000000}"/>
    <cellStyle name="고정출력1" xfId="74" xr:uid="{00000000-0005-0000-0000-000049000000}"/>
    <cellStyle name="고정출력2" xfId="75" xr:uid="{00000000-0005-0000-0000-00004A000000}"/>
    <cellStyle name="나쁨" xfId="76" builtinId="27" customBuiltin="1"/>
    <cellStyle name="날짜" xfId="77" xr:uid="{00000000-0005-0000-0000-00004C000000}"/>
    <cellStyle name="달러" xfId="78" xr:uid="{00000000-0005-0000-0000-00004D000000}"/>
    <cellStyle name="뒤에 오는 하이퍼링크_PERSONAL" xfId="79" xr:uid="{00000000-0005-0000-0000-00004E000000}"/>
    <cellStyle name="똿뗦먛귟 [0.00]_PRODUCT DETAIL Q1" xfId="80" xr:uid="{00000000-0005-0000-0000-00004F000000}"/>
    <cellStyle name="똿뗦먛귟_PRODUCT DETAIL Q1" xfId="81" xr:uid="{00000000-0005-0000-0000-000050000000}"/>
    <cellStyle name="메모" xfId="82" builtinId="10" customBuiltin="1"/>
    <cellStyle name="믅됞 [0.00]_PRODUCT DETAIL Q1" xfId="83" xr:uid="{00000000-0005-0000-0000-000052000000}"/>
    <cellStyle name="믅됞_PRODUCT DETAIL Q1" xfId="84" xr:uid="{00000000-0005-0000-0000-000053000000}"/>
    <cellStyle name="백분율 [0]" xfId="85" xr:uid="{00000000-0005-0000-0000-000054000000}"/>
    <cellStyle name="백분율 [2]" xfId="86" xr:uid="{00000000-0005-0000-0000-000055000000}"/>
    <cellStyle name="백분율 10 2" xfId="87" xr:uid="{00000000-0005-0000-0000-000056000000}"/>
    <cellStyle name="백분율 2 2" xfId="88" xr:uid="{00000000-0005-0000-0000-000057000000}"/>
    <cellStyle name="백분율 2 3" xfId="89" xr:uid="{00000000-0005-0000-0000-000058000000}"/>
    <cellStyle name="백분율 2 4" xfId="90" xr:uid="{00000000-0005-0000-0000-000059000000}"/>
    <cellStyle name="백분율 2 5" xfId="91" xr:uid="{00000000-0005-0000-0000-00005A000000}"/>
    <cellStyle name="백분율 4" xfId="92" xr:uid="{00000000-0005-0000-0000-00005B000000}"/>
    <cellStyle name="보통" xfId="93" builtinId="28" customBuiltin="1"/>
    <cellStyle name="뷭?_BOOKSHIP" xfId="94" xr:uid="{00000000-0005-0000-0000-00005D000000}"/>
    <cellStyle name="설명 텍스트" xfId="95" builtinId="53" customBuiltin="1"/>
    <cellStyle name="셀 확인" xfId="96" builtinId="23" customBuiltin="1"/>
    <cellStyle name="숫자(R)" xfId="97" xr:uid="{00000000-0005-0000-0000-000060000000}"/>
    <cellStyle name="쉼표 [0]" xfId="98" builtinId="6"/>
    <cellStyle name="쉼표 [0] 119" xfId="99" xr:uid="{00000000-0005-0000-0000-000062000000}"/>
    <cellStyle name="쉼표 [0] 2" xfId="100" xr:uid="{00000000-0005-0000-0000-000063000000}"/>
    <cellStyle name="쉼표 [0] 2 2" xfId="101" xr:uid="{00000000-0005-0000-0000-000064000000}"/>
    <cellStyle name="쉼표 [0] 2 2 2" xfId="102" xr:uid="{00000000-0005-0000-0000-000065000000}"/>
    <cellStyle name="쉼표 [0] 2 3" xfId="103" xr:uid="{00000000-0005-0000-0000-000066000000}"/>
    <cellStyle name="쉼표 [0] 2 4" xfId="104" xr:uid="{00000000-0005-0000-0000-000067000000}"/>
    <cellStyle name="쉼표 [0] 2 5" xfId="105" xr:uid="{00000000-0005-0000-0000-000068000000}"/>
    <cellStyle name="쉼표 [0] 2 6" xfId="106" xr:uid="{00000000-0005-0000-0000-000069000000}"/>
    <cellStyle name="쉼표 [0] 2 7" xfId="107" xr:uid="{00000000-0005-0000-0000-00006A000000}"/>
    <cellStyle name="쉼표 [0] 2 8" xfId="108" xr:uid="{00000000-0005-0000-0000-00006B000000}"/>
    <cellStyle name="쉼표 [0] 2 9" xfId="109" xr:uid="{00000000-0005-0000-0000-00006C000000}"/>
    <cellStyle name="쉼표 [0] 3" xfId="110" xr:uid="{00000000-0005-0000-0000-00006D000000}"/>
    <cellStyle name="쉼표 [0] 3 2" xfId="111" xr:uid="{00000000-0005-0000-0000-00006E000000}"/>
    <cellStyle name="쉼표 [0] 3 3" xfId="112" xr:uid="{00000000-0005-0000-0000-00006F000000}"/>
    <cellStyle name="쉼표 [0] 4" xfId="113" xr:uid="{00000000-0005-0000-0000-000070000000}"/>
    <cellStyle name="쉼표 [0] 4 2" xfId="114" xr:uid="{00000000-0005-0000-0000-000071000000}"/>
    <cellStyle name="쉼표 [0] 5" xfId="115" xr:uid="{00000000-0005-0000-0000-000072000000}"/>
    <cellStyle name="쉼표 [0] 6" xfId="116" xr:uid="{00000000-0005-0000-0000-000073000000}"/>
    <cellStyle name="쉼표 [0] 7" xfId="117" xr:uid="{00000000-0005-0000-0000-000074000000}"/>
    <cellStyle name="스타일 1" xfId="118" xr:uid="{00000000-0005-0000-0000-000075000000}"/>
    <cellStyle name="안건회계법인" xfId="119" xr:uid="{00000000-0005-0000-0000-000076000000}"/>
    <cellStyle name="연결된 셀" xfId="120" builtinId="24" customBuiltin="1"/>
    <cellStyle name="요약" xfId="121" builtinId="25" customBuiltin="1"/>
    <cellStyle name="일위대가" xfId="122" xr:uid="{00000000-0005-0000-0000-000079000000}"/>
    <cellStyle name="입력" xfId="123" builtinId="20" customBuiltin="1"/>
    <cellStyle name="자리수" xfId="124" xr:uid="{00000000-0005-0000-0000-00007B000000}"/>
    <cellStyle name="자리수0" xfId="125" xr:uid="{00000000-0005-0000-0000-00007C000000}"/>
    <cellStyle name="제목" xfId="126" builtinId="15" customBuiltin="1"/>
    <cellStyle name="제목 1" xfId="127" builtinId="16" customBuiltin="1"/>
    <cellStyle name="제목 2" xfId="128" builtinId="17" customBuiltin="1"/>
    <cellStyle name="제목 3" xfId="129" builtinId="18" customBuiltin="1"/>
    <cellStyle name="제목 4" xfId="130" builtinId="19" customBuiltin="1"/>
    <cellStyle name="좋음" xfId="131" builtinId="26" customBuiltin="1"/>
    <cellStyle name="출력" xfId="132" builtinId="21" customBuiltin="1"/>
    <cellStyle name="콤마 [0]_(1)" xfId="133" xr:uid="{00000000-0005-0000-0000-000084000000}"/>
    <cellStyle name="콤마 [2]" xfId="134" xr:uid="{00000000-0005-0000-0000-000085000000}"/>
    <cellStyle name="콤마_(1)" xfId="135" xr:uid="{00000000-0005-0000-0000-000086000000}"/>
    <cellStyle name="통화 [0] 2 2" xfId="136" xr:uid="{00000000-0005-0000-0000-000087000000}"/>
    <cellStyle name="퍼센트" xfId="137" xr:uid="{00000000-0005-0000-0000-000088000000}"/>
    <cellStyle name="표준" xfId="0" builtinId="0"/>
    <cellStyle name="표준 10" xfId="138" xr:uid="{00000000-0005-0000-0000-00008A000000}"/>
    <cellStyle name="표준 10 2" xfId="139" xr:uid="{00000000-0005-0000-0000-00008B000000}"/>
    <cellStyle name="표준 11" xfId="140" xr:uid="{00000000-0005-0000-0000-00008C000000}"/>
    <cellStyle name="표준 11 2" xfId="141" xr:uid="{00000000-0005-0000-0000-00008D000000}"/>
    <cellStyle name="표준 12" xfId="142" xr:uid="{00000000-0005-0000-0000-00008E000000}"/>
    <cellStyle name="표준 12 2" xfId="143" xr:uid="{00000000-0005-0000-0000-00008F000000}"/>
    <cellStyle name="표준 13" xfId="144" xr:uid="{00000000-0005-0000-0000-000090000000}"/>
    <cellStyle name="표준 14" xfId="145" xr:uid="{00000000-0005-0000-0000-000091000000}"/>
    <cellStyle name="표준 15" xfId="146" xr:uid="{00000000-0005-0000-0000-000092000000}"/>
    <cellStyle name="표준 16" xfId="147" xr:uid="{00000000-0005-0000-0000-000093000000}"/>
    <cellStyle name="표준 17" xfId="148" xr:uid="{00000000-0005-0000-0000-000094000000}"/>
    <cellStyle name="표준 18" xfId="149" xr:uid="{00000000-0005-0000-0000-000095000000}"/>
    <cellStyle name="표준 19" xfId="150" xr:uid="{00000000-0005-0000-0000-000096000000}"/>
    <cellStyle name="표준 2 10" xfId="151" xr:uid="{00000000-0005-0000-0000-000097000000}"/>
    <cellStyle name="표준 2 11" xfId="152" xr:uid="{00000000-0005-0000-0000-000098000000}"/>
    <cellStyle name="표준 2 12" xfId="153" xr:uid="{00000000-0005-0000-0000-000099000000}"/>
    <cellStyle name="표준 2 13" xfId="154" xr:uid="{00000000-0005-0000-0000-00009A000000}"/>
    <cellStyle name="표준 2 14" xfId="155" xr:uid="{00000000-0005-0000-0000-00009B000000}"/>
    <cellStyle name="표준 2 15" xfId="156" xr:uid="{00000000-0005-0000-0000-00009C000000}"/>
    <cellStyle name="표준 2 16" xfId="157" xr:uid="{00000000-0005-0000-0000-00009D000000}"/>
    <cellStyle name="표준 2 17" xfId="158" xr:uid="{00000000-0005-0000-0000-00009E000000}"/>
    <cellStyle name="표준 2 18" xfId="159" xr:uid="{00000000-0005-0000-0000-00009F000000}"/>
    <cellStyle name="표준 2 19" xfId="160" xr:uid="{00000000-0005-0000-0000-0000A0000000}"/>
    <cellStyle name="표준 2 2" xfId="161" xr:uid="{00000000-0005-0000-0000-0000A1000000}"/>
    <cellStyle name="표준 2 2 2" xfId="162" xr:uid="{00000000-0005-0000-0000-0000A2000000}"/>
    <cellStyle name="표준 2 2 3" xfId="163" xr:uid="{00000000-0005-0000-0000-0000A3000000}"/>
    <cellStyle name="표준 2 20" xfId="164" xr:uid="{00000000-0005-0000-0000-0000A4000000}"/>
    <cellStyle name="표준 2 21" xfId="165" xr:uid="{00000000-0005-0000-0000-0000A5000000}"/>
    <cellStyle name="표준 2 22" xfId="166" xr:uid="{00000000-0005-0000-0000-0000A6000000}"/>
    <cellStyle name="표준 2 23" xfId="167" xr:uid="{00000000-0005-0000-0000-0000A7000000}"/>
    <cellStyle name="표준 2 24" xfId="168" xr:uid="{00000000-0005-0000-0000-0000A8000000}"/>
    <cellStyle name="표준 2 25" xfId="169" xr:uid="{00000000-0005-0000-0000-0000A9000000}"/>
    <cellStyle name="표준 2 26" xfId="170" xr:uid="{00000000-0005-0000-0000-0000AA000000}"/>
    <cellStyle name="표준 2 27" xfId="171" xr:uid="{00000000-0005-0000-0000-0000AB000000}"/>
    <cellStyle name="표준 2 28" xfId="172" xr:uid="{00000000-0005-0000-0000-0000AC000000}"/>
    <cellStyle name="표준 2 29" xfId="173" xr:uid="{00000000-0005-0000-0000-0000AD000000}"/>
    <cellStyle name="표준 2 3" xfId="174" xr:uid="{00000000-0005-0000-0000-0000AE000000}"/>
    <cellStyle name="표준 2 30" xfId="175" xr:uid="{00000000-0005-0000-0000-0000AF000000}"/>
    <cellStyle name="표준 2 31" xfId="176" xr:uid="{00000000-0005-0000-0000-0000B0000000}"/>
    <cellStyle name="표준 2 32" xfId="177" xr:uid="{00000000-0005-0000-0000-0000B1000000}"/>
    <cellStyle name="표준 2 33" xfId="178" xr:uid="{00000000-0005-0000-0000-0000B2000000}"/>
    <cellStyle name="표준 2 34" xfId="179" xr:uid="{00000000-0005-0000-0000-0000B3000000}"/>
    <cellStyle name="표준 2 35" xfId="180" xr:uid="{00000000-0005-0000-0000-0000B4000000}"/>
    <cellStyle name="표준 2 36" xfId="181" xr:uid="{00000000-0005-0000-0000-0000B5000000}"/>
    <cellStyle name="표준 2 37" xfId="182" xr:uid="{00000000-0005-0000-0000-0000B6000000}"/>
    <cellStyle name="표준 2 38" xfId="183" xr:uid="{00000000-0005-0000-0000-0000B7000000}"/>
    <cellStyle name="표준 2 39" xfId="184" xr:uid="{00000000-0005-0000-0000-0000B8000000}"/>
    <cellStyle name="표준 2 4" xfId="185" xr:uid="{00000000-0005-0000-0000-0000B9000000}"/>
    <cellStyle name="표준 2 40" xfId="186" xr:uid="{00000000-0005-0000-0000-0000BA000000}"/>
    <cellStyle name="표준 2 41" xfId="187" xr:uid="{00000000-0005-0000-0000-0000BB000000}"/>
    <cellStyle name="표준 2 42" xfId="188" xr:uid="{00000000-0005-0000-0000-0000BC000000}"/>
    <cellStyle name="표준 2 43" xfId="189" xr:uid="{00000000-0005-0000-0000-0000BD000000}"/>
    <cellStyle name="표준 2 44" xfId="190" xr:uid="{00000000-0005-0000-0000-0000BE000000}"/>
    <cellStyle name="표준 2 45" xfId="191" xr:uid="{00000000-0005-0000-0000-0000BF000000}"/>
    <cellStyle name="표준 2 46" xfId="192" xr:uid="{00000000-0005-0000-0000-0000C0000000}"/>
    <cellStyle name="표준 2 47" xfId="193" xr:uid="{00000000-0005-0000-0000-0000C1000000}"/>
    <cellStyle name="표준 2 48" xfId="194" xr:uid="{00000000-0005-0000-0000-0000C2000000}"/>
    <cellStyle name="표준 2 49" xfId="195" xr:uid="{00000000-0005-0000-0000-0000C3000000}"/>
    <cellStyle name="표준 2 5" xfId="196" xr:uid="{00000000-0005-0000-0000-0000C4000000}"/>
    <cellStyle name="표준 2 50" xfId="197" xr:uid="{00000000-0005-0000-0000-0000C5000000}"/>
    <cellStyle name="표준 2 51" xfId="198" xr:uid="{00000000-0005-0000-0000-0000C6000000}"/>
    <cellStyle name="표준 2 52" xfId="199" xr:uid="{00000000-0005-0000-0000-0000C7000000}"/>
    <cellStyle name="표준 2 53" xfId="200" xr:uid="{00000000-0005-0000-0000-0000C8000000}"/>
    <cellStyle name="표준 2 54" xfId="201" xr:uid="{00000000-0005-0000-0000-0000C9000000}"/>
    <cellStyle name="표준 2 55" xfId="202" xr:uid="{00000000-0005-0000-0000-0000CA000000}"/>
    <cellStyle name="표준 2 56" xfId="203" xr:uid="{00000000-0005-0000-0000-0000CB000000}"/>
    <cellStyle name="표준 2 57" xfId="204" xr:uid="{00000000-0005-0000-0000-0000CC000000}"/>
    <cellStyle name="표준 2 58" xfId="205" xr:uid="{00000000-0005-0000-0000-0000CD000000}"/>
    <cellStyle name="표준 2 59" xfId="206" xr:uid="{00000000-0005-0000-0000-0000CE000000}"/>
    <cellStyle name="표준 2 6" xfId="207" xr:uid="{00000000-0005-0000-0000-0000CF000000}"/>
    <cellStyle name="표준 2 60" xfId="208" xr:uid="{00000000-0005-0000-0000-0000D0000000}"/>
    <cellStyle name="표준 2 61" xfId="209" xr:uid="{00000000-0005-0000-0000-0000D1000000}"/>
    <cellStyle name="표준 2 62" xfId="210" xr:uid="{00000000-0005-0000-0000-0000D2000000}"/>
    <cellStyle name="표준 2 63" xfId="211" xr:uid="{00000000-0005-0000-0000-0000D3000000}"/>
    <cellStyle name="표준 2 64" xfId="212" xr:uid="{00000000-0005-0000-0000-0000D4000000}"/>
    <cellStyle name="표준 2 65" xfId="213" xr:uid="{00000000-0005-0000-0000-0000D5000000}"/>
    <cellStyle name="표준 2 7" xfId="214" xr:uid="{00000000-0005-0000-0000-0000D6000000}"/>
    <cellStyle name="표준 2 8" xfId="215" xr:uid="{00000000-0005-0000-0000-0000D7000000}"/>
    <cellStyle name="표준 2 9" xfId="216" xr:uid="{00000000-0005-0000-0000-0000D8000000}"/>
    <cellStyle name="표준 20" xfId="217" xr:uid="{00000000-0005-0000-0000-0000D9000000}"/>
    <cellStyle name="표준 21" xfId="218" xr:uid="{00000000-0005-0000-0000-0000DA000000}"/>
    <cellStyle name="표준 22" xfId="219" xr:uid="{00000000-0005-0000-0000-0000DB000000}"/>
    <cellStyle name="표준 23" xfId="220" xr:uid="{00000000-0005-0000-0000-0000DC000000}"/>
    <cellStyle name="표준 24" xfId="221" xr:uid="{00000000-0005-0000-0000-0000DD000000}"/>
    <cellStyle name="표준 25" xfId="222" xr:uid="{00000000-0005-0000-0000-0000DE000000}"/>
    <cellStyle name="표준 26" xfId="223" xr:uid="{00000000-0005-0000-0000-0000DF000000}"/>
    <cellStyle name="표준 27" xfId="224" xr:uid="{00000000-0005-0000-0000-0000E0000000}"/>
    <cellStyle name="표준 28" xfId="225" xr:uid="{00000000-0005-0000-0000-0000E1000000}"/>
    <cellStyle name="표준 29" xfId="226" xr:uid="{00000000-0005-0000-0000-0000E2000000}"/>
    <cellStyle name="표준 3" xfId="227" xr:uid="{00000000-0005-0000-0000-0000E3000000}"/>
    <cellStyle name="표준 30" xfId="228" xr:uid="{00000000-0005-0000-0000-0000E4000000}"/>
    <cellStyle name="표준 31" xfId="229" xr:uid="{00000000-0005-0000-0000-0000E5000000}"/>
    <cellStyle name="표준 32" xfId="230" xr:uid="{00000000-0005-0000-0000-0000E6000000}"/>
    <cellStyle name="표준 33" xfId="231" xr:uid="{00000000-0005-0000-0000-0000E7000000}"/>
    <cellStyle name="표준 34" xfId="232" xr:uid="{00000000-0005-0000-0000-0000E8000000}"/>
    <cellStyle name="표준 35" xfId="233" xr:uid="{00000000-0005-0000-0000-0000E9000000}"/>
    <cellStyle name="표준 36" xfId="234" xr:uid="{00000000-0005-0000-0000-0000EA000000}"/>
    <cellStyle name="표준 37" xfId="235" xr:uid="{00000000-0005-0000-0000-0000EB000000}"/>
    <cellStyle name="표준 38" xfId="236" xr:uid="{00000000-0005-0000-0000-0000EC000000}"/>
    <cellStyle name="표준 39" xfId="237" xr:uid="{00000000-0005-0000-0000-0000ED000000}"/>
    <cellStyle name="표준 4" xfId="238" xr:uid="{00000000-0005-0000-0000-0000EE000000}"/>
    <cellStyle name="표준 40" xfId="239" xr:uid="{00000000-0005-0000-0000-0000EF000000}"/>
    <cellStyle name="표준 41" xfId="240" xr:uid="{00000000-0005-0000-0000-0000F0000000}"/>
    <cellStyle name="표준 42" xfId="241" xr:uid="{00000000-0005-0000-0000-0000F1000000}"/>
    <cellStyle name="표준 43" xfId="242" xr:uid="{00000000-0005-0000-0000-0000F2000000}"/>
    <cellStyle name="표준 44" xfId="243" xr:uid="{00000000-0005-0000-0000-0000F3000000}"/>
    <cellStyle name="표준 45" xfId="244" xr:uid="{00000000-0005-0000-0000-0000F4000000}"/>
    <cellStyle name="표준 46" xfId="245" xr:uid="{00000000-0005-0000-0000-0000F5000000}"/>
    <cellStyle name="표준 47" xfId="246" xr:uid="{00000000-0005-0000-0000-0000F6000000}"/>
    <cellStyle name="표준 48" xfId="247" xr:uid="{00000000-0005-0000-0000-0000F7000000}"/>
    <cellStyle name="표준 49" xfId="248" xr:uid="{00000000-0005-0000-0000-0000F8000000}"/>
    <cellStyle name="표준 5" xfId="249" xr:uid="{00000000-0005-0000-0000-0000F9000000}"/>
    <cellStyle name="표준 5 2" xfId="250" xr:uid="{00000000-0005-0000-0000-0000FA000000}"/>
    <cellStyle name="표준 50" xfId="251" xr:uid="{00000000-0005-0000-0000-0000FB000000}"/>
    <cellStyle name="표준 51" xfId="252" xr:uid="{00000000-0005-0000-0000-0000FC000000}"/>
    <cellStyle name="표준 52" xfId="253" xr:uid="{00000000-0005-0000-0000-0000FD000000}"/>
    <cellStyle name="표준 53" xfId="254" xr:uid="{00000000-0005-0000-0000-0000FE000000}"/>
    <cellStyle name="표준 54" xfId="255" xr:uid="{00000000-0005-0000-0000-0000FF000000}"/>
    <cellStyle name="표준 55" xfId="256" xr:uid="{00000000-0005-0000-0000-000000010000}"/>
    <cellStyle name="표준 56" xfId="257" xr:uid="{00000000-0005-0000-0000-000001010000}"/>
    <cellStyle name="표준 57" xfId="258" xr:uid="{00000000-0005-0000-0000-000002010000}"/>
    <cellStyle name="표준 6" xfId="259" xr:uid="{00000000-0005-0000-0000-000003010000}"/>
    <cellStyle name="표준 6 2" xfId="260" xr:uid="{00000000-0005-0000-0000-000004010000}"/>
    <cellStyle name="표준 7" xfId="261" xr:uid="{00000000-0005-0000-0000-000005010000}"/>
    <cellStyle name="표준 7 2" xfId="262" xr:uid="{00000000-0005-0000-0000-000006010000}"/>
    <cellStyle name="표준 76" xfId="263" xr:uid="{00000000-0005-0000-0000-000007010000}"/>
    <cellStyle name="표준 77" xfId="264" xr:uid="{00000000-0005-0000-0000-000008010000}"/>
    <cellStyle name="표준 78" xfId="265" xr:uid="{00000000-0005-0000-0000-000009010000}"/>
    <cellStyle name="표준 79" xfId="266" xr:uid="{00000000-0005-0000-0000-00000A010000}"/>
    <cellStyle name="표준 8" xfId="267" xr:uid="{00000000-0005-0000-0000-00000B010000}"/>
    <cellStyle name="표준 8 2" xfId="268" xr:uid="{00000000-0005-0000-0000-00000C010000}"/>
    <cellStyle name="표준 80" xfId="269" xr:uid="{00000000-0005-0000-0000-00000D010000}"/>
    <cellStyle name="표준 81" xfId="270" xr:uid="{00000000-0005-0000-0000-00000E010000}"/>
    <cellStyle name="표준 84" xfId="271" xr:uid="{00000000-0005-0000-0000-00000F010000}"/>
    <cellStyle name="표준 9" xfId="272" xr:uid="{00000000-0005-0000-0000-000010010000}"/>
    <cellStyle name="표준 9 2" xfId="273" xr:uid="{00000000-0005-0000-0000-000011010000}"/>
    <cellStyle name="標準_Akia(F）-8" xfId="274" xr:uid="{00000000-0005-0000-0000-000012010000}"/>
    <cellStyle name="표준_kc-elec system check list" xfId="275" xr:uid="{00000000-0005-0000-0000-000013010000}"/>
    <cellStyle name="합산" xfId="276" xr:uid="{00000000-0005-0000-0000-000014010000}"/>
    <cellStyle name="화폐기호" xfId="277" xr:uid="{00000000-0005-0000-0000-000015010000}"/>
    <cellStyle name="화폐기호0" xfId="278" xr:uid="{00000000-0005-0000-0000-00001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8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66675</xdr:colOff>
      <xdr:row>14</xdr:row>
      <xdr:rowOff>114300</xdr:rowOff>
    </xdr:from>
    <xdr:to>
      <xdr:col>72</xdr:col>
      <xdr:colOff>85725</xdr:colOff>
      <xdr:row>14</xdr:row>
      <xdr:rowOff>685800</xdr:rowOff>
    </xdr:to>
    <xdr:pic>
      <xdr:nvPicPr>
        <xdr:cNvPr id="2158" name="Picture 1">
          <a:extLst>
            <a:ext uri="{FF2B5EF4-FFF2-40B4-BE49-F238E27FC236}">
              <a16:creationId xmlns:a16="http://schemas.microsoft.com/office/drawing/2014/main" id="{EEB1167E-3EBE-4448-BEEB-C5BB6939E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5524500"/>
          <a:ext cx="1943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38100</xdr:rowOff>
    </xdr:from>
    <xdr:to>
      <xdr:col>7</xdr:col>
      <xdr:colOff>685800</xdr:colOff>
      <xdr:row>35</xdr:row>
      <xdr:rowOff>133350</xdr:rowOff>
    </xdr:to>
    <xdr:pic>
      <xdr:nvPicPr>
        <xdr:cNvPr id="1949" name="그림 1">
          <a:extLst>
            <a:ext uri="{FF2B5EF4-FFF2-40B4-BE49-F238E27FC236}">
              <a16:creationId xmlns:a16="http://schemas.microsoft.com/office/drawing/2014/main" id="{0260D218-B9DA-43D8-BB74-7F4DD0A3E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100"/>
          <a:ext cx="6000750" cy="609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35</xdr:row>
      <xdr:rowOff>171450</xdr:rowOff>
    </xdr:from>
    <xdr:to>
      <xdr:col>7</xdr:col>
      <xdr:colOff>685800</xdr:colOff>
      <xdr:row>76</xdr:row>
      <xdr:rowOff>66675</xdr:rowOff>
    </xdr:to>
    <xdr:pic>
      <xdr:nvPicPr>
        <xdr:cNvPr id="1950" name="그림 8">
          <a:extLst>
            <a:ext uri="{FF2B5EF4-FFF2-40B4-BE49-F238E27FC236}">
              <a16:creationId xmlns:a16="http://schemas.microsoft.com/office/drawing/2014/main" id="{C678042F-9781-45FC-81DA-B609FAEAC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4" t="6052" r="5904" b="18732"/>
        <a:stretch>
          <a:fillRect/>
        </a:stretch>
      </xdr:blipFill>
      <xdr:spPr bwMode="auto">
        <a:xfrm>
          <a:off x="9525" y="6172200"/>
          <a:ext cx="6010275" cy="6924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75</xdr:row>
      <xdr:rowOff>133350</xdr:rowOff>
    </xdr:from>
    <xdr:to>
      <xdr:col>8</xdr:col>
      <xdr:colOff>0</xdr:colOff>
      <xdr:row>98</xdr:row>
      <xdr:rowOff>161925</xdr:rowOff>
    </xdr:to>
    <xdr:pic>
      <xdr:nvPicPr>
        <xdr:cNvPr id="1951" name="그림 9">
          <a:extLst>
            <a:ext uri="{FF2B5EF4-FFF2-40B4-BE49-F238E27FC236}">
              <a16:creationId xmlns:a16="http://schemas.microsoft.com/office/drawing/2014/main" id="{B6A2D4CB-C1F1-40AD-BD51-682F9E3EC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592"/>
        <a:stretch>
          <a:fillRect/>
        </a:stretch>
      </xdr:blipFill>
      <xdr:spPr bwMode="auto">
        <a:xfrm>
          <a:off x="0" y="12992100"/>
          <a:ext cx="6096000" cy="397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100</xdr:row>
      <xdr:rowOff>104775</xdr:rowOff>
    </xdr:from>
    <xdr:to>
      <xdr:col>7</xdr:col>
      <xdr:colOff>695325</xdr:colOff>
      <xdr:row>132</xdr:row>
      <xdr:rowOff>142875</xdr:rowOff>
    </xdr:to>
    <xdr:pic>
      <xdr:nvPicPr>
        <xdr:cNvPr id="1952" name="그림 10">
          <a:extLst>
            <a:ext uri="{FF2B5EF4-FFF2-40B4-BE49-F238E27FC236}">
              <a16:creationId xmlns:a16="http://schemas.microsoft.com/office/drawing/2014/main" id="{FB42AE09-6F50-4753-8549-2F639A150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49775"/>
          <a:ext cx="6029325" cy="552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162</xdr:row>
      <xdr:rowOff>19050</xdr:rowOff>
    </xdr:from>
    <xdr:to>
      <xdr:col>7</xdr:col>
      <xdr:colOff>733425</xdr:colOff>
      <xdr:row>193</xdr:row>
      <xdr:rowOff>133350</xdr:rowOff>
    </xdr:to>
    <xdr:pic>
      <xdr:nvPicPr>
        <xdr:cNvPr id="1953" name="그림 12">
          <a:extLst>
            <a:ext uri="{FF2B5EF4-FFF2-40B4-BE49-F238E27FC236}">
              <a16:creationId xmlns:a16="http://schemas.microsoft.com/office/drawing/2014/main" id="{91A74ED4-DC9B-4326-B276-7CFA50D2C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822525"/>
          <a:ext cx="6067425" cy="542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193</xdr:row>
      <xdr:rowOff>95250</xdr:rowOff>
    </xdr:from>
    <xdr:to>
      <xdr:col>7</xdr:col>
      <xdr:colOff>752475</xdr:colOff>
      <xdr:row>215</xdr:row>
      <xdr:rowOff>152400</xdr:rowOff>
    </xdr:to>
    <xdr:pic>
      <xdr:nvPicPr>
        <xdr:cNvPr id="1954" name="그림 13">
          <a:extLst>
            <a:ext uri="{FF2B5EF4-FFF2-40B4-BE49-F238E27FC236}">
              <a16:creationId xmlns:a16="http://schemas.microsoft.com/office/drawing/2014/main" id="{E03FC8A3-6D99-4D6D-9E2B-53629526B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7" r="41797" b="4567"/>
        <a:stretch>
          <a:fillRect/>
        </a:stretch>
      </xdr:blipFill>
      <xdr:spPr bwMode="auto">
        <a:xfrm>
          <a:off x="0" y="33213675"/>
          <a:ext cx="6086475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133</xdr:row>
      <xdr:rowOff>142875</xdr:rowOff>
    </xdr:from>
    <xdr:to>
      <xdr:col>8</xdr:col>
      <xdr:colOff>0</xdr:colOff>
      <xdr:row>160</xdr:row>
      <xdr:rowOff>142875</xdr:rowOff>
    </xdr:to>
    <xdr:pic>
      <xdr:nvPicPr>
        <xdr:cNvPr id="1955" name="Picture 3">
          <a:extLst>
            <a:ext uri="{FF2B5EF4-FFF2-40B4-BE49-F238E27FC236}">
              <a16:creationId xmlns:a16="http://schemas.microsoft.com/office/drawing/2014/main" id="{BB29B264-8C6B-42E7-9344-C93EDAD45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89" t="27010" r="39352" b="13902"/>
        <a:stretch>
          <a:fillRect/>
        </a:stretch>
      </xdr:blipFill>
      <xdr:spPr bwMode="auto">
        <a:xfrm>
          <a:off x="0" y="22945725"/>
          <a:ext cx="6096000" cy="465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3664;&#47785;1&#52264;ES(99.11.15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4872;\c\WORK\2002&#51652;&#54872;\&#53945;&#48324;&#44288;&#47532;&#50612;&#51109;&#51221;&#54868;&#49324;&#50629;\&#44256;&#49457;3&#51648;&#44396;\&#51652;&#46041;&#47564;&#49892;&#49884;&#49444;&#44228;&#49436;-&#44256;&#49457;3&#51648;&#44396;(1127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2002&#51652;&#54872;\2002&#51652;&#54872;&#49444;&#44228;\&#53945;&#48324;&#44288;&#47532;&#50612;&#51109;&#51221;&#54868;&#49324;&#50629;\&#44053;&#51652;2&#44277;&#44396;\&#44053;&#51652;&#47564;2&#44277;&#44396;&#49892;&#49884;&#49444;&#44228;&#49436;(2001&#45380;)-&#52572;&#51333;&#49688;&#51221;(&#50857;&#50669;&#51004;&#4719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Documents%20and%20Settings\haeyang1\&#48148;&#53461;%20&#54868;&#47732;\&#44032;&#49828;&#44277;&#49324;(&#47700;&#51060;&#53581;)-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7928;&#49692;&#54840;\ES\&#44592;&#44228;&#44221;&#48708;\WINDOWS\EXCEL\KI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2632;&#50577;&#44148;&#52629;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&#54644;&#50868;&#45824;&#49444;&#44228;\2007&#45380;&#54644;&#50868;&#45824;&#44396;&#50577;&#49885;&#50612;&#51109;&#51221;&#54868;&#49324;&#50629;&#49444;&#44228;&#49436;(&#52572;&#5133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68;1\&#48148;&#53461;%20&#54868;&#47732;\Documents%20and%20Settings\haeyang1\&#48148;&#53461;%20&#54868;&#47732;\2002&#51652;&#54872;&#49444;&#44228;\2002&#50577;&#50577;\&#47560;&#51012;&#50612;&#51109;\2002&#45380;%20&#50577;&#50577;&#44400;&#47560;&#51012;&#50612;&#51109;&#51221;&#54868;&#49324;&#50629;%20&#49444;&#44228;&#49436;%20&#49688;&#51221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WORK\2002&#51652;&#54872;\&#53945;&#48324;&#44288;&#47532;&#50612;&#51109;&#51221;&#54868;&#49324;&#50629;\&#44053;&#51652;&#47564;3&#44277;&#44396;\&#44053;&#51652;&#47564;3&#44277;&#44396;&#49892;&#49884;&#49444;&#44228;&#49436;(2002&#45380;)-0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50756;&#46020;%20&#52572;&#51333;/2001&#45380;%20&#50577;&#49885;&#50612;&#51109;%20&#51221;&#54868;&#49324;&#50629;%20&#49444;&#44228;&#49436;%20(&#50756;&#46020;&#44400;)-&#44400;&#50808;&#48177;&#510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-8e36b944a\&#47196;&#52972;%20&#46356;&#49828;&#53356;%20(d)\2003&#51652;&#54872;\2003&#51652;&#54872;&#49444;&#44228;\2003&#44221;&#45224;\2003&#44256;&#49457;\&#52280;&#44256;\WINDOWS\&#48148;&#53461;%20&#54868;&#47732;\&#50756;&#46020;%20&#52572;&#51333;\2001&#45380;%20&#50577;&#49885;&#50612;&#51109;%20&#51221;&#54868;&#49324;&#50629;%20&#49444;&#44228;&#49436;%20(&#50756;&#46020;&#44400;)-&#44400;&#50808;&#48177;&#5106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2380;&#54788;&#51109;-&#50629;&#47924;/2000&#48372;&#50756;/&#45800;&#44032;-2000/&#51452;&#53469;&#44277;&#49324;/&#49345;&#47924;&#53556;&#53412;(&#49444;&#48320;)DS/&#49345;&#47924;&#53556;&#53412;(&#44148;&#52629;&#49444;&#48320;&#48708;&#47785;)D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2380;&#54788;&#51109;-&#50629;&#47924;/2000&#48372;&#50756;/&#45800;&#44032;-2000/&#51648;&#49688;&#48169;/&#50868;&#45224;&#53469;&#51648;/&#51648;&#49688;&#48169;/&#50868;&#45224;&#53469;&#51648;/&#51648;&#49688;&#48169;/&#52632;&#50577;&#53664;&#47785;D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적용단위길이"/>
      <sheetName val="종배수관면벽신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점좌표"/>
      <sheetName val="노임단가"/>
      <sheetName val="정부노임단가"/>
      <sheetName val="적용기준"/>
      <sheetName val="기계경비"/>
      <sheetName val="어장지원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>
        <row r="8">
          <cell r="B8">
            <v>57633</v>
          </cell>
        </row>
        <row r="12">
          <cell r="B12">
            <v>44975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노임단가"/>
      <sheetName val="정부노임단가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3">
          <cell r="B13">
            <v>64818</v>
          </cell>
        </row>
        <row r="14">
          <cell r="B14">
            <v>48040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노임단가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공통가설"/>
      <sheetName val="BQ(실행)"/>
      <sheetName val="영창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경산"/>
      <sheetName val="기기리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일위대가"/>
      <sheetName val="산출근거"/>
      <sheetName val="물량표"/>
      <sheetName val="적용기준"/>
      <sheetName val="기계경비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설계예산서"/>
      <sheetName val="총괄물량표"/>
      <sheetName val="물치설계예산서"/>
      <sheetName val="일위대가"/>
      <sheetName val="산출근거"/>
      <sheetName val="물량표"/>
      <sheetName val="전진2리설계예산서"/>
      <sheetName val="물량표 (2)"/>
      <sheetName val="전진1리설계예산서"/>
      <sheetName val="물량표 (3)"/>
      <sheetName val="오산설계예산서"/>
      <sheetName val="물량표 (4)"/>
      <sheetName val="수산설계예산서"/>
      <sheetName val="물량표 (5)"/>
      <sheetName val="기사문설계예산서"/>
      <sheetName val="물량표 (6)"/>
      <sheetName val="남애2리설계예산서"/>
      <sheetName val="물량표 (7)"/>
      <sheetName val="남애1리설계예산서"/>
      <sheetName val="물량표 (8)"/>
      <sheetName val="적용기준"/>
      <sheetName val="기계경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>
        <row r="44">
          <cell r="BQ44">
            <v>10023</v>
          </cell>
        </row>
      </sheetData>
      <sheetData sheetId="21" refreshError="1"/>
      <sheetData sheetId="2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좌표"/>
      <sheetName val="시중노임"/>
      <sheetName val="적용기준"/>
      <sheetName val="기계경비"/>
      <sheetName val="물량표"/>
      <sheetName val="산출근거"/>
      <sheetName val="일위대가표"/>
      <sheetName val="설계예산서"/>
    </sheetNames>
    <sheetDataSet>
      <sheetData sheetId="0"/>
      <sheetData sheetId="1"/>
      <sheetData sheetId="2"/>
      <sheetData sheetId="3">
        <row r="11">
          <cell r="BQ11">
            <v>11792</v>
          </cell>
        </row>
        <row r="12">
          <cell r="BQ12">
            <v>11502</v>
          </cell>
        </row>
        <row r="14">
          <cell r="BQ14">
            <v>9165</v>
          </cell>
        </row>
        <row r="15">
          <cell r="BQ15">
            <v>14214</v>
          </cell>
        </row>
        <row r="16">
          <cell r="BQ16">
            <v>13651</v>
          </cell>
        </row>
        <row r="17">
          <cell r="BQ17">
            <v>10242</v>
          </cell>
        </row>
        <row r="20">
          <cell r="BQ20">
            <v>9142</v>
          </cell>
        </row>
        <row r="21">
          <cell r="BQ21">
            <v>25525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물량표"/>
      <sheetName val="설계예산서"/>
    </sheetNames>
    <sheetDataSet>
      <sheetData sheetId="0"/>
      <sheetData sheetId="1"/>
      <sheetData sheetId="2">
        <row r="11">
          <cell r="CA11">
            <v>13235</v>
          </cell>
        </row>
        <row r="12">
          <cell r="CA12">
            <v>12952</v>
          </cell>
        </row>
        <row r="14">
          <cell r="CA14">
            <v>10321</v>
          </cell>
        </row>
        <row r="15">
          <cell r="CA15">
            <v>15137</v>
          </cell>
        </row>
        <row r="18">
          <cell r="BQ18">
            <v>13503</v>
          </cell>
        </row>
        <row r="19">
          <cell r="BQ19">
            <v>10008</v>
          </cell>
        </row>
        <row r="20">
          <cell r="BQ20">
            <v>8470</v>
          </cell>
        </row>
        <row r="21">
          <cell r="BQ21">
            <v>24793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시중노임"/>
      <sheetName val="적용기준"/>
      <sheetName val="기계경비"/>
      <sheetName val="산출근거"/>
      <sheetName val="일위대가표"/>
      <sheetName val="물량표"/>
      <sheetName val="설계예산서"/>
    </sheetNames>
    <sheetDataSet>
      <sheetData sheetId="0"/>
      <sheetData sheetId="1"/>
      <sheetData sheetId="2">
        <row r="21">
          <cell r="BQ21">
            <v>24793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32" zoomScaleSheetLayoutView="4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U15"/>
  <sheetViews>
    <sheetView view="pageBreakPreview" zoomScaleNormal="100" zoomScaleSheetLayoutView="100" workbookViewId="0">
      <selection activeCell="AD15" sqref="AD15"/>
    </sheetView>
  </sheetViews>
  <sheetFormatPr defaultColWidth="0.88671875" defaultRowHeight="13.5"/>
  <cols>
    <col min="1" max="61" width="0.88671875" customWidth="1"/>
    <col min="62" max="65" width="1" customWidth="1"/>
    <col min="66" max="78" width="1.109375" customWidth="1"/>
    <col min="79" max="125" width="0.88671875" customWidth="1"/>
    <col min="156" max="156" width="2.5546875" bestFit="1" customWidth="1"/>
  </cols>
  <sheetData>
    <row r="1" spans="1:125" ht="45" customHeight="1" thickBot="1">
      <c r="A1" s="87" t="s">
        <v>95</v>
      </c>
      <c r="B1" s="85"/>
      <c r="C1" s="85"/>
      <c r="D1" s="85"/>
      <c r="E1" s="85"/>
      <c r="F1" s="85"/>
      <c r="G1" s="85"/>
      <c r="H1" s="86"/>
      <c r="I1" s="38"/>
      <c r="J1" s="68"/>
      <c r="K1" s="38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84" t="s">
        <v>39</v>
      </c>
      <c r="Y1" s="85"/>
      <c r="Z1" s="85"/>
      <c r="AA1" s="85"/>
      <c r="AB1" s="85"/>
      <c r="AC1" s="85"/>
      <c r="AD1" s="85"/>
      <c r="AE1" s="86"/>
      <c r="AF1" s="39"/>
      <c r="AG1" s="39"/>
      <c r="AH1" s="38"/>
      <c r="AI1" s="38"/>
      <c r="AJ1" s="38"/>
      <c r="AK1" s="38"/>
      <c r="AL1" s="38"/>
      <c r="AM1" s="39"/>
      <c r="AN1" s="39"/>
      <c r="AO1" s="39"/>
      <c r="AP1" s="39"/>
      <c r="AQ1" s="39"/>
      <c r="AR1" s="39"/>
      <c r="AS1" s="39"/>
      <c r="AT1" s="39"/>
      <c r="AU1" s="84" t="s">
        <v>66</v>
      </c>
      <c r="AV1" s="85"/>
      <c r="AW1" s="85"/>
      <c r="AX1" s="85"/>
      <c r="AY1" s="85"/>
      <c r="AZ1" s="85"/>
      <c r="BA1" s="85"/>
      <c r="BB1" s="86"/>
      <c r="BC1" s="39"/>
      <c r="BD1" s="38"/>
      <c r="BE1" s="38"/>
      <c r="BF1" s="38"/>
      <c r="BG1" s="38"/>
      <c r="BH1" s="38"/>
      <c r="BI1" s="38"/>
      <c r="BJ1" s="39"/>
      <c r="BK1" s="39"/>
      <c r="BL1" s="39"/>
      <c r="BM1" s="39"/>
      <c r="BN1" s="39"/>
      <c r="BO1" s="39"/>
      <c r="BP1" s="39"/>
      <c r="BQ1" s="39"/>
      <c r="BR1" s="84" t="s">
        <v>52</v>
      </c>
      <c r="BS1" s="85"/>
      <c r="BT1" s="85"/>
      <c r="BU1" s="85"/>
      <c r="BV1" s="85"/>
      <c r="BW1" s="85"/>
      <c r="BX1" s="85"/>
      <c r="BY1" s="86"/>
      <c r="BZ1" s="91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3"/>
      <c r="CS1" s="84" t="s">
        <v>59</v>
      </c>
      <c r="CT1" s="85"/>
      <c r="CU1" s="85"/>
      <c r="CV1" s="85"/>
      <c r="CW1" s="85"/>
      <c r="CX1" s="85"/>
      <c r="CY1" s="85"/>
      <c r="CZ1" s="85"/>
      <c r="DA1" s="85"/>
      <c r="DB1" s="85"/>
      <c r="DC1" s="86"/>
      <c r="DD1" s="78" t="s">
        <v>99</v>
      </c>
      <c r="DE1" s="79"/>
      <c r="DF1" s="79"/>
      <c r="DG1" s="79"/>
      <c r="DH1" s="79"/>
      <c r="DI1" s="79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79"/>
      <c r="DU1" s="80"/>
    </row>
    <row r="2" spans="1:125" ht="18" customHeight="1" thickTop="1">
      <c r="A2" s="22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23"/>
    </row>
    <row r="3" spans="1:125" ht="27" customHeight="1">
      <c r="A3" s="22"/>
      <c r="B3" s="19"/>
      <c r="C3" s="19"/>
      <c r="D3" s="19"/>
      <c r="E3" s="19"/>
      <c r="F3" s="19"/>
      <c r="G3" s="24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23"/>
    </row>
    <row r="4" spans="1:125" ht="45" customHeight="1">
      <c r="A4" s="96" t="s">
        <v>101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8"/>
    </row>
    <row r="5" spans="1:125" ht="25.5">
      <c r="A5" s="22"/>
      <c r="B5" s="19"/>
      <c r="C5" s="19"/>
      <c r="D5" s="19"/>
      <c r="E5" s="19"/>
      <c r="F5" s="19"/>
      <c r="G5" s="24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23"/>
    </row>
    <row r="6" spans="1:125" ht="33.75" customHeight="1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73" t="s">
        <v>49</v>
      </c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19"/>
      <c r="DR6" s="19"/>
      <c r="DS6" s="19"/>
      <c r="DT6" s="19"/>
      <c r="DU6" s="23"/>
    </row>
    <row r="7" spans="1:125" ht="51.75" customHeight="1">
      <c r="A7" s="3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81" t="s">
        <v>97</v>
      </c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19"/>
      <c r="DR7" s="19"/>
      <c r="DS7" s="19"/>
      <c r="DT7" s="19"/>
      <c r="DU7" s="23"/>
    </row>
    <row r="8" spans="1:125" ht="33.75" customHeight="1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3"/>
      <c r="AT8" s="33"/>
      <c r="AU8" s="34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19"/>
      <c r="DR8" s="19"/>
      <c r="DS8" s="19"/>
      <c r="DT8" s="19"/>
      <c r="DU8" s="23"/>
    </row>
    <row r="9" spans="1:125" ht="15.75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69"/>
      <c r="Q9" s="72" t="s">
        <v>65</v>
      </c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 t="s">
        <v>51</v>
      </c>
      <c r="AQ9" s="70"/>
      <c r="AR9" s="70"/>
      <c r="AS9" s="88" t="s">
        <v>69</v>
      </c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71" t="s">
        <v>57</v>
      </c>
      <c r="BH9" s="94">
        <f>공사비!C7</f>
        <v>80</v>
      </c>
      <c r="BI9" s="94"/>
      <c r="BJ9" s="94"/>
      <c r="BK9" s="94"/>
      <c r="BL9" s="94"/>
      <c r="BM9" s="94"/>
      <c r="BN9" s="94"/>
      <c r="BO9" s="101" t="s">
        <v>87</v>
      </c>
      <c r="BP9" s="101"/>
      <c r="BQ9" s="32"/>
      <c r="BR9" s="32"/>
      <c r="BS9" s="32"/>
      <c r="BT9" s="32"/>
      <c r="BU9" s="32"/>
      <c r="BV9" s="32"/>
      <c r="BW9" s="32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19"/>
      <c r="DR9" s="19"/>
      <c r="DS9" s="19"/>
      <c r="DT9" s="19"/>
      <c r="DU9" s="23"/>
    </row>
    <row r="10" spans="1:125" ht="15.7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33"/>
      <c r="BH10" s="83"/>
      <c r="BI10" s="83"/>
      <c r="BJ10" s="83"/>
      <c r="BK10" s="83"/>
      <c r="BL10" s="83"/>
      <c r="BM10" s="83"/>
      <c r="BN10" s="83"/>
      <c r="BO10" s="102"/>
      <c r="BP10" s="102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19"/>
      <c r="DR10" s="19"/>
      <c r="DS10" s="19"/>
      <c r="DT10" s="19"/>
      <c r="DU10" s="23"/>
    </row>
    <row r="11" spans="1:125" ht="15.7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33"/>
      <c r="BH11" s="83"/>
      <c r="BI11" s="83"/>
      <c r="BJ11" s="83"/>
      <c r="BK11" s="83"/>
      <c r="BL11" s="83"/>
      <c r="BM11" s="83"/>
      <c r="BN11" s="83"/>
      <c r="BO11" s="103"/>
      <c r="BP11" s="103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19"/>
      <c r="DR11" s="19"/>
      <c r="DS11" s="19"/>
      <c r="DT11" s="19"/>
      <c r="DU11" s="23"/>
    </row>
    <row r="12" spans="1:125" ht="33" customHeight="1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74" t="s">
        <v>50</v>
      </c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6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19"/>
      <c r="DR12" s="19"/>
      <c r="DS12" s="19"/>
      <c r="DT12" s="19"/>
      <c r="DU12" s="23"/>
    </row>
    <row r="13" spans="1:125" ht="33" customHeight="1">
      <c r="A13" s="31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100" t="str">
        <f>"※ 총  사 업 비 : " &amp; "일금" &amp; NUMBERSTRING(공사비!F21,1) &amp; "원정"</f>
        <v>※ 총  사 업 비 : 일금삼천삼백구십구만육천원정</v>
      </c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75" t="s">
        <v>61</v>
      </c>
      <c r="BO13" s="95">
        <f>공사비!F21</f>
        <v>33996000</v>
      </c>
      <c r="BP13" s="95"/>
      <c r="BQ13" s="95"/>
      <c r="BR13" s="95"/>
      <c r="BS13" s="95"/>
      <c r="BT13" s="95"/>
      <c r="BU13" s="95"/>
      <c r="BV13" s="95"/>
      <c r="BW13" s="95"/>
      <c r="BX13" s="95"/>
      <c r="BY13" s="76" t="s">
        <v>64</v>
      </c>
      <c r="BZ13" s="76"/>
      <c r="CA13" s="37"/>
      <c r="CB13" s="37"/>
      <c r="CC13" s="37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19"/>
      <c r="DR13" s="19"/>
      <c r="DS13" s="19"/>
      <c r="DT13" s="19"/>
      <c r="DU13" s="23"/>
    </row>
    <row r="14" spans="1:125" ht="33" customHeight="1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100" t="str">
        <f>"※ 도급 예정액 : " &amp; "일금" &amp; NUMBERSTRING(공사비!F21,1) &amp; "원정"</f>
        <v>※ 도급 예정액 : 일금삼천삼백구십구만육천원정</v>
      </c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75" t="s">
        <v>61</v>
      </c>
      <c r="BO14" s="95">
        <f>BO13</f>
        <v>33996000</v>
      </c>
      <c r="BP14" s="95"/>
      <c r="BQ14" s="95"/>
      <c r="BR14" s="95"/>
      <c r="BS14" s="95"/>
      <c r="BT14" s="95"/>
      <c r="BU14" s="95"/>
      <c r="BV14" s="95"/>
      <c r="BW14" s="95"/>
      <c r="BX14" s="95"/>
      <c r="BY14" s="76" t="s">
        <v>62</v>
      </c>
      <c r="BZ14" s="77"/>
      <c r="CA14" s="37"/>
      <c r="CB14" s="37"/>
      <c r="CC14" s="37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19"/>
      <c r="DR14" s="19"/>
      <c r="DS14" s="19"/>
      <c r="DT14" s="19"/>
      <c r="DU14" s="23"/>
    </row>
    <row r="15" spans="1:125" ht="60" customHeight="1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7"/>
    </row>
  </sheetData>
  <mergeCells count="23">
    <mergeCell ref="BO14:BX14"/>
    <mergeCell ref="A4:DU4"/>
    <mergeCell ref="AW5:BX5"/>
    <mergeCell ref="Q14:BM14"/>
    <mergeCell ref="BO9:BP9"/>
    <mergeCell ref="BO10:BP10"/>
    <mergeCell ref="BO11:BP11"/>
    <mergeCell ref="BO13:BX13"/>
    <mergeCell ref="AS11:BF11"/>
    <mergeCell ref="BH11:BN11"/>
    <mergeCell ref="Q13:BM13"/>
    <mergeCell ref="DD1:DU1"/>
    <mergeCell ref="Q7:BQ7"/>
    <mergeCell ref="BH10:BN10"/>
    <mergeCell ref="AU1:BB1"/>
    <mergeCell ref="A1:H1"/>
    <mergeCell ref="X1:AE1"/>
    <mergeCell ref="AS9:BF9"/>
    <mergeCell ref="CS1:DC1"/>
    <mergeCell ref="AS10:BF10"/>
    <mergeCell ref="BR1:BY1"/>
    <mergeCell ref="BZ1:CR1"/>
    <mergeCell ref="BH9:BN9"/>
  </mergeCells>
  <phoneticPr fontId="6" type="noConversion"/>
  <printOptions horizontalCentered="1" verticalCentered="1"/>
  <pageMargins left="0.62992125984251968" right="0.47244094488188981" top="0.39370078740157483" bottom="0.39370078740157483" header="0" footer="0"/>
  <pageSetup paperSize="9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0"/>
  <sheetViews>
    <sheetView showGridLines="0" showZeros="0" view="pageBreakPreview" zoomScale="90" zoomScaleNormal="90" zoomScaleSheetLayoutView="90" workbookViewId="0">
      <selection activeCell="L11" sqref="L11:L14"/>
    </sheetView>
  </sheetViews>
  <sheetFormatPr defaultRowHeight="19.5" customHeight="1"/>
  <cols>
    <col min="1" max="1" width="24" style="1" customWidth="1"/>
    <col min="2" max="2" width="10.44140625" style="1" bestFit="1" customWidth="1"/>
    <col min="3" max="3" width="7.77734375" style="1" customWidth="1"/>
    <col min="4" max="4" width="5.6640625" style="1" customWidth="1"/>
    <col min="5" max="5" width="9.33203125" style="1" customWidth="1"/>
    <col min="6" max="6" width="11.33203125" style="1" customWidth="1"/>
    <col min="7" max="7" width="8.44140625" style="1" customWidth="1"/>
    <col min="8" max="8" width="11" style="1" customWidth="1"/>
    <col min="9" max="9" width="8.44140625" style="1" customWidth="1"/>
    <col min="10" max="10" width="11" style="1" customWidth="1"/>
    <col min="11" max="11" width="8.44140625" style="1" customWidth="1"/>
    <col min="12" max="12" width="11" style="1" customWidth="1"/>
    <col min="13" max="16384" width="8.88671875" style="1"/>
  </cols>
  <sheetData>
    <row r="1" spans="1:12" ht="20.100000000000001" customHeight="1" thickBot="1">
      <c r="K1" s="110" t="s">
        <v>60</v>
      </c>
      <c r="L1" s="110"/>
    </row>
    <row r="2" spans="1:12" ht="50.1" customHeight="1">
      <c r="A2" s="117" t="str">
        <f>표지!A4</f>
        <v>2026년 해양쓰레기 선상집하장 폐기물 처리 용역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9"/>
    </row>
    <row r="3" spans="1:12" ht="24.95" customHeight="1">
      <c r="A3" s="116" t="s">
        <v>13</v>
      </c>
      <c r="B3" s="114"/>
      <c r="C3" s="114" t="s">
        <v>14</v>
      </c>
      <c r="D3" s="114" t="s">
        <v>15</v>
      </c>
      <c r="E3" s="114" t="s">
        <v>16</v>
      </c>
      <c r="F3" s="114"/>
      <c r="G3" s="114" t="s">
        <v>17</v>
      </c>
      <c r="H3" s="114"/>
      <c r="I3" s="114" t="s">
        <v>18</v>
      </c>
      <c r="J3" s="114"/>
      <c r="K3" s="114" t="s">
        <v>19</v>
      </c>
      <c r="L3" s="115"/>
    </row>
    <row r="4" spans="1:12" ht="24.95" customHeight="1">
      <c r="A4" s="116"/>
      <c r="B4" s="114"/>
      <c r="C4" s="114"/>
      <c r="D4" s="114"/>
      <c r="E4" s="65" t="s">
        <v>20</v>
      </c>
      <c r="F4" s="65" t="s">
        <v>21</v>
      </c>
      <c r="G4" s="65" t="s">
        <v>20</v>
      </c>
      <c r="H4" s="65" t="s">
        <v>21</v>
      </c>
      <c r="I4" s="65" t="s">
        <v>20</v>
      </c>
      <c r="J4" s="65" t="s">
        <v>21</v>
      </c>
      <c r="K4" s="65" t="s">
        <v>20</v>
      </c>
      <c r="L4" s="66" t="s">
        <v>21</v>
      </c>
    </row>
    <row r="5" spans="1:12" s="67" customFormat="1" ht="30" customHeight="1">
      <c r="A5" s="111" t="s">
        <v>100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3"/>
    </row>
    <row r="6" spans="1:12" ht="24.95" customHeight="1">
      <c r="A6" s="40" t="s">
        <v>80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2"/>
    </row>
    <row r="7" spans="1:12" ht="20.100000000000001" customHeight="1">
      <c r="A7" s="107" t="s">
        <v>94</v>
      </c>
      <c r="B7" s="105" t="s">
        <v>71</v>
      </c>
      <c r="C7" s="108">
        <v>80</v>
      </c>
      <c r="D7" s="105" t="s">
        <v>70</v>
      </c>
      <c r="E7" s="105">
        <f>일위대가!F5</f>
        <v>74669</v>
      </c>
      <c r="F7" s="105">
        <f>일위대가!M5</f>
        <v>5973520</v>
      </c>
      <c r="G7" s="105"/>
      <c r="H7" s="105"/>
      <c r="I7" s="105">
        <v>0</v>
      </c>
      <c r="J7" s="105">
        <v>0</v>
      </c>
      <c r="K7" s="105">
        <f>일위대가!L5</f>
        <v>74669</v>
      </c>
      <c r="L7" s="106">
        <f>일위대가!M5</f>
        <v>5973520</v>
      </c>
    </row>
    <row r="8" spans="1:12" ht="20.100000000000001" customHeight="1">
      <c r="A8" s="107"/>
      <c r="B8" s="105"/>
      <c r="C8" s="108"/>
      <c r="D8" s="105"/>
      <c r="E8" s="105"/>
      <c r="F8" s="105"/>
      <c r="G8" s="105"/>
      <c r="H8" s="105"/>
      <c r="I8" s="105"/>
      <c r="J8" s="105"/>
      <c r="K8" s="105"/>
      <c r="L8" s="106"/>
    </row>
    <row r="9" spans="1:12" ht="20.100000000000001" customHeight="1">
      <c r="A9" s="107"/>
      <c r="B9" s="105"/>
      <c r="C9" s="108"/>
      <c r="D9" s="105"/>
      <c r="E9" s="105"/>
      <c r="F9" s="105"/>
      <c r="G9" s="105"/>
      <c r="H9" s="105"/>
      <c r="I9" s="105"/>
      <c r="J9" s="105"/>
      <c r="K9" s="105"/>
      <c r="L9" s="106"/>
    </row>
    <row r="10" spans="1:12" ht="20.100000000000001" customHeight="1">
      <c r="A10" s="107"/>
      <c r="B10" s="105"/>
      <c r="C10" s="108"/>
      <c r="D10" s="105"/>
      <c r="E10" s="105"/>
      <c r="F10" s="105"/>
      <c r="G10" s="105"/>
      <c r="H10" s="105"/>
      <c r="I10" s="105"/>
      <c r="J10" s="105"/>
      <c r="K10" s="105"/>
      <c r="L10" s="106"/>
    </row>
    <row r="11" spans="1:12" ht="20.100000000000001" customHeight="1">
      <c r="A11" s="107" t="s">
        <v>76</v>
      </c>
      <c r="B11" s="105" t="s">
        <v>71</v>
      </c>
      <c r="C11" s="108">
        <v>80</v>
      </c>
      <c r="D11" s="105" t="s">
        <v>70</v>
      </c>
      <c r="E11" s="105">
        <f>일위대가!F7</f>
        <v>269000</v>
      </c>
      <c r="F11" s="105">
        <f>일위대가!M7</f>
        <v>21520000</v>
      </c>
      <c r="G11" s="105"/>
      <c r="H11" s="105"/>
      <c r="I11" s="105"/>
      <c r="J11" s="105"/>
      <c r="K11" s="105">
        <f>일위대가!L7</f>
        <v>269000</v>
      </c>
      <c r="L11" s="106">
        <f>C11*E11</f>
        <v>21520000</v>
      </c>
    </row>
    <row r="12" spans="1:12" ht="20.100000000000001" customHeight="1">
      <c r="A12" s="107"/>
      <c r="B12" s="105"/>
      <c r="C12" s="108"/>
      <c r="D12" s="105"/>
      <c r="E12" s="105"/>
      <c r="F12" s="105"/>
      <c r="G12" s="105"/>
      <c r="H12" s="105"/>
      <c r="I12" s="105"/>
      <c r="J12" s="105"/>
      <c r="K12" s="105"/>
      <c r="L12" s="106"/>
    </row>
    <row r="13" spans="1:12" ht="20.100000000000001" customHeight="1">
      <c r="A13" s="107"/>
      <c r="B13" s="105"/>
      <c r="C13" s="108"/>
      <c r="D13" s="105"/>
      <c r="E13" s="105"/>
      <c r="F13" s="105"/>
      <c r="G13" s="105"/>
      <c r="H13" s="105"/>
      <c r="I13" s="105"/>
      <c r="J13" s="105"/>
      <c r="K13" s="105"/>
      <c r="L13" s="106"/>
    </row>
    <row r="14" spans="1:12" ht="20.100000000000001" customHeight="1">
      <c r="A14" s="107"/>
      <c r="B14" s="105"/>
      <c r="C14" s="108"/>
      <c r="D14" s="105"/>
      <c r="E14" s="105"/>
      <c r="F14" s="105"/>
      <c r="G14" s="105"/>
      <c r="H14" s="105"/>
      <c r="I14" s="105"/>
      <c r="J14" s="105"/>
      <c r="K14" s="105"/>
      <c r="L14" s="106"/>
    </row>
    <row r="15" spans="1:12" ht="20.100000000000001" customHeight="1">
      <c r="A15" s="107" t="s">
        <v>72</v>
      </c>
      <c r="B15" s="109" t="s">
        <v>68</v>
      </c>
      <c r="C15" s="108">
        <v>80</v>
      </c>
      <c r="D15" s="105" t="s">
        <v>70</v>
      </c>
      <c r="E15" s="105">
        <f>일위대가!F9</f>
        <v>42660</v>
      </c>
      <c r="F15" s="105">
        <f>일위대가!M9</f>
        <v>3412800</v>
      </c>
      <c r="G15" s="105"/>
      <c r="H15" s="105"/>
      <c r="I15" s="105"/>
      <c r="J15" s="105"/>
      <c r="K15" s="105">
        <f>일위대가!L9</f>
        <v>42660</v>
      </c>
      <c r="L15" s="106">
        <f>C15*E15</f>
        <v>3412800</v>
      </c>
    </row>
    <row r="16" spans="1:12" ht="20.100000000000001" customHeight="1">
      <c r="A16" s="107"/>
      <c r="B16" s="105"/>
      <c r="C16" s="108"/>
      <c r="D16" s="105"/>
      <c r="E16" s="105"/>
      <c r="F16" s="105"/>
      <c r="G16" s="105"/>
      <c r="H16" s="105"/>
      <c r="I16" s="105"/>
      <c r="J16" s="105"/>
      <c r="K16" s="105"/>
      <c r="L16" s="106"/>
    </row>
    <row r="17" spans="1:12" s="4" customFormat="1" ht="20.100000000000001" customHeight="1">
      <c r="A17" s="124" t="s">
        <v>47</v>
      </c>
      <c r="B17" s="125"/>
      <c r="C17" s="125"/>
      <c r="D17" s="125"/>
      <c r="E17" s="125"/>
      <c r="F17" s="125">
        <f>SUM(F7:F16)</f>
        <v>30906320</v>
      </c>
      <c r="G17" s="125"/>
      <c r="H17" s="125"/>
      <c r="I17" s="125"/>
      <c r="J17" s="125"/>
      <c r="K17" s="125"/>
      <c r="L17" s="126"/>
    </row>
    <row r="18" spans="1:12" s="4" customFormat="1" ht="20.100000000000001" customHeight="1">
      <c r="A18" s="124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6"/>
    </row>
    <row r="19" spans="1:12" s="4" customFormat="1" ht="20.100000000000001" customHeight="1">
      <c r="A19" s="124" t="s">
        <v>56</v>
      </c>
      <c r="B19" s="125"/>
      <c r="C19" s="125"/>
      <c r="D19" s="125"/>
      <c r="E19" s="125"/>
      <c r="F19" s="125">
        <f>INT(F17*0.1)</f>
        <v>3090632</v>
      </c>
      <c r="G19" s="125"/>
      <c r="H19" s="125"/>
      <c r="I19" s="125"/>
      <c r="J19" s="125"/>
      <c r="K19" s="125"/>
      <c r="L19" s="126"/>
    </row>
    <row r="20" spans="1:12" s="4" customFormat="1" ht="20.100000000000001" customHeight="1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6"/>
    </row>
    <row r="21" spans="1:12" ht="20.100000000000001" customHeight="1">
      <c r="A21" s="121" t="s">
        <v>25</v>
      </c>
      <c r="B21" s="131"/>
      <c r="C21" s="105"/>
      <c r="D21" s="105"/>
      <c r="E21" s="125"/>
      <c r="F21" s="129">
        <f>(F17+F19)-952</f>
        <v>33996000</v>
      </c>
      <c r="G21" s="125" t="s">
        <v>67</v>
      </c>
      <c r="H21" s="125"/>
      <c r="I21" s="125"/>
      <c r="J21" s="125"/>
      <c r="K21" s="125"/>
      <c r="L21" s="126"/>
    </row>
    <row r="22" spans="1:12" ht="20.100000000000001" customHeight="1" thickBot="1">
      <c r="A22" s="122"/>
      <c r="B22" s="132"/>
      <c r="C22" s="123"/>
      <c r="D22" s="123"/>
      <c r="E22" s="127"/>
      <c r="F22" s="130"/>
      <c r="G22" s="127"/>
      <c r="H22" s="127"/>
      <c r="I22" s="127"/>
      <c r="J22" s="127"/>
      <c r="K22" s="127"/>
      <c r="L22" s="128"/>
    </row>
    <row r="23" spans="1:12" ht="19.5" customHeight="1">
      <c r="A23" s="2"/>
      <c r="B23" s="2"/>
      <c r="C23" s="2"/>
      <c r="D23" s="5"/>
      <c r="E23" s="4"/>
      <c r="F23" s="29"/>
      <c r="G23" s="29"/>
      <c r="H23" s="4"/>
      <c r="I23" s="4"/>
      <c r="J23" s="4"/>
      <c r="K23" s="4"/>
      <c r="L23" s="4"/>
    </row>
    <row r="24" spans="1:12" ht="19.5" customHeight="1">
      <c r="A24" s="2"/>
      <c r="B24" s="2"/>
      <c r="C24" s="2"/>
      <c r="D24" s="5"/>
      <c r="E24" s="4"/>
      <c r="F24" s="4"/>
      <c r="G24" s="4"/>
      <c r="H24" s="4"/>
      <c r="I24" s="4"/>
      <c r="J24" s="4"/>
      <c r="K24" s="4"/>
      <c r="L24" s="4"/>
    </row>
    <row r="25" spans="1:12" ht="19.5" customHeight="1">
      <c r="A25" s="120"/>
      <c r="B25" s="120"/>
      <c r="C25" s="120"/>
      <c r="D25" s="5"/>
      <c r="E25" s="4"/>
      <c r="F25" s="4"/>
      <c r="G25" s="4"/>
      <c r="H25" s="4"/>
      <c r="I25" s="4"/>
      <c r="J25" s="4"/>
      <c r="K25" s="4"/>
      <c r="L25" s="4"/>
    </row>
    <row r="26" spans="1:12" ht="19.5" customHeight="1">
      <c r="A26" s="2"/>
      <c r="B26" s="2"/>
      <c r="C26" s="2"/>
      <c r="D26" s="5"/>
      <c r="E26" s="4"/>
      <c r="F26" s="4"/>
      <c r="G26" s="4"/>
      <c r="H26" s="4"/>
      <c r="I26" s="4"/>
      <c r="J26" s="4"/>
      <c r="K26" s="4"/>
      <c r="L26" s="4"/>
    </row>
    <row r="27" spans="1:12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2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1:12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2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</sheetData>
  <mergeCells count="68">
    <mergeCell ref="D21:D22"/>
    <mergeCell ref="E21:E22"/>
    <mergeCell ref="D19:D20"/>
    <mergeCell ref="D17:D18"/>
    <mergeCell ref="E17:E18"/>
    <mergeCell ref="A11:A14"/>
    <mergeCell ref="G21:L22"/>
    <mergeCell ref="A15:A16"/>
    <mergeCell ref="G19:L20"/>
    <mergeCell ref="F19:F20"/>
    <mergeCell ref="F17:F18"/>
    <mergeCell ref="F21:F22"/>
    <mergeCell ref="E19:E20"/>
    <mergeCell ref="A19:A20"/>
    <mergeCell ref="B17:B18"/>
    <mergeCell ref="J15:J16"/>
    <mergeCell ref="I15:I16"/>
    <mergeCell ref="G17:L18"/>
    <mergeCell ref="L11:L14"/>
    <mergeCell ref="D11:D14"/>
    <mergeCell ref="D15:D16"/>
    <mergeCell ref="A25:C25"/>
    <mergeCell ref="A21:A22"/>
    <mergeCell ref="C21:C22"/>
    <mergeCell ref="A17:A18"/>
    <mergeCell ref="C17:C18"/>
    <mergeCell ref="B19:B20"/>
    <mergeCell ref="C19:C20"/>
    <mergeCell ref="B21:B22"/>
    <mergeCell ref="K1:L1"/>
    <mergeCell ref="A5:L5"/>
    <mergeCell ref="K3:L3"/>
    <mergeCell ref="E3:F3"/>
    <mergeCell ref="C3:C4"/>
    <mergeCell ref="D3:D4"/>
    <mergeCell ref="A3:B4"/>
    <mergeCell ref="G3:H3"/>
    <mergeCell ref="I3:J3"/>
    <mergeCell ref="A2:L2"/>
    <mergeCell ref="K11:K14"/>
    <mergeCell ref="H15:H16"/>
    <mergeCell ref="L15:L16"/>
    <mergeCell ref="J11:J14"/>
    <mergeCell ref="E11:E14"/>
    <mergeCell ref="G15:G16"/>
    <mergeCell ref="K15:K16"/>
    <mergeCell ref="C11:C14"/>
    <mergeCell ref="C15:C16"/>
    <mergeCell ref="B15:B16"/>
    <mergeCell ref="I11:I14"/>
    <mergeCell ref="G11:G14"/>
    <mergeCell ref="H11:H14"/>
    <mergeCell ref="F11:F14"/>
    <mergeCell ref="E15:E16"/>
    <mergeCell ref="F15:F16"/>
    <mergeCell ref="B11:B14"/>
    <mergeCell ref="A7:A10"/>
    <mergeCell ref="B7:B10"/>
    <mergeCell ref="C7:C10"/>
    <mergeCell ref="D7:D10"/>
    <mergeCell ref="E7:E10"/>
    <mergeCell ref="K7:K10"/>
    <mergeCell ref="L7:L10"/>
    <mergeCell ref="F7:F10"/>
    <mergeCell ref="G7:G10"/>
    <mergeCell ref="H7:H10"/>
    <mergeCell ref="I7:I10"/>
    <mergeCell ref="J7:J10"/>
  </mergeCells>
  <phoneticPr fontId="2" type="noConversion"/>
  <printOptions horizontalCentered="1" verticalCentered="1"/>
  <pageMargins left="0.62992125984251968" right="0.47244094488188981" top="0.39370078740157483" bottom="0.39370078740157483" header="0" footer="0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2"/>
  <sheetViews>
    <sheetView showGridLines="0" showZeros="0" view="pageBreakPreview" zoomScaleNormal="100" zoomScaleSheetLayoutView="100" workbookViewId="0">
      <pane xSplit="5" ySplit="2" topLeftCell="F3" activePane="bottomRight" state="frozen"/>
      <selection activeCell="A4" sqref="A4:DU4"/>
      <selection pane="topRight" activeCell="A4" sqref="A4:DU4"/>
      <selection pane="bottomLeft" activeCell="A4" sqref="A4:DU4"/>
      <selection pane="bottomRight" activeCell="D11" sqref="D11:D12"/>
    </sheetView>
  </sheetViews>
  <sheetFormatPr defaultRowHeight="19.5" customHeight="1"/>
  <cols>
    <col min="1" max="1" width="6.5546875" style="1" customWidth="1"/>
    <col min="2" max="2" width="15.77734375" style="1" bestFit="1" customWidth="1"/>
    <col min="3" max="3" width="13.77734375" style="1" customWidth="1"/>
    <col min="4" max="4" width="7.21875" style="1" bestFit="1" customWidth="1"/>
    <col min="5" max="5" width="6.21875" style="1" customWidth="1"/>
    <col min="6" max="13" width="13.77734375" style="1" customWidth="1"/>
    <col min="14" max="16384" width="8.88671875" style="1"/>
  </cols>
  <sheetData>
    <row r="1" spans="1:18" ht="30" customHeight="1">
      <c r="A1" s="146" t="s">
        <v>28</v>
      </c>
      <c r="B1" s="148" t="s">
        <v>29</v>
      </c>
      <c r="C1" s="148" t="s">
        <v>30</v>
      </c>
      <c r="D1" s="148" t="s">
        <v>31</v>
      </c>
      <c r="E1" s="148" t="s">
        <v>32</v>
      </c>
      <c r="F1" s="148" t="s">
        <v>33</v>
      </c>
      <c r="G1" s="148"/>
      <c r="H1" s="148" t="s">
        <v>34</v>
      </c>
      <c r="I1" s="148"/>
      <c r="J1" s="148" t="s">
        <v>35</v>
      </c>
      <c r="K1" s="148"/>
      <c r="L1" s="148" t="s">
        <v>36</v>
      </c>
      <c r="M1" s="153"/>
      <c r="N1" s="152"/>
      <c r="O1" s="152"/>
      <c r="P1" s="152"/>
      <c r="Q1" s="152"/>
      <c r="R1" s="152"/>
    </row>
    <row r="2" spans="1:18" ht="30" customHeight="1">
      <c r="A2" s="147"/>
      <c r="B2" s="149"/>
      <c r="C2" s="149"/>
      <c r="D2" s="149"/>
      <c r="E2" s="149"/>
      <c r="F2" s="63" t="s">
        <v>37</v>
      </c>
      <c r="G2" s="63" t="s">
        <v>38</v>
      </c>
      <c r="H2" s="63" t="s">
        <v>37</v>
      </c>
      <c r="I2" s="63" t="s">
        <v>38</v>
      </c>
      <c r="J2" s="63" t="s">
        <v>37</v>
      </c>
      <c r="K2" s="63" t="s">
        <v>38</v>
      </c>
      <c r="L2" s="63" t="s">
        <v>37</v>
      </c>
      <c r="M2" s="64" t="s">
        <v>38</v>
      </c>
      <c r="N2" s="152"/>
      <c r="O2" s="152"/>
      <c r="P2" s="152"/>
      <c r="Q2" s="152"/>
      <c r="R2" s="152"/>
    </row>
    <row r="3" spans="1:18" ht="24.95" customHeight="1">
      <c r="A3" s="150" t="s">
        <v>96</v>
      </c>
      <c r="B3" s="131" t="str">
        <f>표지!A4</f>
        <v>2026년 해양쓰레기 선상집하장 폐기물 처리 용역</v>
      </c>
      <c r="C3" s="131"/>
      <c r="D3" s="131"/>
      <c r="E3" s="131"/>
      <c r="F3" s="133">
        <f>SUM(H3,J3,L3)</f>
        <v>0</v>
      </c>
      <c r="G3" s="131">
        <f>SUM(G5:G10)</f>
        <v>30906320</v>
      </c>
      <c r="H3" s="131"/>
      <c r="I3" s="131"/>
      <c r="J3" s="131"/>
      <c r="K3" s="131"/>
      <c r="L3" s="131"/>
      <c r="M3" s="151">
        <f>SUM(M5:M10)</f>
        <v>30906320</v>
      </c>
    </row>
    <row r="4" spans="1:18" ht="24.95" customHeight="1">
      <c r="A4" s="150"/>
      <c r="B4" s="131"/>
      <c r="C4" s="131"/>
      <c r="D4" s="131"/>
      <c r="E4" s="131"/>
      <c r="F4" s="133"/>
      <c r="G4" s="131"/>
      <c r="H4" s="131"/>
      <c r="I4" s="131"/>
      <c r="J4" s="131"/>
      <c r="K4" s="131"/>
      <c r="L4" s="131"/>
      <c r="M4" s="151"/>
    </row>
    <row r="5" spans="1:18" ht="24.95" customHeight="1">
      <c r="A5" s="121">
        <v>1</v>
      </c>
      <c r="B5" s="133" t="s">
        <v>93</v>
      </c>
      <c r="C5" s="133" t="s">
        <v>79</v>
      </c>
      <c r="D5" s="137">
        <v>80</v>
      </c>
      <c r="E5" s="133" t="s">
        <v>78</v>
      </c>
      <c r="F5" s="138">
        <v>74669</v>
      </c>
      <c r="G5" s="133">
        <f>산출근거!AF14</f>
        <v>5973520</v>
      </c>
      <c r="H5" s="133"/>
      <c r="I5" s="133"/>
      <c r="J5" s="133"/>
      <c r="K5" s="133"/>
      <c r="L5" s="133">
        <f>F5</f>
        <v>74669</v>
      </c>
      <c r="M5" s="141">
        <f>F5*D5</f>
        <v>5973520</v>
      </c>
    </row>
    <row r="6" spans="1:18" ht="24.95" customHeight="1">
      <c r="A6" s="121"/>
      <c r="B6" s="133"/>
      <c r="C6" s="133"/>
      <c r="D6" s="137"/>
      <c r="E6" s="133"/>
      <c r="F6" s="138"/>
      <c r="G6" s="133"/>
      <c r="H6" s="133"/>
      <c r="I6" s="133"/>
      <c r="J6" s="133"/>
      <c r="K6" s="133"/>
      <c r="L6" s="133"/>
      <c r="M6" s="141"/>
    </row>
    <row r="7" spans="1:18" s="20" customFormat="1" ht="24.95" customHeight="1">
      <c r="A7" s="142">
        <v>2</v>
      </c>
      <c r="B7" s="135" t="s">
        <v>77</v>
      </c>
      <c r="C7" s="133" t="s">
        <v>79</v>
      </c>
      <c r="D7" s="137">
        <v>80</v>
      </c>
      <c r="E7" s="133" t="s">
        <v>78</v>
      </c>
      <c r="F7" s="138">
        <v>269000</v>
      </c>
      <c r="G7" s="133">
        <f>산출근거!AF18</f>
        <v>21520000</v>
      </c>
      <c r="H7" s="133"/>
      <c r="I7" s="133"/>
      <c r="J7" s="133"/>
      <c r="K7" s="133"/>
      <c r="L7" s="133">
        <v>269000</v>
      </c>
      <c r="M7" s="141">
        <f>F7*D7</f>
        <v>21520000</v>
      </c>
    </row>
    <row r="8" spans="1:18" s="20" customFormat="1" ht="24.95" customHeight="1">
      <c r="A8" s="142"/>
      <c r="B8" s="135"/>
      <c r="C8" s="133"/>
      <c r="D8" s="137"/>
      <c r="E8" s="133"/>
      <c r="F8" s="138"/>
      <c r="G8" s="133"/>
      <c r="H8" s="133"/>
      <c r="I8" s="133"/>
      <c r="J8" s="133"/>
      <c r="K8" s="133"/>
      <c r="L8" s="133"/>
      <c r="M8" s="141"/>
    </row>
    <row r="9" spans="1:18" s="20" customFormat="1" ht="24.95" customHeight="1">
      <c r="A9" s="142">
        <v>3</v>
      </c>
      <c r="B9" s="135" t="s">
        <v>84</v>
      </c>
      <c r="C9" s="133" t="s">
        <v>79</v>
      </c>
      <c r="D9" s="137">
        <v>80</v>
      </c>
      <c r="E9" s="135" t="s">
        <v>78</v>
      </c>
      <c r="F9" s="135">
        <v>42660</v>
      </c>
      <c r="G9" s="133">
        <f>D9*F9</f>
        <v>3412800</v>
      </c>
      <c r="H9" s="135"/>
      <c r="I9" s="135"/>
      <c r="J9" s="139"/>
      <c r="K9" s="139"/>
      <c r="L9" s="135">
        <v>42660</v>
      </c>
      <c r="M9" s="141">
        <f>F9*D9</f>
        <v>3412800</v>
      </c>
    </row>
    <row r="10" spans="1:18" s="20" customFormat="1" ht="24.95" customHeight="1">
      <c r="A10" s="142"/>
      <c r="B10" s="135"/>
      <c r="C10" s="133"/>
      <c r="D10" s="137"/>
      <c r="E10" s="135"/>
      <c r="F10" s="135"/>
      <c r="G10" s="133"/>
      <c r="H10" s="135"/>
      <c r="I10" s="135"/>
      <c r="J10" s="139"/>
      <c r="K10" s="139"/>
      <c r="L10" s="135"/>
      <c r="M10" s="141"/>
    </row>
    <row r="11" spans="1:18" s="20" customFormat="1" ht="24.95" customHeight="1">
      <c r="A11" s="142"/>
      <c r="B11" s="135"/>
      <c r="C11" s="133"/>
      <c r="D11" s="137"/>
      <c r="E11" s="135"/>
      <c r="F11" s="135"/>
      <c r="G11" s="133"/>
      <c r="H11" s="135"/>
      <c r="I11" s="135"/>
      <c r="J11" s="139"/>
      <c r="K11" s="139"/>
      <c r="L11" s="135"/>
      <c r="M11" s="141"/>
    </row>
    <row r="12" spans="1:18" s="20" customFormat="1" ht="24.95" customHeight="1">
      <c r="A12" s="142"/>
      <c r="B12" s="135"/>
      <c r="C12" s="133"/>
      <c r="D12" s="137"/>
      <c r="E12" s="135"/>
      <c r="F12" s="135"/>
      <c r="G12" s="133"/>
      <c r="H12" s="135"/>
      <c r="I12" s="135"/>
      <c r="J12" s="139"/>
      <c r="K12" s="139"/>
      <c r="L12" s="135"/>
      <c r="M12" s="141"/>
    </row>
    <row r="13" spans="1:18" s="20" customFormat="1" ht="24.95" customHeight="1">
      <c r="A13" s="142"/>
      <c r="B13" s="135"/>
      <c r="C13" s="133"/>
      <c r="D13" s="137"/>
      <c r="E13" s="135"/>
      <c r="F13" s="135"/>
      <c r="G13" s="133"/>
      <c r="H13" s="135"/>
      <c r="I13" s="135"/>
      <c r="J13" s="139"/>
      <c r="K13" s="139"/>
      <c r="L13" s="135"/>
      <c r="M13" s="141"/>
    </row>
    <row r="14" spans="1:18" s="20" customFormat="1" ht="24.95" customHeight="1">
      <c r="A14" s="142"/>
      <c r="B14" s="135"/>
      <c r="C14" s="133"/>
      <c r="D14" s="137"/>
      <c r="E14" s="135"/>
      <c r="F14" s="135"/>
      <c r="G14" s="133"/>
      <c r="H14" s="135"/>
      <c r="I14" s="135"/>
      <c r="J14" s="139"/>
      <c r="K14" s="139"/>
      <c r="L14" s="135"/>
      <c r="M14" s="141"/>
    </row>
    <row r="15" spans="1:18" s="20" customFormat="1" ht="24.95" customHeight="1">
      <c r="A15" s="142"/>
      <c r="B15" s="135"/>
      <c r="C15" s="133"/>
      <c r="D15" s="137"/>
      <c r="E15" s="135"/>
      <c r="F15" s="135"/>
      <c r="G15" s="133"/>
      <c r="H15" s="135"/>
      <c r="I15" s="135"/>
      <c r="J15" s="139"/>
      <c r="K15" s="139"/>
      <c r="L15" s="135"/>
      <c r="M15" s="141"/>
    </row>
    <row r="16" spans="1:18" s="20" customFormat="1" ht="24.95" customHeight="1">
      <c r="A16" s="142"/>
      <c r="B16" s="135"/>
      <c r="C16" s="133"/>
      <c r="D16" s="137"/>
      <c r="E16" s="135"/>
      <c r="F16" s="135"/>
      <c r="G16" s="133"/>
      <c r="H16" s="135"/>
      <c r="I16" s="135"/>
      <c r="J16" s="139"/>
      <c r="K16" s="139"/>
      <c r="L16" s="135"/>
      <c r="M16" s="141"/>
    </row>
    <row r="17" spans="1:13" s="20" customFormat="1" ht="24.95" customHeight="1">
      <c r="A17" s="142"/>
      <c r="B17" s="135"/>
      <c r="C17" s="133"/>
      <c r="D17" s="137"/>
      <c r="E17" s="135"/>
      <c r="F17" s="135"/>
      <c r="G17" s="133"/>
      <c r="H17" s="135"/>
      <c r="I17" s="135"/>
      <c r="J17" s="139"/>
      <c r="K17" s="139"/>
      <c r="L17" s="135"/>
      <c r="M17" s="141"/>
    </row>
    <row r="18" spans="1:13" s="20" customFormat="1" ht="24.95" customHeight="1">
      <c r="A18" s="142"/>
      <c r="B18" s="135"/>
      <c r="C18" s="133"/>
      <c r="D18" s="137"/>
      <c r="E18" s="135"/>
      <c r="F18" s="135"/>
      <c r="G18" s="133"/>
      <c r="H18" s="135"/>
      <c r="I18" s="135"/>
      <c r="J18" s="139"/>
      <c r="K18" s="139"/>
      <c r="L18" s="135"/>
      <c r="M18" s="141"/>
    </row>
    <row r="19" spans="1:13" s="20" customFormat="1" ht="24.95" customHeight="1">
      <c r="A19" s="142"/>
      <c r="B19" s="135"/>
      <c r="C19" s="133"/>
      <c r="D19" s="137"/>
      <c r="E19" s="135"/>
      <c r="F19" s="135"/>
      <c r="G19" s="133"/>
      <c r="H19" s="135"/>
      <c r="I19" s="135"/>
      <c r="J19" s="139"/>
      <c r="K19" s="139"/>
      <c r="L19" s="135"/>
      <c r="M19" s="141"/>
    </row>
    <row r="20" spans="1:13" s="20" customFormat="1" ht="24.95" customHeight="1">
      <c r="A20" s="142"/>
      <c r="B20" s="135"/>
      <c r="C20" s="133"/>
      <c r="D20" s="137"/>
      <c r="E20" s="135"/>
      <c r="F20" s="135"/>
      <c r="G20" s="133"/>
      <c r="H20" s="135"/>
      <c r="I20" s="135"/>
      <c r="J20" s="139"/>
      <c r="K20" s="139"/>
      <c r="L20" s="135"/>
      <c r="M20" s="141"/>
    </row>
    <row r="21" spans="1:13" s="20" customFormat="1" ht="24.95" customHeight="1">
      <c r="A21" s="142"/>
      <c r="B21" s="135"/>
      <c r="C21" s="133"/>
      <c r="D21" s="137"/>
      <c r="E21" s="135"/>
      <c r="F21" s="135"/>
      <c r="G21" s="133"/>
      <c r="H21" s="135"/>
      <c r="I21" s="135"/>
      <c r="J21" s="139"/>
      <c r="K21" s="139"/>
      <c r="L21" s="135"/>
      <c r="M21" s="141"/>
    </row>
    <row r="22" spans="1:13" s="20" customFormat="1" ht="24.95" customHeight="1" thickBot="1">
      <c r="A22" s="143"/>
      <c r="B22" s="136"/>
      <c r="C22" s="134"/>
      <c r="D22" s="144"/>
      <c r="E22" s="136"/>
      <c r="F22" s="136"/>
      <c r="G22" s="134"/>
      <c r="H22" s="136"/>
      <c r="I22" s="136"/>
      <c r="J22" s="140"/>
      <c r="K22" s="140"/>
      <c r="L22" s="136"/>
      <c r="M22" s="145"/>
    </row>
  </sheetData>
  <mergeCells count="137">
    <mergeCell ref="K11:K12"/>
    <mergeCell ref="L9:L10"/>
    <mergeCell ref="J7:J8"/>
    <mergeCell ref="L11:L12"/>
    <mergeCell ref="M11:M12"/>
    <mergeCell ref="M9:M10"/>
    <mergeCell ref="K9:K10"/>
    <mergeCell ref="F3:F4"/>
    <mergeCell ref="H3:H4"/>
    <mergeCell ref="J3:J4"/>
    <mergeCell ref="L3:L4"/>
    <mergeCell ref="I3:I4"/>
    <mergeCell ref="J5:J6"/>
    <mergeCell ref="M3:M4"/>
    <mergeCell ref="G7:G8"/>
    <mergeCell ref="H7:H8"/>
    <mergeCell ref="G3:G4"/>
    <mergeCell ref="K3:K4"/>
    <mergeCell ref="N1:R2"/>
    <mergeCell ref="L1:M1"/>
    <mergeCell ref="H1:I1"/>
    <mergeCell ref="J1:K1"/>
    <mergeCell ref="F1:G1"/>
    <mergeCell ref="H5:H6"/>
    <mergeCell ref="G5:G6"/>
    <mergeCell ref="M7:M8"/>
    <mergeCell ref="K7:K8"/>
    <mergeCell ref="M5:M6"/>
    <mergeCell ref="I5:I6"/>
    <mergeCell ref="L5:L6"/>
    <mergeCell ref="I7:I8"/>
    <mergeCell ref="L7:L8"/>
    <mergeCell ref="K5:K6"/>
    <mergeCell ref="A7:A8"/>
    <mergeCell ref="A9:A10"/>
    <mergeCell ref="A5:A6"/>
    <mergeCell ref="A13:A14"/>
    <mergeCell ref="B13:B14"/>
    <mergeCell ref="C13:C14"/>
    <mergeCell ref="D13:D14"/>
    <mergeCell ref="E13:E14"/>
    <mergeCell ref="F13:F14"/>
    <mergeCell ref="F11:F12"/>
    <mergeCell ref="A11:A12"/>
    <mergeCell ref="B11:B12"/>
    <mergeCell ref="C11:C12"/>
    <mergeCell ref="D11:D12"/>
    <mergeCell ref="E11:E12"/>
    <mergeCell ref="C7:C8"/>
    <mergeCell ref="E7:E8"/>
    <mergeCell ref="L17:L18"/>
    <mergeCell ref="A17:A18"/>
    <mergeCell ref="B17:B18"/>
    <mergeCell ref="C17:C18"/>
    <mergeCell ref="D17:D18"/>
    <mergeCell ref="E17:E18"/>
    <mergeCell ref="F17:F18"/>
    <mergeCell ref="A1:A2"/>
    <mergeCell ref="D1:D2"/>
    <mergeCell ref="E1:E2"/>
    <mergeCell ref="C1:C2"/>
    <mergeCell ref="B1:B2"/>
    <mergeCell ref="A3:A4"/>
    <mergeCell ref="B3:E4"/>
    <mergeCell ref="F15:F16"/>
    <mergeCell ref="J9:J10"/>
    <mergeCell ref="I9:I10"/>
    <mergeCell ref="G13:G14"/>
    <mergeCell ref="H13:H14"/>
    <mergeCell ref="I13:I14"/>
    <mergeCell ref="J13:J14"/>
    <mergeCell ref="H9:H10"/>
    <mergeCell ref="I11:I12"/>
    <mergeCell ref="J11:J12"/>
    <mergeCell ref="M15:M16"/>
    <mergeCell ref="K13:K14"/>
    <mergeCell ref="L13:L14"/>
    <mergeCell ref="M13:M14"/>
    <mergeCell ref="A15:A16"/>
    <mergeCell ref="B15:B16"/>
    <mergeCell ref="C15:C16"/>
    <mergeCell ref="D15:D16"/>
    <mergeCell ref="E15:E16"/>
    <mergeCell ref="H15:H16"/>
    <mergeCell ref="I15:I16"/>
    <mergeCell ref="J15:J16"/>
    <mergeCell ref="K15:K16"/>
    <mergeCell ref="L15:L16"/>
    <mergeCell ref="G15:G16"/>
    <mergeCell ref="K21:K22"/>
    <mergeCell ref="L21:L22"/>
    <mergeCell ref="M17:M18"/>
    <mergeCell ref="A19:A20"/>
    <mergeCell ref="B19:B20"/>
    <mergeCell ref="C19:C20"/>
    <mergeCell ref="D19:D20"/>
    <mergeCell ref="E19:E20"/>
    <mergeCell ref="F19:F20"/>
    <mergeCell ref="G19:G20"/>
    <mergeCell ref="A21:A22"/>
    <mergeCell ref="B21:B22"/>
    <mergeCell ref="C21:C22"/>
    <mergeCell ref="D21:D22"/>
    <mergeCell ref="E21:E22"/>
    <mergeCell ref="F21:F22"/>
    <mergeCell ref="J19:J20"/>
    <mergeCell ref="K19:K20"/>
    <mergeCell ref="L19:L20"/>
    <mergeCell ref="M21:M22"/>
    <mergeCell ref="M19:M20"/>
    <mergeCell ref="J21:J22"/>
    <mergeCell ref="J17:J18"/>
    <mergeCell ref="K17:K18"/>
    <mergeCell ref="G21:G22"/>
    <mergeCell ref="H21:H22"/>
    <mergeCell ref="I21:I22"/>
    <mergeCell ref="B5:B6"/>
    <mergeCell ref="D7:D8"/>
    <mergeCell ref="F7:F8"/>
    <mergeCell ref="C5:C6"/>
    <mergeCell ref="H19:H20"/>
    <mergeCell ref="I19:I20"/>
    <mergeCell ref="G17:G18"/>
    <mergeCell ref="D5:D6"/>
    <mergeCell ref="E5:E6"/>
    <mergeCell ref="F5:F6"/>
    <mergeCell ref="B7:B8"/>
    <mergeCell ref="B9:B10"/>
    <mergeCell ref="C9:C10"/>
    <mergeCell ref="H17:H18"/>
    <mergeCell ref="I17:I18"/>
    <mergeCell ref="D9:D10"/>
    <mergeCell ref="E9:E10"/>
    <mergeCell ref="F9:F10"/>
    <mergeCell ref="G9:G10"/>
    <mergeCell ref="G11:G12"/>
    <mergeCell ref="H11:H12"/>
  </mergeCells>
  <phoneticPr fontId="2" type="noConversion"/>
  <printOptions horizontalCentered="1" verticalCentered="1"/>
  <pageMargins left="0.25" right="0.25" top="0.75" bottom="0.75" header="0.3" footer="0.3"/>
  <pageSetup paperSize="9" scale="77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27"/>
  <sheetViews>
    <sheetView showGridLines="0" view="pageBreakPreview" zoomScale="115" zoomScaleNormal="100" zoomScaleSheetLayoutView="115" workbookViewId="0">
      <selection activeCell="T26" sqref="T26"/>
    </sheetView>
  </sheetViews>
  <sheetFormatPr defaultColWidth="1.77734375" defaultRowHeight="18" customHeight="1"/>
  <cols>
    <col min="1" max="19" width="1.77734375" style="3" customWidth="1"/>
    <col min="20" max="23" width="3" style="3" customWidth="1"/>
    <col min="24" max="24" width="9.21875" style="3" bestFit="1" customWidth="1"/>
    <col min="25" max="25" width="3" style="3" customWidth="1"/>
    <col min="26" max="26" width="12.6640625" style="3" bestFit="1" customWidth="1"/>
    <col min="27" max="30" width="3" style="3" customWidth="1"/>
    <col min="31" max="31" width="5.88671875" style="3" customWidth="1"/>
    <col min="32" max="34" width="1.77734375" style="3" customWidth="1"/>
    <col min="35" max="35" width="1.88671875" style="3" customWidth="1"/>
    <col min="36" max="44" width="1.77734375" style="3" customWidth="1"/>
    <col min="45" max="45" width="15.33203125" style="3" customWidth="1"/>
    <col min="46" max="46" width="14.109375" style="3" customWidth="1"/>
    <col min="47" max="74" width="18.77734375" style="3" customWidth="1"/>
    <col min="75" max="16384" width="1.77734375" style="3"/>
  </cols>
  <sheetData>
    <row r="1" spans="1:48" ht="18" customHeight="1">
      <c r="A1" s="178" t="s">
        <v>26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80"/>
    </row>
    <row r="2" spans="1:48" ht="18" customHeight="1" thickBot="1">
      <c r="A2" s="181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3"/>
    </row>
    <row r="3" spans="1:48" ht="18" customHeight="1" thickTop="1" thickBot="1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5"/>
    </row>
    <row r="4" spans="1:48" ht="30" customHeight="1">
      <c r="A4" s="46" t="s">
        <v>48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214" t="s">
        <v>90</v>
      </c>
      <c r="AG4" s="215"/>
      <c r="AH4" s="215"/>
      <c r="AI4" s="215"/>
      <c r="AJ4" s="215"/>
      <c r="AK4" s="216"/>
      <c r="AL4" s="220" t="s">
        <v>98</v>
      </c>
      <c r="AM4" s="215"/>
      <c r="AN4" s="215"/>
      <c r="AO4" s="215"/>
      <c r="AP4" s="215"/>
      <c r="AQ4" s="221"/>
      <c r="AR4" s="48"/>
    </row>
    <row r="5" spans="1:48" ht="30" customHeight="1" thickBot="1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217"/>
      <c r="AG5" s="218"/>
      <c r="AH5" s="218"/>
      <c r="AI5" s="218"/>
      <c r="AJ5" s="218"/>
      <c r="AK5" s="219"/>
      <c r="AL5" s="222"/>
      <c r="AM5" s="218"/>
      <c r="AN5" s="218"/>
      <c r="AO5" s="218"/>
      <c r="AP5" s="218"/>
      <c r="AQ5" s="223"/>
      <c r="AR5" s="51"/>
    </row>
    <row r="6" spans="1:48" ht="15" customHeight="1" thickTop="1" thickBot="1">
      <c r="A6" s="49"/>
      <c r="B6" s="50"/>
      <c r="C6" s="50"/>
      <c r="D6" s="52"/>
      <c r="E6" s="50"/>
      <c r="F6" s="50"/>
      <c r="G6" s="50"/>
      <c r="H6" s="50"/>
      <c r="I6" s="50"/>
      <c r="J6" s="50"/>
      <c r="K6" s="50"/>
      <c r="L6" s="50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50"/>
      <c r="AD6" s="50"/>
      <c r="AE6" s="50"/>
      <c r="AF6" s="224">
        <v>269000</v>
      </c>
      <c r="AG6" s="225"/>
      <c r="AH6" s="225"/>
      <c r="AI6" s="225"/>
      <c r="AJ6" s="225"/>
      <c r="AK6" s="226"/>
      <c r="AL6" s="230">
        <v>172068</v>
      </c>
      <c r="AM6" s="225"/>
      <c r="AN6" s="225"/>
      <c r="AO6" s="225"/>
      <c r="AP6" s="225"/>
      <c r="AQ6" s="231"/>
      <c r="AR6" s="51"/>
    </row>
    <row r="7" spans="1:48" ht="7.5" customHeight="1">
      <c r="A7" s="49"/>
      <c r="B7" s="50"/>
      <c r="C7" s="50"/>
      <c r="D7" s="196" t="s">
        <v>58</v>
      </c>
      <c r="E7" s="197"/>
      <c r="F7" s="197"/>
      <c r="G7" s="197"/>
      <c r="H7" s="197"/>
      <c r="I7" s="197"/>
      <c r="J7" s="197"/>
      <c r="K7" s="197"/>
      <c r="L7" s="197"/>
      <c r="M7" s="188" t="s">
        <v>73</v>
      </c>
      <c r="N7" s="189"/>
      <c r="O7" s="189"/>
      <c r="P7" s="189"/>
      <c r="Q7" s="189"/>
      <c r="R7" s="189"/>
      <c r="S7" s="189"/>
      <c r="T7" s="189"/>
      <c r="U7" s="190"/>
      <c r="V7" s="188">
        <f>SUM(AF14:AK25)</f>
        <v>30906320</v>
      </c>
      <c r="W7" s="189"/>
      <c r="X7" s="189"/>
      <c r="Y7" s="190"/>
      <c r="Z7" s="188" t="s">
        <v>89</v>
      </c>
      <c r="AA7" s="189"/>
      <c r="AB7" s="210"/>
      <c r="AC7" s="50"/>
      <c r="AD7" s="50"/>
      <c r="AE7" s="50"/>
      <c r="AF7" s="224"/>
      <c r="AG7" s="225"/>
      <c r="AH7" s="225"/>
      <c r="AI7" s="225"/>
      <c r="AJ7" s="225"/>
      <c r="AK7" s="226"/>
      <c r="AL7" s="230"/>
      <c r="AM7" s="225"/>
      <c r="AN7" s="225"/>
      <c r="AO7" s="225"/>
      <c r="AP7" s="225"/>
      <c r="AQ7" s="231"/>
      <c r="AR7" s="51"/>
    </row>
    <row r="8" spans="1:48" ht="7.5" customHeight="1">
      <c r="A8" s="49"/>
      <c r="B8" s="50"/>
      <c r="C8" s="50"/>
      <c r="D8" s="198"/>
      <c r="E8" s="199"/>
      <c r="F8" s="199"/>
      <c r="G8" s="199"/>
      <c r="H8" s="199"/>
      <c r="I8" s="199"/>
      <c r="J8" s="199"/>
      <c r="K8" s="199"/>
      <c r="L8" s="199"/>
      <c r="M8" s="191"/>
      <c r="N8" s="192"/>
      <c r="O8" s="192"/>
      <c r="P8" s="192"/>
      <c r="Q8" s="192"/>
      <c r="R8" s="192"/>
      <c r="S8" s="192"/>
      <c r="T8" s="192"/>
      <c r="U8" s="193"/>
      <c r="V8" s="191"/>
      <c r="W8" s="192"/>
      <c r="X8" s="192"/>
      <c r="Y8" s="193"/>
      <c r="Z8" s="191"/>
      <c r="AA8" s="192"/>
      <c r="AB8" s="211"/>
      <c r="AC8" s="50"/>
      <c r="AD8" s="50"/>
      <c r="AE8" s="50"/>
      <c r="AF8" s="224"/>
      <c r="AG8" s="225"/>
      <c r="AH8" s="225"/>
      <c r="AI8" s="225"/>
      <c r="AJ8" s="225"/>
      <c r="AK8" s="226"/>
      <c r="AL8" s="230"/>
      <c r="AM8" s="225"/>
      <c r="AN8" s="225"/>
      <c r="AO8" s="225"/>
      <c r="AP8" s="225"/>
      <c r="AQ8" s="231"/>
      <c r="AR8" s="51"/>
    </row>
    <row r="9" spans="1:48" ht="15" customHeight="1" thickBot="1">
      <c r="A9" s="49"/>
      <c r="B9" s="50"/>
      <c r="C9" s="50"/>
      <c r="D9" s="200"/>
      <c r="E9" s="201"/>
      <c r="F9" s="201"/>
      <c r="G9" s="201"/>
      <c r="H9" s="201"/>
      <c r="I9" s="201"/>
      <c r="J9" s="201"/>
      <c r="K9" s="201"/>
      <c r="L9" s="201"/>
      <c r="M9" s="194"/>
      <c r="N9" s="185"/>
      <c r="O9" s="185"/>
      <c r="P9" s="185"/>
      <c r="Q9" s="185"/>
      <c r="R9" s="185"/>
      <c r="S9" s="185"/>
      <c r="T9" s="185"/>
      <c r="U9" s="195"/>
      <c r="V9" s="194"/>
      <c r="W9" s="185"/>
      <c r="X9" s="185"/>
      <c r="Y9" s="195"/>
      <c r="Z9" s="194"/>
      <c r="AA9" s="185"/>
      <c r="AB9" s="212"/>
      <c r="AC9" s="50"/>
      <c r="AD9" s="50"/>
      <c r="AE9" s="50"/>
      <c r="AF9" s="224"/>
      <c r="AG9" s="225"/>
      <c r="AH9" s="225"/>
      <c r="AI9" s="225"/>
      <c r="AJ9" s="225"/>
      <c r="AK9" s="226"/>
      <c r="AL9" s="230"/>
      <c r="AM9" s="225"/>
      <c r="AN9" s="225"/>
      <c r="AO9" s="225"/>
      <c r="AP9" s="225"/>
      <c r="AQ9" s="231"/>
      <c r="AR9" s="51"/>
    </row>
    <row r="10" spans="1:48" ht="15" customHeight="1" thickBot="1">
      <c r="A10" s="49"/>
      <c r="B10" s="50"/>
      <c r="C10" s="50"/>
      <c r="D10" s="53"/>
      <c r="E10" s="53"/>
      <c r="F10" s="53"/>
      <c r="G10" s="53"/>
      <c r="H10" s="53"/>
      <c r="I10" s="53"/>
      <c r="J10" s="53"/>
      <c r="K10" s="53"/>
      <c r="L10" s="53"/>
      <c r="M10" s="184"/>
      <c r="N10" s="184"/>
      <c r="O10" s="184"/>
      <c r="P10" s="184"/>
      <c r="Q10" s="184"/>
      <c r="R10" s="184"/>
      <c r="S10" s="184"/>
      <c r="T10" s="184"/>
      <c r="U10" s="184"/>
      <c r="V10" s="203"/>
      <c r="W10" s="203"/>
      <c r="X10" s="203"/>
      <c r="Y10" s="203"/>
      <c r="Z10" s="213"/>
      <c r="AA10" s="213"/>
      <c r="AB10" s="213"/>
      <c r="AC10" s="50"/>
      <c r="AD10" s="50"/>
      <c r="AE10" s="50"/>
      <c r="AF10" s="227"/>
      <c r="AG10" s="228"/>
      <c r="AH10" s="228"/>
      <c r="AI10" s="228"/>
      <c r="AJ10" s="228"/>
      <c r="AK10" s="229"/>
      <c r="AL10" s="232"/>
      <c r="AM10" s="228"/>
      <c r="AN10" s="228"/>
      <c r="AO10" s="228"/>
      <c r="AP10" s="228"/>
      <c r="AQ10" s="233"/>
      <c r="AR10" s="51"/>
    </row>
    <row r="11" spans="1:48" ht="18" customHeight="1">
      <c r="A11" s="49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202"/>
      <c r="U11" s="202"/>
      <c r="V11" s="202"/>
      <c r="W11" s="202"/>
      <c r="X11" s="202"/>
      <c r="Y11" s="202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8"/>
    </row>
    <row r="12" spans="1:48" ht="12" customHeight="1">
      <c r="A12" s="49"/>
      <c r="B12" s="50"/>
      <c r="C12" s="47"/>
      <c r="D12" s="187" t="s">
        <v>74</v>
      </c>
      <c r="E12" s="187"/>
      <c r="F12" s="187"/>
      <c r="G12" s="187"/>
      <c r="H12" s="187"/>
      <c r="I12" s="187"/>
      <c r="J12" s="204" t="s">
        <v>81</v>
      </c>
      <c r="K12" s="205"/>
      <c r="L12" s="205"/>
      <c r="M12" s="205"/>
      <c r="N12" s="205"/>
      <c r="O12" s="205"/>
      <c r="P12" s="204" t="s">
        <v>88</v>
      </c>
      <c r="Q12" s="205"/>
      <c r="R12" s="205"/>
      <c r="S12" s="206"/>
      <c r="T12" s="187" t="s">
        <v>82</v>
      </c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 t="s">
        <v>45</v>
      </c>
      <c r="AG12" s="187"/>
      <c r="AH12" s="187"/>
      <c r="AI12" s="187"/>
      <c r="AJ12" s="187"/>
      <c r="AK12" s="187"/>
      <c r="AL12" s="187" t="s">
        <v>46</v>
      </c>
      <c r="AM12" s="187"/>
      <c r="AN12" s="187"/>
      <c r="AO12" s="187"/>
      <c r="AP12" s="187"/>
      <c r="AQ12" s="187"/>
      <c r="AR12" s="54"/>
    </row>
    <row r="13" spans="1:48" ht="12" customHeight="1">
      <c r="A13" s="49"/>
      <c r="B13" s="50"/>
      <c r="C13" s="47"/>
      <c r="D13" s="187"/>
      <c r="E13" s="187"/>
      <c r="F13" s="187"/>
      <c r="G13" s="187"/>
      <c r="H13" s="187"/>
      <c r="I13" s="187"/>
      <c r="J13" s="207"/>
      <c r="K13" s="208"/>
      <c r="L13" s="208"/>
      <c r="M13" s="208"/>
      <c r="N13" s="208"/>
      <c r="O13" s="208"/>
      <c r="P13" s="207"/>
      <c r="Q13" s="208"/>
      <c r="R13" s="208"/>
      <c r="S13" s="209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  <c r="AR13" s="51"/>
    </row>
    <row r="14" spans="1:48" ht="15" customHeight="1">
      <c r="A14" s="49"/>
      <c r="B14" s="50"/>
      <c r="C14" s="47"/>
      <c r="D14" s="171" t="s">
        <v>91</v>
      </c>
      <c r="E14" s="171"/>
      <c r="F14" s="171"/>
      <c r="G14" s="171"/>
      <c r="H14" s="171"/>
      <c r="I14" s="171"/>
      <c r="J14" s="172">
        <v>74669</v>
      </c>
      <c r="K14" s="173"/>
      <c r="L14" s="173"/>
      <c r="M14" s="173"/>
      <c r="N14" s="173"/>
      <c r="O14" s="173"/>
      <c r="P14" s="162">
        <v>80</v>
      </c>
      <c r="Q14" s="163"/>
      <c r="R14" s="163"/>
      <c r="S14" s="164"/>
      <c r="T14" s="154" t="s">
        <v>104</v>
      </c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25">
        <f>J14*P14</f>
        <v>5973520</v>
      </c>
      <c r="AG14" s="125"/>
      <c r="AH14" s="125"/>
      <c r="AI14" s="125"/>
      <c r="AJ14" s="125"/>
      <c r="AK14" s="125"/>
      <c r="AL14" s="125" t="s">
        <v>92</v>
      </c>
      <c r="AM14" s="125"/>
      <c r="AN14" s="125"/>
      <c r="AO14" s="125"/>
      <c r="AP14" s="125"/>
      <c r="AQ14" s="125"/>
      <c r="AR14" s="51"/>
    </row>
    <row r="15" spans="1:48" ht="15" customHeight="1">
      <c r="A15" s="49"/>
      <c r="B15" s="50"/>
      <c r="C15" s="47"/>
      <c r="D15" s="171"/>
      <c r="E15" s="171"/>
      <c r="F15" s="171"/>
      <c r="G15" s="171"/>
      <c r="H15" s="171"/>
      <c r="I15" s="171"/>
      <c r="J15" s="174"/>
      <c r="K15" s="175"/>
      <c r="L15" s="175"/>
      <c r="M15" s="175"/>
      <c r="N15" s="175"/>
      <c r="O15" s="175"/>
      <c r="P15" s="165"/>
      <c r="Q15" s="166"/>
      <c r="R15" s="166"/>
      <c r="S15" s="167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51"/>
      <c r="AV15" s="30"/>
    </row>
    <row r="16" spans="1:48" ht="15" customHeight="1">
      <c r="A16" s="49"/>
      <c r="B16" s="50"/>
      <c r="C16" s="47"/>
      <c r="D16" s="171"/>
      <c r="E16" s="171"/>
      <c r="F16" s="171"/>
      <c r="G16" s="171"/>
      <c r="H16" s="171"/>
      <c r="I16" s="171"/>
      <c r="J16" s="174"/>
      <c r="K16" s="175"/>
      <c r="L16" s="175"/>
      <c r="M16" s="175"/>
      <c r="N16" s="175"/>
      <c r="O16" s="175"/>
      <c r="P16" s="165"/>
      <c r="Q16" s="166"/>
      <c r="R16" s="166"/>
      <c r="S16" s="167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51"/>
    </row>
    <row r="17" spans="1:44" ht="15" customHeight="1">
      <c r="A17" s="49"/>
      <c r="B17" s="47"/>
      <c r="C17" s="47"/>
      <c r="D17" s="171"/>
      <c r="E17" s="171"/>
      <c r="F17" s="171"/>
      <c r="G17" s="171"/>
      <c r="H17" s="171"/>
      <c r="I17" s="171"/>
      <c r="J17" s="176"/>
      <c r="K17" s="177"/>
      <c r="L17" s="177"/>
      <c r="M17" s="177"/>
      <c r="N17" s="177"/>
      <c r="O17" s="177"/>
      <c r="P17" s="168"/>
      <c r="Q17" s="169"/>
      <c r="R17" s="169"/>
      <c r="S17" s="170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51"/>
    </row>
    <row r="18" spans="1:44" ht="15" customHeight="1">
      <c r="A18" s="49"/>
      <c r="B18" s="47"/>
      <c r="C18" s="47"/>
      <c r="D18" s="171" t="s">
        <v>75</v>
      </c>
      <c r="E18" s="171"/>
      <c r="F18" s="171"/>
      <c r="G18" s="171"/>
      <c r="H18" s="171"/>
      <c r="I18" s="171"/>
      <c r="J18" s="172">
        <f>일위대가!F7</f>
        <v>269000</v>
      </c>
      <c r="K18" s="173"/>
      <c r="L18" s="173"/>
      <c r="M18" s="173"/>
      <c r="N18" s="173"/>
      <c r="O18" s="173"/>
      <c r="P18" s="162">
        <v>80</v>
      </c>
      <c r="Q18" s="163"/>
      <c r="R18" s="163"/>
      <c r="S18" s="164"/>
      <c r="T18" s="154" t="s">
        <v>105</v>
      </c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25">
        <f>J18*P18</f>
        <v>21520000</v>
      </c>
      <c r="AG18" s="125"/>
      <c r="AH18" s="125"/>
      <c r="AI18" s="125"/>
      <c r="AJ18" s="125"/>
      <c r="AK18" s="125"/>
      <c r="AL18" s="125" t="s">
        <v>92</v>
      </c>
      <c r="AM18" s="125"/>
      <c r="AN18" s="125"/>
      <c r="AO18" s="125"/>
      <c r="AP18" s="125"/>
      <c r="AQ18" s="125"/>
      <c r="AR18" s="51"/>
    </row>
    <row r="19" spans="1:44" ht="15" customHeight="1">
      <c r="A19" s="49"/>
      <c r="B19" s="47"/>
      <c r="C19" s="47"/>
      <c r="D19" s="171"/>
      <c r="E19" s="171"/>
      <c r="F19" s="171"/>
      <c r="G19" s="171"/>
      <c r="H19" s="171"/>
      <c r="I19" s="171"/>
      <c r="J19" s="174"/>
      <c r="K19" s="175"/>
      <c r="L19" s="175"/>
      <c r="M19" s="175"/>
      <c r="N19" s="175"/>
      <c r="O19" s="175"/>
      <c r="P19" s="165"/>
      <c r="Q19" s="166"/>
      <c r="R19" s="166"/>
      <c r="S19" s="167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51"/>
    </row>
    <row r="20" spans="1:44" ht="15" customHeight="1">
      <c r="A20" s="49"/>
      <c r="B20" s="47"/>
      <c r="C20" s="47"/>
      <c r="D20" s="171"/>
      <c r="E20" s="171"/>
      <c r="F20" s="171"/>
      <c r="G20" s="171"/>
      <c r="H20" s="171"/>
      <c r="I20" s="171"/>
      <c r="J20" s="174"/>
      <c r="K20" s="175"/>
      <c r="L20" s="175"/>
      <c r="M20" s="175"/>
      <c r="N20" s="175"/>
      <c r="O20" s="175"/>
      <c r="P20" s="165"/>
      <c r="Q20" s="166"/>
      <c r="R20" s="166"/>
      <c r="S20" s="167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51"/>
    </row>
    <row r="21" spans="1:44" ht="15" customHeight="1">
      <c r="A21" s="49"/>
      <c r="B21" s="47"/>
      <c r="C21" s="47"/>
      <c r="D21" s="171"/>
      <c r="E21" s="171"/>
      <c r="F21" s="171"/>
      <c r="G21" s="171"/>
      <c r="H21" s="171"/>
      <c r="I21" s="171"/>
      <c r="J21" s="176"/>
      <c r="K21" s="177"/>
      <c r="L21" s="177"/>
      <c r="M21" s="177"/>
      <c r="N21" s="177"/>
      <c r="O21" s="177"/>
      <c r="P21" s="168"/>
      <c r="Q21" s="169"/>
      <c r="R21" s="169"/>
      <c r="S21" s="170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51"/>
    </row>
    <row r="22" spans="1:44" ht="15" customHeight="1">
      <c r="A22" s="49"/>
      <c r="B22" s="47"/>
      <c r="C22" s="47"/>
      <c r="D22" s="171" t="s">
        <v>83</v>
      </c>
      <c r="E22" s="171"/>
      <c r="F22" s="171"/>
      <c r="G22" s="171"/>
      <c r="H22" s="171"/>
      <c r="I22" s="171"/>
      <c r="J22" s="156">
        <f>일위대가!F9</f>
        <v>42660</v>
      </c>
      <c r="K22" s="157"/>
      <c r="L22" s="157"/>
      <c r="M22" s="157"/>
      <c r="N22" s="157"/>
      <c r="O22" s="157"/>
      <c r="P22" s="162">
        <v>80</v>
      </c>
      <c r="Q22" s="163"/>
      <c r="R22" s="163"/>
      <c r="S22" s="164"/>
      <c r="T22" s="154" t="s">
        <v>106</v>
      </c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25">
        <f>J22*P22</f>
        <v>3412800</v>
      </c>
      <c r="AG22" s="125"/>
      <c r="AH22" s="125"/>
      <c r="AI22" s="125"/>
      <c r="AJ22" s="125"/>
      <c r="AK22" s="125"/>
      <c r="AL22" s="125" t="s">
        <v>92</v>
      </c>
      <c r="AM22" s="125"/>
      <c r="AN22" s="125"/>
      <c r="AO22" s="125"/>
      <c r="AP22" s="125"/>
      <c r="AQ22" s="125"/>
      <c r="AR22" s="51"/>
    </row>
    <row r="23" spans="1:44" ht="15" customHeight="1">
      <c r="A23" s="49"/>
      <c r="B23" s="47"/>
      <c r="C23" s="47"/>
      <c r="D23" s="171"/>
      <c r="E23" s="171"/>
      <c r="F23" s="171"/>
      <c r="G23" s="171"/>
      <c r="H23" s="171"/>
      <c r="I23" s="171"/>
      <c r="J23" s="158"/>
      <c r="K23" s="159"/>
      <c r="L23" s="159"/>
      <c r="M23" s="159"/>
      <c r="N23" s="159"/>
      <c r="O23" s="159"/>
      <c r="P23" s="165"/>
      <c r="Q23" s="166"/>
      <c r="R23" s="166"/>
      <c r="S23" s="167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51"/>
    </row>
    <row r="24" spans="1:44" ht="15" customHeight="1">
      <c r="A24" s="49"/>
      <c r="B24" s="47"/>
      <c r="C24" s="47"/>
      <c r="D24" s="171"/>
      <c r="E24" s="171"/>
      <c r="F24" s="171"/>
      <c r="G24" s="171"/>
      <c r="H24" s="171"/>
      <c r="I24" s="171"/>
      <c r="J24" s="158"/>
      <c r="K24" s="159"/>
      <c r="L24" s="159"/>
      <c r="M24" s="159"/>
      <c r="N24" s="159"/>
      <c r="O24" s="159"/>
      <c r="P24" s="165"/>
      <c r="Q24" s="166"/>
      <c r="R24" s="166"/>
      <c r="S24" s="167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51"/>
    </row>
    <row r="25" spans="1:44" ht="15" customHeight="1">
      <c r="A25" s="49"/>
      <c r="B25" s="47"/>
      <c r="C25" s="47"/>
      <c r="D25" s="171"/>
      <c r="E25" s="171"/>
      <c r="F25" s="171"/>
      <c r="G25" s="171"/>
      <c r="H25" s="171"/>
      <c r="I25" s="171"/>
      <c r="J25" s="160"/>
      <c r="K25" s="161"/>
      <c r="L25" s="161"/>
      <c r="M25" s="161"/>
      <c r="N25" s="161"/>
      <c r="O25" s="161"/>
      <c r="P25" s="168"/>
      <c r="Q25" s="169"/>
      <c r="R25" s="169"/>
      <c r="S25" s="170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51"/>
    </row>
    <row r="26" spans="1:44" ht="12" customHeight="1">
      <c r="A26" s="49"/>
      <c r="B26" s="47"/>
      <c r="C26" s="47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0"/>
      <c r="AM26" s="50"/>
      <c r="AN26" s="50"/>
      <c r="AO26" s="50"/>
      <c r="AP26" s="50"/>
      <c r="AQ26" s="50"/>
      <c r="AR26" s="51"/>
    </row>
    <row r="27" spans="1:44" ht="24" customHeight="1" thickBot="1">
      <c r="A27" s="56"/>
      <c r="B27" s="57"/>
      <c r="C27" s="57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58"/>
      <c r="AM27" s="58"/>
      <c r="AN27" s="58"/>
      <c r="AO27" s="58"/>
      <c r="AP27" s="58"/>
      <c r="AQ27" s="58"/>
      <c r="AR27" s="59"/>
    </row>
  </sheetData>
  <mergeCells count="42">
    <mergeCell ref="AF4:AK5"/>
    <mergeCell ref="AL4:AQ5"/>
    <mergeCell ref="AF6:AK10"/>
    <mergeCell ref="AL6:AQ10"/>
    <mergeCell ref="AF12:AK13"/>
    <mergeCell ref="T12:AE13"/>
    <mergeCell ref="M7:U9"/>
    <mergeCell ref="D7:L9"/>
    <mergeCell ref="T11:Y11"/>
    <mergeCell ref="V10:Y10"/>
    <mergeCell ref="V7:Y9"/>
    <mergeCell ref="P12:S13"/>
    <mergeCell ref="Z7:AB9"/>
    <mergeCell ref="Z10:AB10"/>
    <mergeCell ref="J12:O13"/>
    <mergeCell ref="A1:AR2"/>
    <mergeCell ref="M10:U10"/>
    <mergeCell ref="T27:Y27"/>
    <mergeCell ref="Z27:AE27"/>
    <mergeCell ref="D22:I25"/>
    <mergeCell ref="AL12:AQ13"/>
    <mergeCell ref="AL18:AQ21"/>
    <mergeCell ref="D12:I13"/>
    <mergeCell ref="AF22:AK25"/>
    <mergeCell ref="D18:I21"/>
    <mergeCell ref="AF18:AK21"/>
    <mergeCell ref="T18:AE21"/>
    <mergeCell ref="D27:J27"/>
    <mergeCell ref="K27:S27"/>
    <mergeCell ref="AF27:AK27"/>
    <mergeCell ref="J18:O21"/>
    <mergeCell ref="D14:I17"/>
    <mergeCell ref="J14:O17"/>
    <mergeCell ref="P14:S17"/>
    <mergeCell ref="T14:AE17"/>
    <mergeCell ref="AL22:AQ25"/>
    <mergeCell ref="AF14:AK17"/>
    <mergeCell ref="AL14:AQ17"/>
    <mergeCell ref="T22:AE25"/>
    <mergeCell ref="J22:O25"/>
    <mergeCell ref="P18:S21"/>
    <mergeCell ref="P22:S25"/>
  </mergeCells>
  <phoneticPr fontId="6" type="noConversion"/>
  <printOptions horizontalCentered="1" verticalCentered="1"/>
  <pageMargins left="0.62992125984251968" right="0.47244094488188981" top="0.39370078740157483" bottom="0.39370078740157483" header="0" footer="0"/>
  <pageSetup paperSize="9" orientation="landscape" r:id="rId1"/>
  <headerFooter alignWithMargins="0">
    <oddFooter xml:space="preserve">&amp;R&amp;9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>
      <c r="A1" s="6" t="s">
        <v>0</v>
      </c>
      <c r="C1" s="7" t="b">
        <v>0</v>
      </c>
    </row>
    <row r="2" spans="1:3" ht="13.5" thickBot="1">
      <c r="A2" s="6" t="s">
        <v>1</v>
      </c>
    </row>
    <row r="3" spans="1:3" ht="13.5" thickBot="1">
      <c r="A3" s="8" t="s">
        <v>2</v>
      </c>
      <c r="C3" s="9" t="s">
        <v>3</v>
      </c>
    </row>
    <row r="4" spans="1:3">
      <c r="A4" s="8">
        <v>3</v>
      </c>
      <c r="C4" s="10" t="b">
        <v>0</v>
      </c>
    </row>
    <row r="5" spans="1:3">
      <c r="C5" s="10" t="e">
        <v>#NAME?</v>
      </c>
    </row>
    <row r="6" spans="1:3" ht="13.5" thickBot="1">
      <c r="C6" s="10" t="e">
        <f>#N/A</f>
        <v>#N/A</v>
      </c>
    </row>
    <row r="7" spans="1:3">
      <c r="A7" s="11" t="s">
        <v>4</v>
      </c>
      <c r="C7" s="10" t="e">
        <v>#NAME?</v>
      </c>
    </row>
    <row r="8" spans="1:3">
      <c r="A8" s="12" t="s">
        <v>5</v>
      </c>
      <c r="C8" s="10" t="e">
        <v>#NAME?</v>
      </c>
    </row>
    <row r="9" spans="1:3">
      <c r="A9" s="13" t="s">
        <v>6</v>
      </c>
      <c r="C9" s="10" t="e">
        <v>#NAME?</v>
      </c>
    </row>
    <row r="10" spans="1:3">
      <c r="A10" s="12" t="s">
        <v>7</v>
      </c>
      <c r="C10" s="10" t="b">
        <v>0</v>
      </c>
    </row>
    <row r="11" spans="1:3" ht="13.5" thickBot="1">
      <c r="A11" s="14" t="s">
        <v>8</v>
      </c>
      <c r="C11" s="10" t="b">
        <v>0</v>
      </c>
    </row>
    <row r="12" spans="1:3">
      <c r="C12" s="10" t="b">
        <v>0</v>
      </c>
    </row>
    <row r="13" spans="1:3" ht="13.5" thickBot="1">
      <c r="C13" s="10" t="b">
        <v>0</v>
      </c>
    </row>
    <row r="14" spans="1:3" ht="13.5" thickBot="1">
      <c r="A14" s="9" t="s">
        <v>9</v>
      </c>
      <c r="C14" s="15" t="e">
        <v>#NAME?</v>
      </c>
    </row>
    <row r="15" spans="1:3">
      <c r="A15" s="10" t="b">
        <v>0</v>
      </c>
    </row>
    <row r="16" spans="1:3" ht="13.5" thickBot="1">
      <c r="A16" s="10" t="b">
        <v>0</v>
      </c>
    </row>
    <row r="17" spans="1:3" ht="13.5" thickBot="1">
      <c r="A17" s="15" t="e">
        <v>#NAME?</v>
      </c>
      <c r="C17" s="9" t="s">
        <v>10</v>
      </c>
    </row>
    <row r="18" spans="1:3">
      <c r="C18" s="10" t="e">
        <v>#NAME?</v>
      </c>
    </row>
    <row r="19" spans="1:3">
      <c r="C19" s="10" t="e">
        <v>#NAME?</v>
      </c>
    </row>
    <row r="20" spans="1:3">
      <c r="A20" s="16" t="s">
        <v>11</v>
      </c>
      <c r="C20" s="10" t="e">
        <v>#NAME?</v>
      </c>
    </row>
    <row r="21" spans="1:3">
      <c r="A21" s="17" t="e">
        <v>#NAME?</v>
      </c>
      <c r="C21" s="10" t="e">
        <v>#NAME?</v>
      </c>
    </row>
    <row r="22" spans="1:3">
      <c r="A22" s="10" t="e">
        <v>#NAME?</v>
      </c>
      <c r="C22" s="10" t="e">
        <v>#NAME?</v>
      </c>
    </row>
    <row r="23" spans="1:3">
      <c r="A23" s="10" t="e">
        <f>#N/A</f>
        <v>#N/A</v>
      </c>
      <c r="C23" s="15" t="e">
        <v>#NAME?</v>
      </c>
    </row>
    <row r="24" spans="1:3">
      <c r="A24" s="10" t="e">
        <v>#NAME?</v>
      </c>
    </row>
    <row r="25" spans="1:3">
      <c r="A25" s="10" t="e">
        <v>#NAME?</v>
      </c>
    </row>
    <row r="26" spans="1:3" ht="13.5" thickBot="1">
      <c r="A26" s="10" t="b">
        <v>0</v>
      </c>
      <c r="C26" s="18" t="s">
        <v>12</v>
      </c>
    </row>
    <row r="27" spans="1:3">
      <c r="A27" s="10" t="b">
        <v>0</v>
      </c>
      <c r="C27" s="10" t="b">
        <v>0</v>
      </c>
    </row>
    <row r="28" spans="1:3">
      <c r="A28" s="10" t="b">
        <v>0</v>
      </c>
      <c r="C28" s="10" t="e">
        <v>#NAME?</v>
      </c>
    </row>
    <row r="29" spans="1:3">
      <c r="A29" s="10" t="b">
        <v>0</v>
      </c>
      <c r="C29" s="10" t="e">
        <f>#N/A</f>
        <v>#N/A</v>
      </c>
    </row>
    <row r="30" spans="1:3">
      <c r="A30" s="10" t="b">
        <v>0</v>
      </c>
      <c r="C30" s="10" t="e">
        <v>#NAME?</v>
      </c>
    </row>
    <row r="31" spans="1:3">
      <c r="A31" s="10" t="b">
        <v>0</v>
      </c>
      <c r="C31" s="10" t="e">
        <v>#NAME?</v>
      </c>
    </row>
    <row r="32" spans="1:3">
      <c r="A32" s="10" t="b">
        <v>0</v>
      </c>
      <c r="C32" s="10" t="b">
        <v>0</v>
      </c>
    </row>
    <row r="33" spans="1:3">
      <c r="A33" s="10" t="b">
        <v>0</v>
      </c>
      <c r="C33" s="10" t="b">
        <v>0</v>
      </c>
    </row>
    <row r="34" spans="1:3">
      <c r="A34" s="10" t="b">
        <v>0</v>
      </c>
      <c r="C34" s="10" t="b">
        <v>0</v>
      </c>
    </row>
    <row r="35" spans="1:3">
      <c r="A35" s="10" t="b">
        <v>0</v>
      </c>
      <c r="C35" s="10" t="e">
        <v>#NAME?</v>
      </c>
    </row>
    <row r="36" spans="1:3">
      <c r="A36" s="10" t="b">
        <v>0</v>
      </c>
      <c r="C36" s="15" t="e">
        <v>#NAME?</v>
      </c>
    </row>
    <row r="37" spans="1:3">
      <c r="A37" s="10" t="b">
        <v>0</v>
      </c>
    </row>
    <row r="38" spans="1:3">
      <c r="A38" s="10" t="b">
        <v>0</v>
      </c>
    </row>
    <row r="39" spans="1:3">
      <c r="A39" s="10" t="b">
        <v>0</v>
      </c>
      <c r="C39" s="17" t="e">
        <v>#NAME?</v>
      </c>
    </row>
    <row r="40" spans="1:3">
      <c r="A40" s="10" t="b">
        <v>0</v>
      </c>
      <c r="C40" s="10" t="b">
        <v>0</v>
      </c>
    </row>
    <row r="41" spans="1:3">
      <c r="A41" s="15" t="e">
        <v>#NAME?</v>
      </c>
      <c r="C41" s="15" t="e">
        <v>#NAME?</v>
      </c>
    </row>
  </sheetData>
  <sheetProtection password="8863" sheet="1" objects="1"/>
  <phoneticPr fontId="12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>
      <c r="A1" s="6" t="s">
        <v>22</v>
      </c>
      <c r="C1" s="7" t="b">
        <v>0</v>
      </c>
    </row>
    <row r="2" spans="1:3" ht="13.5" thickBot="1">
      <c r="A2" s="6" t="s">
        <v>1</v>
      </c>
    </row>
    <row r="3" spans="1:3" ht="13.5" thickBot="1">
      <c r="A3" s="8" t="s">
        <v>2</v>
      </c>
      <c r="C3" s="9" t="s">
        <v>3</v>
      </c>
    </row>
    <row r="4" spans="1:3">
      <c r="A4" s="8">
        <v>3</v>
      </c>
      <c r="C4" s="10" t="b">
        <v>0</v>
      </c>
    </row>
    <row r="5" spans="1:3">
      <c r="C5" s="10" t="e">
        <v>#NAME?</v>
      </c>
    </row>
    <row r="6" spans="1:3" ht="13.5" thickBot="1">
      <c r="C6" s="10" t="e">
        <f>#N/A</f>
        <v>#N/A</v>
      </c>
    </row>
    <row r="7" spans="1:3">
      <c r="A7" s="11" t="s">
        <v>4</v>
      </c>
      <c r="C7" s="10" t="e">
        <v>#NAME?</v>
      </c>
    </row>
    <row r="8" spans="1:3">
      <c r="A8" s="12" t="s">
        <v>5</v>
      </c>
      <c r="C8" s="10" t="e">
        <v>#NAME?</v>
      </c>
    </row>
    <row r="9" spans="1:3">
      <c r="A9" s="13" t="s">
        <v>6</v>
      </c>
      <c r="C9" s="10" t="e">
        <v>#NAME?</v>
      </c>
    </row>
    <row r="10" spans="1:3">
      <c r="A10" s="12" t="s">
        <v>7</v>
      </c>
      <c r="C10" s="10" t="b">
        <v>0</v>
      </c>
    </row>
    <row r="11" spans="1:3" ht="13.5" thickBot="1">
      <c r="A11" s="14" t="s">
        <v>8</v>
      </c>
      <c r="C11" s="10" t="b">
        <v>0</v>
      </c>
    </row>
    <row r="12" spans="1:3">
      <c r="C12" s="10" t="b">
        <v>0</v>
      </c>
    </row>
    <row r="13" spans="1:3" ht="13.5" thickBot="1">
      <c r="C13" s="10" t="b">
        <v>0</v>
      </c>
    </row>
    <row r="14" spans="1:3" ht="13.5" thickBot="1">
      <c r="A14" s="9" t="s">
        <v>9</v>
      </c>
      <c r="C14" s="15" t="e">
        <v>#NAME?</v>
      </c>
    </row>
    <row r="15" spans="1:3">
      <c r="A15" s="10" t="b">
        <v>0</v>
      </c>
    </row>
    <row r="16" spans="1:3" ht="13.5" thickBot="1">
      <c r="A16" s="10" t="b">
        <v>0</v>
      </c>
    </row>
    <row r="17" spans="1:3" ht="13.5" thickBot="1">
      <c r="A17" s="15" t="e">
        <v>#NAME?</v>
      </c>
      <c r="C17" s="9" t="s">
        <v>10</v>
      </c>
    </row>
    <row r="18" spans="1:3">
      <c r="C18" s="10" t="e">
        <v>#NAME?</v>
      </c>
    </row>
    <row r="19" spans="1:3">
      <c r="C19" s="10" t="e">
        <v>#NAME?</v>
      </c>
    </row>
    <row r="20" spans="1:3">
      <c r="A20" s="16" t="s">
        <v>11</v>
      </c>
      <c r="C20" s="10" t="e">
        <v>#NAME?</v>
      </c>
    </row>
    <row r="21" spans="1:3">
      <c r="A21" s="17" t="e">
        <v>#NAME?</v>
      </c>
      <c r="C21" s="10" t="e">
        <v>#NAME?</v>
      </c>
    </row>
    <row r="22" spans="1:3">
      <c r="A22" s="10" t="e">
        <v>#NAME?</v>
      </c>
      <c r="C22" s="10" t="e">
        <v>#NAME?</v>
      </c>
    </row>
    <row r="23" spans="1:3">
      <c r="A23" s="10" t="e">
        <f>#N/A</f>
        <v>#N/A</v>
      </c>
      <c r="C23" s="15" t="e">
        <v>#NAME?</v>
      </c>
    </row>
    <row r="24" spans="1:3">
      <c r="A24" s="10" t="e">
        <v>#NAME?</v>
      </c>
    </row>
    <row r="25" spans="1:3">
      <c r="A25" s="10" t="e">
        <v>#NAME?</v>
      </c>
    </row>
    <row r="26" spans="1:3" ht="13.5" thickBot="1">
      <c r="A26" s="10" t="b">
        <v>0</v>
      </c>
      <c r="C26" s="18" t="s">
        <v>12</v>
      </c>
    </row>
    <row r="27" spans="1:3">
      <c r="A27" s="10" t="b">
        <v>0</v>
      </c>
      <c r="C27" s="10" t="b">
        <v>0</v>
      </c>
    </row>
    <row r="28" spans="1:3">
      <c r="A28" s="10" t="b">
        <v>0</v>
      </c>
      <c r="C28" s="10" t="e">
        <v>#NAME?</v>
      </c>
    </row>
    <row r="29" spans="1:3">
      <c r="A29" s="10" t="b">
        <v>0</v>
      </c>
      <c r="C29" s="10" t="e">
        <f>#N/A</f>
        <v>#N/A</v>
      </c>
    </row>
    <row r="30" spans="1:3">
      <c r="A30" s="10" t="b">
        <v>0</v>
      </c>
      <c r="C30" s="10" t="e">
        <v>#NAME?</v>
      </c>
    </row>
    <row r="31" spans="1:3">
      <c r="A31" s="10" t="b">
        <v>0</v>
      </c>
      <c r="C31" s="10" t="e">
        <v>#NAME?</v>
      </c>
    </row>
    <row r="32" spans="1:3">
      <c r="A32" s="10" t="b">
        <v>0</v>
      </c>
      <c r="C32" s="10" t="b">
        <v>0</v>
      </c>
    </row>
    <row r="33" spans="1:3">
      <c r="A33" s="10" t="b">
        <v>0</v>
      </c>
      <c r="C33" s="10" t="b">
        <v>0</v>
      </c>
    </row>
    <row r="34" spans="1:3">
      <c r="A34" s="10" t="b">
        <v>0</v>
      </c>
      <c r="C34" s="10" t="b">
        <v>0</v>
      </c>
    </row>
    <row r="35" spans="1:3">
      <c r="A35" s="10" t="b">
        <v>0</v>
      </c>
      <c r="C35" s="10" t="e">
        <v>#NAME?</v>
      </c>
    </row>
    <row r="36" spans="1:3">
      <c r="A36" s="10" t="b">
        <v>0</v>
      </c>
      <c r="C36" s="15" t="e">
        <v>#NAME?</v>
      </c>
    </row>
    <row r="37" spans="1:3">
      <c r="A37" s="10" t="b">
        <v>0</v>
      </c>
    </row>
    <row r="38" spans="1:3">
      <c r="A38" s="10" t="b">
        <v>0</v>
      </c>
    </row>
    <row r="39" spans="1:3">
      <c r="A39" s="10" t="b">
        <v>0</v>
      </c>
      <c r="C39" s="17" t="e">
        <v>#NAME?</v>
      </c>
    </row>
    <row r="40" spans="1:3">
      <c r="A40" s="10" t="b">
        <v>0</v>
      </c>
      <c r="C40" s="10" t="b">
        <v>0</v>
      </c>
    </row>
    <row r="41" spans="1:3">
      <c r="A41" s="15" t="e">
        <v>#NAME?</v>
      </c>
      <c r="C41" s="15" t="e">
        <v>#NAME?</v>
      </c>
    </row>
  </sheetData>
  <sheetProtection password="8863" sheet="1" objects="1"/>
  <phoneticPr fontId="5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>
      <c r="A1" s="6" t="s">
        <v>24</v>
      </c>
      <c r="C1" s="7" t="b">
        <v>0</v>
      </c>
    </row>
    <row r="2" spans="1:3" ht="13.5" thickBot="1">
      <c r="A2" s="6" t="s">
        <v>23</v>
      </c>
    </row>
    <row r="3" spans="1:3" ht="13.5" thickBot="1">
      <c r="A3" s="8" t="s">
        <v>2</v>
      </c>
      <c r="C3" s="9" t="s">
        <v>3</v>
      </c>
    </row>
    <row r="4" spans="1:3">
      <c r="A4" s="8">
        <v>3</v>
      </c>
      <c r="C4" s="10" t="b">
        <v>0</v>
      </c>
    </row>
    <row r="5" spans="1:3">
      <c r="C5" s="10" t="e">
        <v>#NAME?</v>
      </c>
    </row>
    <row r="6" spans="1:3" ht="13.5" thickBot="1">
      <c r="C6" s="10" t="e">
        <f>#N/A</f>
        <v>#N/A</v>
      </c>
    </row>
    <row r="7" spans="1:3">
      <c r="A7" s="11" t="s">
        <v>4</v>
      </c>
      <c r="C7" s="10" t="e">
        <v>#NAME?</v>
      </c>
    </row>
    <row r="8" spans="1:3">
      <c r="A8" s="12" t="s">
        <v>5</v>
      </c>
      <c r="C8" s="10" t="e">
        <v>#NAME?</v>
      </c>
    </row>
    <row r="9" spans="1:3">
      <c r="A9" s="13" t="s">
        <v>6</v>
      </c>
      <c r="C9" s="10" t="e">
        <v>#NAME?</v>
      </c>
    </row>
    <row r="10" spans="1:3">
      <c r="A10" s="12" t="s">
        <v>7</v>
      </c>
      <c r="C10" s="10" t="b">
        <v>0</v>
      </c>
    </row>
    <row r="11" spans="1:3" ht="13.5" thickBot="1">
      <c r="A11" s="14" t="s">
        <v>8</v>
      </c>
      <c r="C11" s="10" t="b">
        <v>0</v>
      </c>
    </row>
    <row r="12" spans="1:3">
      <c r="C12" s="10" t="b">
        <v>0</v>
      </c>
    </row>
    <row r="13" spans="1:3" ht="13.5" thickBot="1">
      <c r="C13" s="10" t="b">
        <v>0</v>
      </c>
    </row>
    <row r="14" spans="1:3" ht="13.5" thickBot="1">
      <c r="A14" s="9" t="s">
        <v>9</v>
      </c>
      <c r="C14" s="15" t="e">
        <v>#NAME?</v>
      </c>
    </row>
    <row r="15" spans="1:3">
      <c r="A15" s="10" t="b">
        <v>0</v>
      </c>
    </row>
    <row r="16" spans="1:3" ht="13.5" thickBot="1">
      <c r="A16" s="10" t="b">
        <v>0</v>
      </c>
    </row>
    <row r="17" spans="1:3" ht="13.5" thickBot="1">
      <c r="A17" s="15" t="e">
        <v>#NAME?</v>
      </c>
      <c r="C17" s="9" t="s">
        <v>10</v>
      </c>
    </row>
    <row r="18" spans="1:3">
      <c r="C18" s="10" t="e">
        <v>#NAME?</v>
      </c>
    </row>
    <row r="19" spans="1:3">
      <c r="C19" s="10" t="e">
        <v>#NAME?</v>
      </c>
    </row>
    <row r="20" spans="1:3">
      <c r="A20" s="16" t="s">
        <v>11</v>
      </c>
      <c r="C20" s="10" t="e">
        <v>#NAME?</v>
      </c>
    </row>
    <row r="21" spans="1:3">
      <c r="A21" s="17" t="e">
        <v>#NAME?</v>
      </c>
      <c r="C21" s="10" t="e">
        <v>#NAME?</v>
      </c>
    </row>
    <row r="22" spans="1:3">
      <c r="A22" s="10" t="e">
        <v>#NAME?</v>
      </c>
      <c r="C22" s="10" t="e">
        <v>#NAME?</v>
      </c>
    </row>
    <row r="23" spans="1:3">
      <c r="A23" s="10" t="e">
        <f>#N/A</f>
        <v>#N/A</v>
      </c>
      <c r="C23" s="15" t="e">
        <v>#NAME?</v>
      </c>
    </row>
    <row r="24" spans="1:3">
      <c r="A24" s="10" t="e">
        <v>#NAME?</v>
      </c>
    </row>
    <row r="25" spans="1:3">
      <c r="A25" s="10" t="e">
        <v>#NAME?</v>
      </c>
    </row>
    <row r="26" spans="1:3" ht="13.5" thickBot="1">
      <c r="A26" s="10" t="b">
        <v>0</v>
      </c>
      <c r="C26" s="18" t="s">
        <v>12</v>
      </c>
    </row>
    <row r="27" spans="1:3">
      <c r="A27" s="10" t="b">
        <v>0</v>
      </c>
      <c r="C27" s="10" t="b">
        <v>0</v>
      </c>
    </row>
    <row r="28" spans="1:3">
      <c r="A28" s="10" t="b">
        <v>0</v>
      </c>
      <c r="C28" s="10" t="e">
        <v>#NAME?</v>
      </c>
    </row>
    <row r="29" spans="1:3">
      <c r="A29" s="10" t="b">
        <v>0</v>
      </c>
      <c r="C29" s="10" t="e">
        <f>#N/A</f>
        <v>#N/A</v>
      </c>
    </row>
    <row r="30" spans="1:3">
      <c r="A30" s="10" t="b">
        <v>0</v>
      </c>
      <c r="C30" s="10" t="e">
        <v>#NAME?</v>
      </c>
    </row>
    <row r="31" spans="1:3">
      <c r="A31" s="10" t="b">
        <v>0</v>
      </c>
      <c r="C31" s="10" t="e">
        <v>#NAME?</v>
      </c>
    </row>
    <row r="32" spans="1:3">
      <c r="A32" s="10" t="b">
        <v>0</v>
      </c>
      <c r="C32" s="10" t="b">
        <v>0</v>
      </c>
    </row>
    <row r="33" spans="1:3">
      <c r="A33" s="10" t="b">
        <v>0</v>
      </c>
      <c r="C33" s="10" t="b">
        <v>0</v>
      </c>
    </row>
    <row r="34" spans="1:3">
      <c r="A34" s="10" t="b">
        <v>0</v>
      </c>
      <c r="C34" s="10" t="b">
        <v>0</v>
      </c>
    </row>
    <row r="35" spans="1:3">
      <c r="A35" s="10" t="b">
        <v>0</v>
      </c>
      <c r="C35" s="10" t="e">
        <v>#NAME?</v>
      </c>
    </row>
    <row r="36" spans="1:3">
      <c r="A36" s="10" t="b">
        <v>0</v>
      </c>
      <c r="C36" s="15" t="e">
        <v>#NAME?</v>
      </c>
    </row>
    <row r="37" spans="1:3">
      <c r="A37" s="10" t="b">
        <v>0</v>
      </c>
    </row>
    <row r="38" spans="1:3">
      <c r="A38" s="10" t="b">
        <v>0</v>
      </c>
    </row>
    <row r="39" spans="1:3">
      <c r="A39" s="10" t="b">
        <v>0</v>
      </c>
      <c r="C39" s="17" t="e">
        <v>#NAME?</v>
      </c>
    </row>
    <row r="40" spans="1:3">
      <c r="A40" s="10" t="b">
        <v>0</v>
      </c>
      <c r="C40" s="10" t="b">
        <v>0</v>
      </c>
    </row>
    <row r="41" spans="1:3">
      <c r="A41" s="15" t="e">
        <v>#NAME?</v>
      </c>
      <c r="C41" s="15" t="e">
        <v>#NAME?</v>
      </c>
    </row>
  </sheetData>
  <sheetProtection password="8863" sheet="1" objects="1"/>
  <phoneticPr fontId="5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 ht="14.25">
      <c r="A1" t="s">
        <v>27</v>
      </c>
    </row>
    <row r="2" spans="1:3" ht="13.5" thickBot="1">
      <c r="A2" s="6" t="s">
        <v>1</v>
      </c>
    </row>
    <row r="3" spans="1:3" ht="13.5" thickBot="1">
      <c r="A3" s="8" t="s">
        <v>2</v>
      </c>
      <c r="C3" s="9" t="s">
        <v>3</v>
      </c>
    </row>
    <row r="4" spans="1:3">
      <c r="A4" s="8" t="e">
        <v>#N/A</v>
      </c>
    </row>
    <row r="6" spans="1:3" ht="13.5" thickBot="1"/>
    <row r="7" spans="1:3">
      <c r="A7" s="11" t="s">
        <v>4</v>
      </c>
    </row>
    <row r="8" spans="1:3">
      <c r="A8" s="12" t="s">
        <v>5</v>
      </c>
    </row>
    <row r="9" spans="1:3">
      <c r="A9" s="13" t="s">
        <v>6</v>
      </c>
    </row>
    <row r="10" spans="1:3">
      <c r="A10" s="12" t="s">
        <v>7</v>
      </c>
    </row>
    <row r="11" spans="1:3" ht="13.5" thickBot="1">
      <c r="A11" s="14" t="s">
        <v>8</v>
      </c>
    </row>
    <row r="13" spans="1:3" ht="13.5" thickBot="1"/>
    <row r="14" spans="1:3" ht="13.5" thickBot="1">
      <c r="A14" s="9" t="s">
        <v>9</v>
      </c>
    </row>
    <row r="16" spans="1:3" ht="13.5" thickBot="1"/>
    <row r="17" spans="1:3" ht="13.5" thickBot="1">
      <c r="C17" s="9" t="s">
        <v>10</v>
      </c>
    </row>
    <row r="20" spans="1:3">
      <c r="A20" s="16" t="s">
        <v>11</v>
      </c>
    </row>
    <row r="26" spans="1:3" ht="13.5" thickBot="1">
      <c r="C26" s="18" t="s">
        <v>12</v>
      </c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>
      <c r="A1" s="6" t="s">
        <v>42</v>
      </c>
    </row>
    <row r="2" spans="1:3" ht="13.5" thickBot="1">
      <c r="A2" s="6" t="s">
        <v>1</v>
      </c>
    </row>
    <row r="3" spans="1:3" ht="13.5" thickBot="1">
      <c r="A3" s="8" t="s">
        <v>43</v>
      </c>
      <c r="C3" s="9" t="s">
        <v>3</v>
      </c>
    </row>
    <row r="4" spans="1:3">
      <c r="A4" s="8" t="e">
        <v>#N/A</v>
      </c>
    </row>
    <row r="6" spans="1:3" ht="13.5" thickBot="1"/>
    <row r="7" spans="1:3">
      <c r="A7" s="11" t="s">
        <v>4</v>
      </c>
    </row>
    <row r="8" spans="1:3">
      <c r="A8" s="12" t="s">
        <v>5</v>
      </c>
    </row>
    <row r="9" spans="1:3">
      <c r="A9" s="13" t="s">
        <v>6</v>
      </c>
    </row>
    <row r="10" spans="1:3">
      <c r="A10" s="12" t="s">
        <v>7</v>
      </c>
    </row>
    <row r="11" spans="1:3" ht="13.5" thickBot="1">
      <c r="A11" s="14" t="s">
        <v>8</v>
      </c>
    </row>
    <row r="13" spans="1:3" ht="13.5" thickBot="1"/>
    <row r="14" spans="1:3" ht="13.5" thickBot="1">
      <c r="A14" s="9" t="s">
        <v>9</v>
      </c>
    </row>
    <row r="16" spans="1:3" ht="13.5" thickBot="1"/>
    <row r="17" spans="1:3" ht="13.5" thickBot="1">
      <c r="C17" s="9" t="s">
        <v>10</v>
      </c>
    </row>
    <row r="20" spans="1:3">
      <c r="A20" s="16" t="s">
        <v>11</v>
      </c>
    </row>
    <row r="26" spans="1:3" ht="13.5" thickBot="1">
      <c r="C26" s="18" t="s">
        <v>12</v>
      </c>
    </row>
  </sheetData>
  <sheetProtection password="8863" sheet="1" objects="1"/>
  <phoneticPr fontId="12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7" customWidth="1"/>
    <col min="2" max="2" width="1" style="7" customWidth="1"/>
    <col min="3" max="3" width="25" style="7" customWidth="1"/>
    <col min="4" max="16384" width="7.109375" style="7"/>
  </cols>
  <sheetData>
    <row r="1" spans="1:3">
      <c r="A1" s="6" t="s">
        <v>44</v>
      </c>
    </row>
    <row r="2" spans="1:3" ht="13.5" thickBot="1">
      <c r="A2" s="6" t="s">
        <v>1</v>
      </c>
    </row>
    <row r="3" spans="1:3" ht="13.5" thickBot="1">
      <c r="A3" s="8" t="s">
        <v>43</v>
      </c>
      <c r="C3" s="9" t="s">
        <v>3</v>
      </c>
    </row>
    <row r="4" spans="1:3">
      <c r="A4" s="8">
        <v>3</v>
      </c>
    </row>
    <row r="6" spans="1:3" ht="13.5" thickBot="1"/>
    <row r="7" spans="1:3">
      <c r="A7" s="11" t="s">
        <v>4</v>
      </c>
    </row>
    <row r="8" spans="1:3">
      <c r="A8" s="12" t="s">
        <v>5</v>
      </c>
    </row>
    <row r="9" spans="1:3">
      <c r="A9" s="13" t="s">
        <v>6</v>
      </c>
    </row>
    <row r="10" spans="1:3">
      <c r="A10" s="12" t="s">
        <v>7</v>
      </c>
    </row>
    <row r="11" spans="1:3" ht="13.5" thickBot="1">
      <c r="A11" s="14" t="s">
        <v>8</v>
      </c>
    </row>
    <row r="13" spans="1:3" ht="13.5" thickBot="1"/>
    <row r="14" spans="1:3" ht="13.5" thickBot="1">
      <c r="A14" s="9" t="s">
        <v>9</v>
      </c>
    </row>
    <row r="16" spans="1:3" ht="13.5" thickBot="1"/>
    <row r="17" spans="1:3" ht="13.5" thickBot="1">
      <c r="C17" s="9" t="s">
        <v>10</v>
      </c>
    </row>
    <row r="20" spans="1:3">
      <c r="A20" s="16" t="s">
        <v>11</v>
      </c>
    </row>
    <row r="26" spans="1:3" ht="13.5" thickBot="1">
      <c r="C26" s="18" t="s">
        <v>12</v>
      </c>
    </row>
  </sheetData>
  <sheetProtection password="8863" sheet="1" objects="1"/>
  <phoneticPr fontId="12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12"/>
  <sheetViews>
    <sheetView tabSelected="1" view="pageBreakPreview" zoomScaleNormal="100" zoomScaleSheetLayoutView="100" workbookViewId="0">
      <selection activeCell="AB12" sqref="AB12:AL12"/>
    </sheetView>
  </sheetViews>
  <sheetFormatPr defaultColWidth="1.77734375" defaultRowHeight="13.5"/>
  <cols>
    <col min="1" max="3" width="2.21875" style="21" customWidth="1"/>
    <col min="4" max="4" width="19.109375" style="21" customWidth="1"/>
    <col min="5" max="9" width="2.21875" style="21" customWidth="1"/>
    <col min="10" max="10" width="2.33203125" style="21" customWidth="1"/>
    <col min="11" max="11" width="2.44140625" style="21" customWidth="1"/>
    <col min="12" max="13" width="2.21875" style="21" customWidth="1"/>
    <col min="14" max="17" width="1.77734375" style="21" customWidth="1"/>
    <col min="18" max="18" width="1" style="21" customWidth="1"/>
    <col min="19" max="27" width="1.77734375" style="21" hidden="1" customWidth="1"/>
    <col min="28" max="60" width="1.77734375" style="21" customWidth="1"/>
    <col min="61" max="61" width="9.5546875" style="21" customWidth="1"/>
    <col min="62" max="16384" width="1.77734375" style="21"/>
  </cols>
  <sheetData>
    <row r="1" spans="1:61" ht="30.75" customHeight="1">
      <c r="A1" s="239" t="s">
        <v>103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</row>
    <row r="2" spans="1:61" ht="30.75" customHeight="1" thickBo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</row>
    <row r="3" spans="1:61" s="28" customFormat="1" ht="30.75" customHeight="1">
      <c r="A3" s="245" t="s">
        <v>53</v>
      </c>
      <c r="B3" s="240"/>
      <c r="C3" s="240"/>
      <c r="D3" s="240"/>
      <c r="E3" s="240" t="s">
        <v>55</v>
      </c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 t="s">
        <v>40</v>
      </c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 t="s">
        <v>41</v>
      </c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1"/>
    </row>
    <row r="4" spans="1:61" s="28" customFormat="1" ht="30.75" customHeight="1">
      <c r="A4" s="246" t="s">
        <v>54</v>
      </c>
      <c r="B4" s="242"/>
      <c r="C4" s="242"/>
      <c r="D4" s="242"/>
      <c r="E4" s="242" t="s">
        <v>73</v>
      </c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61"/>
      <c r="T4" s="61"/>
      <c r="U4" s="61"/>
      <c r="V4" s="61"/>
      <c r="W4" s="61"/>
      <c r="X4" s="61"/>
      <c r="Y4" s="61"/>
      <c r="Z4" s="61"/>
      <c r="AA4" s="61"/>
      <c r="AB4" s="244">
        <f>AB6</f>
        <v>80</v>
      </c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2" t="s">
        <v>85</v>
      </c>
      <c r="AN4" s="242"/>
      <c r="AO4" s="242"/>
      <c r="AP4" s="242"/>
      <c r="AQ4" s="242"/>
      <c r="AR4" s="242"/>
      <c r="AS4" s="242"/>
      <c r="AT4" s="242"/>
      <c r="AU4" s="242"/>
      <c r="AV4" s="242"/>
      <c r="AW4" s="242"/>
      <c r="AX4" s="242"/>
      <c r="AY4" s="242"/>
      <c r="AZ4" s="242"/>
      <c r="BA4" s="242"/>
      <c r="BB4" s="242"/>
      <c r="BC4" s="242"/>
      <c r="BD4" s="242"/>
      <c r="BE4" s="242"/>
      <c r="BF4" s="242"/>
      <c r="BG4" s="242"/>
      <c r="BH4" s="242"/>
      <c r="BI4" s="243"/>
    </row>
    <row r="5" spans="1:61" s="28" customFormat="1" ht="30.75" customHeight="1">
      <c r="A5" s="246"/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61"/>
      <c r="T5" s="61"/>
      <c r="U5" s="61"/>
      <c r="V5" s="61"/>
      <c r="W5" s="61"/>
      <c r="X5" s="61"/>
      <c r="Y5" s="61"/>
      <c r="Z5" s="61"/>
      <c r="AA5" s="61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2"/>
      <c r="AN5" s="242"/>
      <c r="AO5" s="242"/>
      <c r="AP5" s="242"/>
      <c r="AQ5" s="242"/>
      <c r="AR5" s="242"/>
      <c r="AS5" s="242"/>
      <c r="AT5" s="242"/>
      <c r="AU5" s="242"/>
      <c r="AV5" s="242"/>
      <c r="AW5" s="242"/>
      <c r="AX5" s="242"/>
      <c r="AY5" s="242"/>
      <c r="AZ5" s="242"/>
      <c r="BA5" s="242"/>
      <c r="BB5" s="242"/>
      <c r="BC5" s="242"/>
      <c r="BD5" s="242"/>
      <c r="BE5" s="242"/>
      <c r="BF5" s="242"/>
      <c r="BG5" s="242"/>
      <c r="BH5" s="242"/>
      <c r="BI5" s="243"/>
    </row>
    <row r="6" spans="1:61" s="28" customFormat="1" ht="50.1" customHeight="1">
      <c r="A6" s="234" t="s">
        <v>63</v>
      </c>
      <c r="B6" s="235"/>
      <c r="C6" s="235"/>
      <c r="D6" s="235"/>
      <c r="E6" s="235" t="s">
        <v>86</v>
      </c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61"/>
      <c r="T6" s="61"/>
      <c r="U6" s="61"/>
      <c r="V6" s="61"/>
      <c r="W6" s="61"/>
      <c r="X6" s="61"/>
      <c r="Y6" s="61"/>
      <c r="Z6" s="61"/>
      <c r="AA6" s="61"/>
      <c r="AB6" s="236">
        <v>80</v>
      </c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5" t="s">
        <v>85</v>
      </c>
      <c r="AN6" s="235"/>
      <c r="AO6" s="235"/>
      <c r="AP6" s="235"/>
      <c r="AQ6" s="237" t="s">
        <v>102</v>
      </c>
      <c r="AR6" s="237"/>
      <c r="AS6" s="237"/>
      <c r="AT6" s="237"/>
      <c r="AU6" s="237"/>
      <c r="AV6" s="237"/>
      <c r="AW6" s="237"/>
      <c r="AX6" s="237"/>
      <c r="AY6" s="237"/>
      <c r="AZ6" s="237"/>
      <c r="BA6" s="237"/>
      <c r="BB6" s="237"/>
      <c r="BC6" s="237"/>
      <c r="BD6" s="237"/>
      <c r="BE6" s="237"/>
      <c r="BF6" s="237"/>
      <c r="BG6" s="237"/>
      <c r="BH6" s="237"/>
      <c r="BI6" s="238"/>
    </row>
    <row r="7" spans="1:61" s="28" customFormat="1" ht="50.1" customHeight="1">
      <c r="A7" s="234"/>
      <c r="B7" s="235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61"/>
      <c r="T7" s="61"/>
      <c r="U7" s="61"/>
      <c r="V7" s="61"/>
      <c r="W7" s="61"/>
      <c r="X7" s="61"/>
      <c r="Y7" s="61"/>
      <c r="Z7" s="61"/>
      <c r="AA7" s="61"/>
      <c r="AB7" s="236"/>
      <c r="AC7" s="236"/>
      <c r="AD7" s="236"/>
      <c r="AE7" s="236"/>
      <c r="AF7" s="236"/>
      <c r="AG7" s="236"/>
      <c r="AH7" s="236"/>
      <c r="AI7" s="236"/>
      <c r="AJ7" s="236"/>
      <c r="AK7" s="236"/>
      <c r="AL7" s="236"/>
      <c r="AM7" s="235"/>
      <c r="AN7" s="235"/>
      <c r="AO7" s="235"/>
      <c r="AP7" s="235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7"/>
      <c r="BE7" s="237"/>
      <c r="BF7" s="237"/>
      <c r="BG7" s="237"/>
      <c r="BH7" s="237"/>
      <c r="BI7" s="238"/>
    </row>
    <row r="8" spans="1:61" s="28" customFormat="1" ht="50.1" customHeight="1">
      <c r="A8" s="234"/>
      <c r="B8" s="235"/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61"/>
      <c r="T8" s="61"/>
      <c r="U8" s="61"/>
      <c r="V8" s="61"/>
      <c r="W8" s="61"/>
      <c r="X8" s="61"/>
      <c r="Y8" s="61"/>
      <c r="Z8" s="61"/>
      <c r="AA8" s="61"/>
      <c r="AB8" s="236"/>
      <c r="AC8" s="236"/>
      <c r="AD8" s="236"/>
      <c r="AE8" s="236"/>
      <c r="AF8" s="236"/>
      <c r="AG8" s="236"/>
      <c r="AH8" s="236"/>
      <c r="AI8" s="236"/>
      <c r="AJ8" s="236"/>
      <c r="AK8" s="236"/>
      <c r="AL8" s="236"/>
      <c r="AM8" s="235"/>
      <c r="AN8" s="235"/>
      <c r="AO8" s="235"/>
      <c r="AP8" s="235"/>
      <c r="AQ8" s="237"/>
      <c r="AR8" s="237"/>
      <c r="AS8" s="237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8"/>
    </row>
    <row r="9" spans="1:61" s="28" customFormat="1" ht="50.1" customHeight="1">
      <c r="A9" s="234"/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5"/>
      <c r="S9" s="61"/>
      <c r="T9" s="61"/>
      <c r="U9" s="61"/>
      <c r="V9" s="61"/>
      <c r="W9" s="61"/>
      <c r="X9" s="61"/>
      <c r="Y9" s="61"/>
      <c r="Z9" s="61"/>
      <c r="AA9" s="61"/>
      <c r="AB9" s="236"/>
      <c r="AC9" s="236"/>
      <c r="AD9" s="236"/>
      <c r="AE9" s="236"/>
      <c r="AF9" s="236"/>
      <c r="AG9" s="236"/>
      <c r="AH9" s="236"/>
      <c r="AI9" s="236"/>
      <c r="AJ9" s="236"/>
      <c r="AK9" s="236"/>
      <c r="AL9" s="236"/>
      <c r="AM9" s="235"/>
      <c r="AN9" s="235"/>
      <c r="AO9" s="235"/>
      <c r="AP9" s="235"/>
      <c r="AQ9" s="237"/>
      <c r="AR9" s="237"/>
      <c r="AS9" s="237"/>
      <c r="AT9" s="237"/>
      <c r="AU9" s="237"/>
      <c r="AV9" s="237"/>
      <c r="AW9" s="237"/>
      <c r="AX9" s="237"/>
      <c r="AY9" s="237"/>
      <c r="AZ9" s="237"/>
      <c r="BA9" s="237"/>
      <c r="BB9" s="237"/>
      <c r="BC9" s="237"/>
      <c r="BD9" s="237"/>
      <c r="BE9" s="237"/>
      <c r="BF9" s="237"/>
      <c r="BG9" s="237"/>
      <c r="BH9" s="237"/>
      <c r="BI9" s="238"/>
    </row>
    <row r="10" spans="1:61" s="28" customFormat="1" ht="50.1" customHeight="1">
      <c r="A10" s="234"/>
      <c r="B10" s="235"/>
      <c r="C10" s="235"/>
      <c r="D10" s="235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5"/>
      <c r="R10" s="235"/>
      <c r="S10" s="61"/>
      <c r="T10" s="61"/>
      <c r="U10" s="61"/>
      <c r="V10" s="61"/>
      <c r="W10" s="61"/>
      <c r="X10" s="61"/>
      <c r="Y10" s="61"/>
      <c r="Z10" s="61"/>
      <c r="AA10" s="61"/>
      <c r="AB10" s="236"/>
      <c r="AC10" s="236"/>
      <c r="AD10" s="236"/>
      <c r="AE10" s="236"/>
      <c r="AF10" s="236"/>
      <c r="AG10" s="236"/>
      <c r="AH10" s="236"/>
      <c r="AI10" s="236"/>
      <c r="AJ10" s="236"/>
      <c r="AK10" s="236"/>
      <c r="AL10" s="236"/>
      <c r="AM10" s="235"/>
      <c r="AN10" s="235"/>
      <c r="AO10" s="235"/>
      <c r="AP10" s="235"/>
      <c r="AQ10" s="237"/>
      <c r="AR10" s="237"/>
      <c r="AS10" s="237"/>
      <c r="AT10" s="237"/>
      <c r="AU10" s="237"/>
      <c r="AV10" s="237"/>
      <c r="AW10" s="237"/>
      <c r="AX10" s="237"/>
      <c r="AY10" s="237"/>
      <c r="AZ10" s="237"/>
      <c r="BA10" s="237"/>
      <c r="BB10" s="237"/>
      <c r="BC10" s="237"/>
      <c r="BD10" s="237"/>
      <c r="BE10" s="237"/>
      <c r="BF10" s="237"/>
      <c r="BG10" s="237"/>
      <c r="BH10" s="237"/>
      <c r="BI10" s="238"/>
    </row>
    <row r="11" spans="1:61" s="28" customFormat="1" ht="50.1" customHeight="1">
      <c r="A11" s="234"/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61"/>
      <c r="T11" s="61"/>
      <c r="U11" s="61"/>
      <c r="V11" s="61"/>
      <c r="W11" s="61"/>
      <c r="X11" s="61"/>
      <c r="Y11" s="61"/>
      <c r="Z11" s="61"/>
      <c r="AA11" s="61"/>
      <c r="AB11" s="236"/>
      <c r="AC11" s="236"/>
      <c r="AD11" s="236"/>
      <c r="AE11" s="236"/>
      <c r="AF11" s="236"/>
      <c r="AG11" s="236"/>
      <c r="AH11" s="236"/>
      <c r="AI11" s="236"/>
      <c r="AJ11" s="236"/>
      <c r="AK11" s="236"/>
      <c r="AL11" s="236"/>
      <c r="AM11" s="235"/>
      <c r="AN11" s="235"/>
      <c r="AO11" s="235"/>
      <c r="AP11" s="235"/>
      <c r="AQ11" s="237"/>
      <c r="AR11" s="237"/>
      <c r="AS11" s="237"/>
      <c r="AT11" s="237"/>
      <c r="AU11" s="237"/>
      <c r="AV11" s="237"/>
      <c r="AW11" s="237"/>
      <c r="AX11" s="237"/>
      <c r="AY11" s="237"/>
      <c r="AZ11" s="237"/>
      <c r="BA11" s="237"/>
      <c r="BB11" s="237"/>
      <c r="BC11" s="237"/>
      <c r="BD11" s="237"/>
      <c r="BE11" s="237"/>
      <c r="BF11" s="237"/>
      <c r="BG11" s="237"/>
      <c r="BH11" s="237"/>
      <c r="BI11" s="238"/>
    </row>
    <row r="12" spans="1:61" s="28" customFormat="1" ht="50.1" customHeight="1" thickBot="1">
      <c r="A12" s="247"/>
      <c r="B12" s="248"/>
      <c r="C12" s="248"/>
      <c r="D12" s="248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62"/>
      <c r="T12" s="62"/>
      <c r="U12" s="62"/>
      <c r="V12" s="62"/>
      <c r="W12" s="62"/>
      <c r="X12" s="62"/>
      <c r="Y12" s="62"/>
      <c r="Z12" s="62"/>
      <c r="AA12" s="62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8"/>
      <c r="AN12" s="248"/>
      <c r="AO12" s="248"/>
      <c r="AP12" s="248"/>
      <c r="AQ12" s="250"/>
      <c r="AR12" s="250"/>
      <c r="AS12" s="250"/>
      <c r="AT12" s="250"/>
      <c r="AU12" s="250"/>
      <c r="AV12" s="250"/>
      <c r="AW12" s="250"/>
      <c r="AX12" s="250"/>
      <c r="AY12" s="250"/>
      <c r="AZ12" s="250"/>
      <c r="BA12" s="250"/>
      <c r="BB12" s="250"/>
      <c r="BC12" s="250"/>
      <c r="BD12" s="250"/>
      <c r="BE12" s="250"/>
      <c r="BF12" s="250"/>
      <c r="BG12" s="250"/>
      <c r="BH12" s="250"/>
      <c r="BI12" s="251"/>
    </row>
  </sheetData>
  <mergeCells count="45">
    <mergeCell ref="A12:D12"/>
    <mergeCell ref="E12:R12"/>
    <mergeCell ref="AB12:AL12"/>
    <mergeCell ref="AM12:AP12"/>
    <mergeCell ref="AQ12:BI12"/>
    <mergeCell ref="A10:D10"/>
    <mergeCell ref="E10:R10"/>
    <mergeCell ref="AB10:AL10"/>
    <mergeCell ref="AM10:AP10"/>
    <mergeCell ref="AQ10:BI10"/>
    <mergeCell ref="A11:D11"/>
    <mergeCell ref="E11:R11"/>
    <mergeCell ref="AB11:AL11"/>
    <mergeCell ref="AM11:AP11"/>
    <mergeCell ref="AQ11:BI11"/>
    <mergeCell ref="A8:D8"/>
    <mergeCell ref="E8:R8"/>
    <mergeCell ref="AB8:AL8"/>
    <mergeCell ref="AM8:AP8"/>
    <mergeCell ref="AQ8:BI8"/>
    <mergeCell ref="A9:D9"/>
    <mergeCell ref="E9:R9"/>
    <mergeCell ref="AB9:AL9"/>
    <mergeCell ref="AM9:AP9"/>
    <mergeCell ref="AQ9:BI9"/>
    <mergeCell ref="A1:BI1"/>
    <mergeCell ref="AQ3:BI3"/>
    <mergeCell ref="AB3:AP3"/>
    <mergeCell ref="AM6:AP6"/>
    <mergeCell ref="AQ4:BI5"/>
    <mergeCell ref="AQ6:BI6"/>
    <mergeCell ref="AM4:AP5"/>
    <mergeCell ref="E4:R5"/>
    <mergeCell ref="AB4:AL5"/>
    <mergeCell ref="AB6:AL6"/>
    <mergeCell ref="A3:D3"/>
    <mergeCell ref="E3:AA3"/>
    <mergeCell ref="E6:R6"/>
    <mergeCell ref="A6:D6"/>
    <mergeCell ref="A4:D5"/>
    <mergeCell ref="A7:D7"/>
    <mergeCell ref="E7:R7"/>
    <mergeCell ref="AB7:AL7"/>
    <mergeCell ref="AM7:AP7"/>
    <mergeCell ref="AQ7:BI7"/>
  </mergeCells>
  <phoneticPr fontId="6" type="noConversion"/>
  <printOptions horizontalCentered="1" verticalCentered="1"/>
  <pageMargins left="0.25" right="0.25" top="0.75" bottom="0.75" header="0.3" footer="0.3"/>
  <pageSetup paperSize="9" scale="9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43"/>
  <sheetViews>
    <sheetView topLeftCell="A103" zoomScale="145" zoomScaleNormal="145" workbookViewId="0">
      <selection activeCell="J182" sqref="J182"/>
    </sheetView>
  </sheetViews>
  <sheetFormatPr defaultRowHeight="13.5"/>
  <sheetData>
    <row r="143" ht="15.75" customHeight="1"/>
  </sheetData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표지</vt:lpstr>
      <vt:lpstr>공사비</vt:lpstr>
      <vt:lpstr>일위대가</vt:lpstr>
      <vt:lpstr>산출근거</vt:lpstr>
      <vt:lpstr>물량표</vt:lpstr>
      <vt:lpstr>증빙자료</vt:lpstr>
      <vt:lpstr>공사비!Print_Area</vt:lpstr>
      <vt:lpstr>산출근거!Print_Area</vt:lpstr>
      <vt:lpstr>일위대가!Print_Area</vt:lpstr>
      <vt:lpstr>표지!Print_Area</vt:lpstr>
      <vt:lpstr>공사비!Print_Titles</vt:lpstr>
      <vt:lpstr>산출근거!Print_Titles</vt:lpstr>
      <vt:lpstr>일위대가!Print_Titles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2026-07-20T01:09:20Z</cp:lastPrinted>
  <dcterms:created xsi:type="dcterms:W3CDTF">1999-12-19T05:58:51Z</dcterms:created>
  <dcterms:modified xsi:type="dcterms:W3CDTF">2026-07-20T01:09:22Z</dcterms:modified>
</cp:coreProperties>
</file>