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2026 급식 공사\급식소 공고\"/>
    </mc:Choice>
  </mc:AlternateContent>
  <xr:revisionPtr revIDLastSave="0" documentId="13_ncr:1_{9432128E-8A0A-4958-AFC0-A912EFDA763B}" xr6:coauthVersionLast="47" xr6:coauthVersionMax="47" xr10:uidLastSave="{00000000-0000-0000-0000-000000000000}"/>
  <bookViews>
    <workbookView xWindow="-120" yWindow="-120" windowWidth="38640" windowHeight="15720" xr2:uid="{8E73A20F-D185-4CD5-BEE0-860619AE1199}"/>
  </bookViews>
  <sheets>
    <sheet name="원가계산서" sheetId="8" r:id="rId1"/>
    <sheet name="공종별집계표" sheetId="7" r:id="rId2"/>
    <sheet name="공종별내역서" sheetId="6" r:id="rId3"/>
  </sheets>
  <definedNames>
    <definedName name="_xlnm.Print_Area" localSheetId="2">공종별내역서!$A$1:$M$653</definedName>
    <definedName name="_xlnm.Print_Area" localSheetId="1">공종별집계표!$A$1:$M$29</definedName>
    <definedName name="_xlnm.Print_Area" localSheetId="0">원가계산서!$B$1:$G$33</definedName>
    <definedName name="_xlnm.Print_Titles" localSheetId="2">공종별내역서!$1:$3</definedName>
    <definedName name="_xlnm.Print_Titles" localSheetId="1">공종별집계표!$1:$4</definedName>
    <definedName name="_xlnm.Print_Titles" localSheetId="0">원가계산서!$1:$3</definedName>
  </definedNames>
  <calcPr calcId="191029" iterate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24" i="7" l="1"/>
  <c r="J24" i="7" s="1"/>
  <c r="I17" i="7"/>
  <c r="J17" i="7" s="1"/>
  <c r="I7" i="7"/>
  <c r="J7" i="7" s="1"/>
  <c r="G17" i="7" l="1"/>
  <c r="H17" i="7" s="1"/>
  <c r="E22" i="7"/>
  <c r="F22" i="7" s="1"/>
  <c r="E17" i="7"/>
  <c r="F17" i="7" s="1"/>
  <c r="L17" i="7" s="1"/>
  <c r="E24" i="7"/>
  <c r="G24" i="7"/>
  <c r="H24" i="7" s="1"/>
  <c r="G19" i="7"/>
  <c r="H19" i="7" s="1"/>
  <c r="E19" i="7"/>
  <c r="F24" i="7"/>
  <c r="L24" i="7" s="1"/>
  <c r="T24" i="7" s="1"/>
  <c r="I23" i="7"/>
  <c r="J23" i="7" s="1"/>
  <c r="G23" i="7"/>
  <c r="H23" i="7" s="1"/>
  <c r="E23" i="7"/>
  <c r="G22" i="7"/>
  <c r="H22" i="7" s="1"/>
  <c r="I22" i="7"/>
  <c r="J22" i="7" s="1"/>
  <c r="G21" i="7"/>
  <c r="H21" i="7" s="1"/>
  <c r="I21" i="7"/>
  <c r="J21" i="7" s="1"/>
  <c r="E21" i="7"/>
  <c r="F21" i="7" s="1"/>
  <c r="G20" i="7"/>
  <c r="H20" i="7" s="1"/>
  <c r="I20" i="7"/>
  <c r="J20" i="7" s="1"/>
  <c r="E20" i="7"/>
  <c r="F20" i="7" s="1"/>
  <c r="I19" i="7"/>
  <c r="J19" i="7" s="1"/>
  <c r="F19" i="7"/>
  <c r="L19" i="7" s="1"/>
  <c r="E18" i="7"/>
  <c r="F18" i="7" s="1"/>
  <c r="I18" i="7"/>
  <c r="J18" i="7" s="1"/>
  <c r="G18" i="7"/>
  <c r="H18" i="7" s="1"/>
  <c r="G16" i="7"/>
  <c r="H16" i="7" s="1"/>
  <c r="I16" i="7"/>
  <c r="J16" i="7" s="1"/>
  <c r="E16" i="7"/>
  <c r="I15" i="7"/>
  <c r="J15" i="7" s="1"/>
  <c r="G15" i="7"/>
  <c r="H15" i="7" s="1"/>
  <c r="E15" i="7"/>
  <c r="I14" i="7"/>
  <c r="J14" i="7" s="1"/>
  <c r="E14" i="7"/>
  <c r="F14" i="7" s="1"/>
  <c r="G14" i="7"/>
  <c r="H14" i="7" s="1"/>
  <c r="G13" i="7"/>
  <c r="H13" i="7" s="1"/>
  <c r="E13" i="7"/>
  <c r="F13" i="7" s="1"/>
  <c r="I13" i="7"/>
  <c r="J13" i="7" s="1"/>
  <c r="I12" i="7"/>
  <c r="J12" i="7" s="1"/>
  <c r="E12" i="7"/>
  <c r="F12" i="7" s="1"/>
  <c r="G12" i="7"/>
  <c r="H12" i="7" s="1"/>
  <c r="G11" i="7"/>
  <c r="H11" i="7" s="1"/>
  <c r="I11" i="7"/>
  <c r="J11" i="7" s="1"/>
  <c r="E11" i="7"/>
  <c r="I10" i="7"/>
  <c r="J10" i="7" s="1"/>
  <c r="E10" i="7"/>
  <c r="F10" i="7" s="1"/>
  <c r="G10" i="7"/>
  <c r="H10" i="7" s="1"/>
  <c r="E9" i="7"/>
  <c r="F9" i="7" s="1"/>
  <c r="I9" i="7"/>
  <c r="J9" i="7" s="1"/>
  <c r="G9" i="7"/>
  <c r="H9" i="7" s="1"/>
  <c r="G7" i="7"/>
  <c r="H7" i="7" s="1"/>
  <c r="E7" i="7"/>
  <c r="K17" i="7" l="1"/>
  <c r="K19" i="7"/>
  <c r="K7" i="7"/>
  <c r="K24" i="7"/>
  <c r="F7" i="7"/>
  <c r="L7" i="7" s="1"/>
  <c r="K23" i="7"/>
  <c r="F23" i="7"/>
  <c r="L23" i="7" s="1"/>
  <c r="T23" i="7" s="1"/>
  <c r="E32" i="8" s="1"/>
  <c r="L22" i="7"/>
  <c r="T22" i="7" s="1"/>
  <c r="E28" i="8" s="1"/>
  <c r="K22" i="7"/>
  <c r="L21" i="7"/>
  <c r="K21" i="7"/>
  <c r="L20" i="7"/>
  <c r="K20" i="7"/>
  <c r="L18" i="7"/>
  <c r="K18" i="7"/>
  <c r="F16" i="7"/>
  <c r="L16" i="7" s="1"/>
  <c r="K16" i="7"/>
  <c r="K15" i="7"/>
  <c r="F15" i="7"/>
  <c r="L15" i="7" s="1"/>
  <c r="L14" i="7"/>
  <c r="K14" i="7"/>
  <c r="L13" i="7"/>
  <c r="K13" i="7"/>
  <c r="L12" i="7"/>
  <c r="K12" i="7"/>
  <c r="K11" i="7"/>
  <c r="F11" i="7"/>
  <c r="L11" i="7" s="1"/>
  <c r="I8" i="7"/>
  <c r="J8" i="7" s="1"/>
  <c r="I6" i="7" s="1"/>
  <c r="J6" i="7" s="1"/>
  <c r="I5" i="7" s="1"/>
  <c r="J5" i="7" s="1"/>
  <c r="E11" i="8" s="1"/>
  <c r="L10" i="7"/>
  <c r="G8" i="7"/>
  <c r="H8" i="7" s="1"/>
  <c r="G6" i="7" s="1"/>
  <c r="H6" i="7" s="1"/>
  <c r="G5" i="7" s="1"/>
  <c r="H5" i="7" s="1"/>
  <c r="E8" i="8" s="1"/>
  <c r="K10" i="7"/>
  <c r="L9" i="7"/>
  <c r="K9" i="7"/>
  <c r="J29" i="7" l="1"/>
  <c r="H29" i="7"/>
  <c r="E8" i="7"/>
  <c r="E14" i="8"/>
  <c r="E17" i="8" s="1"/>
  <c r="E9" i="8"/>
  <c r="E10" i="8" s="1"/>
  <c r="E15" i="8"/>
  <c r="F8" i="7" l="1"/>
  <c r="K8" i="7"/>
  <c r="E13" i="8"/>
  <c r="E12" i="8"/>
  <c r="E23" i="8"/>
  <c r="E22" i="8"/>
  <c r="L8" i="7" l="1"/>
  <c r="E6" i="7"/>
  <c r="F6" i="7" l="1"/>
  <c r="K6" i="7"/>
  <c r="E5" i="7" l="1"/>
  <c r="L6" i="7"/>
  <c r="F5" i="7" l="1"/>
  <c r="K5" i="7"/>
  <c r="F29" i="7" l="1"/>
  <c r="L5" i="7"/>
  <c r="L29" i="7" s="1"/>
  <c r="E4" i="8"/>
  <c r="E7" i="8" s="1"/>
  <c r="E21" i="8" l="1"/>
  <c r="E20" i="8"/>
  <c r="E18" i="8"/>
  <c r="E19" i="8"/>
  <c r="E24" i="8" l="1"/>
  <c r="E25" i="8" s="1"/>
  <c r="E26" i="8" s="1"/>
  <c r="E27" i="8" s="1"/>
  <c r="E29" i="8" s="1"/>
  <c r="E30" i="8" s="1"/>
  <c r="E31" i="8" s="1"/>
  <c r="E33" i="8" s="1"/>
</calcChain>
</file>

<file path=xl/sharedStrings.xml><?xml version="1.0" encoding="utf-8"?>
<sst xmlns="http://schemas.openxmlformats.org/spreadsheetml/2006/main" count="5838" uniqueCount="1535">
  <si>
    <t>공 종 별 집 계 표</t>
  </si>
  <si>
    <t>[ 태광고 급식실 환경개선공사(기계) ]</t>
  </si>
  <si>
    <t>품      명</t>
  </si>
  <si>
    <t>규      격</t>
  </si>
  <si>
    <t>단위</t>
  </si>
  <si>
    <t>수량</t>
  </si>
  <si>
    <t>재  료  비</t>
  </si>
  <si>
    <t>단  가</t>
  </si>
  <si>
    <t>금  액</t>
  </si>
  <si>
    <t>노  무  비</t>
  </si>
  <si>
    <t>경      비</t>
  </si>
  <si>
    <t>합      계</t>
  </si>
  <si>
    <t>비  고</t>
  </si>
  <si>
    <t>공종코드</t>
  </si>
  <si>
    <t>변수</t>
  </si>
  <si>
    <t>상위공종</t>
  </si>
  <si>
    <t>공종구분</t>
  </si>
  <si>
    <t>공종레벨</t>
  </si>
  <si>
    <t>공종소계</t>
  </si>
  <si>
    <t>원가계산서 연결금액</t>
  </si>
  <si>
    <t>품목코드</t>
  </si>
  <si>
    <t>설정</t>
  </si>
  <si>
    <t>일위</t>
  </si>
  <si>
    <t>단산</t>
  </si>
  <si>
    <t>자재</t>
  </si>
  <si>
    <t>손료적용</t>
  </si>
  <si>
    <t>손료저장</t>
  </si>
  <si>
    <t>적용율</t>
  </si>
  <si>
    <t>JUK1</t>
  </si>
  <si>
    <t>JUK2</t>
  </si>
  <si>
    <t>JUK3</t>
  </si>
  <si>
    <t>JUK4</t>
  </si>
  <si>
    <t>JUK5</t>
  </si>
  <si>
    <t>JUK6</t>
  </si>
  <si>
    <t>JUK7</t>
  </si>
  <si>
    <t>JUK8</t>
  </si>
  <si>
    <t>JUK9</t>
  </si>
  <si>
    <t>JUK10</t>
  </si>
  <si>
    <t>JUK11</t>
  </si>
  <si>
    <t>JUK12</t>
  </si>
  <si>
    <t>JUK13</t>
  </si>
  <si>
    <t>JUK14</t>
  </si>
  <si>
    <t>JUK15</t>
  </si>
  <si>
    <t>JUK16</t>
  </si>
  <si>
    <t>JUK17</t>
  </si>
  <si>
    <t>JUK18</t>
  </si>
  <si>
    <t>JUK19</t>
  </si>
  <si>
    <t>JUK20</t>
  </si>
  <si>
    <t>자재구분</t>
  </si>
  <si>
    <t>공종+자재</t>
  </si>
  <si>
    <t>고유번호</t>
  </si>
  <si>
    <t>태광고 급식실 환경개선공사(기계)</t>
  </si>
  <si>
    <t/>
  </si>
  <si>
    <t>01</t>
  </si>
  <si>
    <t>기계설비공사</t>
  </si>
  <si>
    <t>0101</t>
  </si>
  <si>
    <t>장비설치공사</t>
  </si>
  <si>
    <t>010101</t>
  </si>
  <si>
    <t>급탕순환펌프(라인형)</t>
  </si>
  <si>
    <t>D50*35LPMx11Mx600W</t>
  </si>
  <si>
    <t>대</t>
  </si>
  <si>
    <t>호표 1</t>
  </si>
  <si>
    <t>5C6AA3A63D96AEF27224FA8D9D465A</t>
  </si>
  <si>
    <t>T</t>
  </si>
  <si>
    <t>F</t>
  </si>
  <si>
    <t>0101015C6AA3A63D96AEF27224FA8D9D465A</t>
  </si>
  <si>
    <t>에어포일휀(고효율모터,방진포함)</t>
  </si>
  <si>
    <t>SS#8x50,590CMHx80MMAQx22KW</t>
  </si>
  <si>
    <t>호표 2</t>
  </si>
  <si>
    <t>5CE643D139064CED92F4ACB9DB8667</t>
  </si>
  <si>
    <t>0101015CE643D139064CED92F4ACB9DB8667</t>
  </si>
  <si>
    <t>SS#5x17,832CMHx50MMAQx5.5KW</t>
  </si>
  <si>
    <t>호표 3</t>
  </si>
  <si>
    <t>5CE643D139064CED92F4ACB9DB8663</t>
  </si>
  <si>
    <t>0101015CE643D139064CED92F4ACB9DB8663</t>
  </si>
  <si>
    <t>배기휀(천정형)</t>
  </si>
  <si>
    <t>D150*(최대)3.5CMM*30W,(역풍방지)</t>
  </si>
  <si>
    <t>호표 4</t>
  </si>
  <si>
    <t>5CE643D1393600974284D0AF80026C</t>
  </si>
  <si>
    <t>0101015CE643D1393600974284D0AF80026C</t>
  </si>
  <si>
    <t>배기휀(벽부형)</t>
  </si>
  <si>
    <t>D250*(최대)12CMM*38W, 자동개폐식</t>
  </si>
  <si>
    <t>호표 5</t>
  </si>
  <si>
    <t>5CE643D1393600974284D0AF800140</t>
  </si>
  <si>
    <t>0101015CE643D1393600974284D0AF800140</t>
  </si>
  <si>
    <t>전기온수기(저장식/벽걸이)</t>
  </si>
  <si>
    <t>30LITx2.0KW</t>
  </si>
  <si>
    <t>호표 6</t>
  </si>
  <si>
    <t>5CE683673126424032440D1293E133</t>
  </si>
  <si>
    <t>0101015CE683673126424032440D1293E133</t>
  </si>
  <si>
    <t>전기라디에이터</t>
  </si>
  <si>
    <t>전기라디에이터, 타이머부착형, 2.0kw</t>
  </si>
  <si>
    <t>5B75634A3DE67B0A12C4CBE2E17B9A89C7815C</t>
  </si>
  <si>
    <t>0101015B75634A3DE67B0A12C4CBE2E17B9A89C7815C</t>
  </si>
  <si>
    <t>팽창탱크(밀폐형),다이아프램형</t>
  </si>
  <si>
    <t>100 LIT, 급탕용</t>
  </si>
  <si>
    <t>5B1CA34B3EC6CBD7E2843298E20C7F2DB297A4</t>
  </si>
  <si>
    <t>0101015B1CA34B3EC6CBD7E2843298E20C7F2DB297A4</t>
  </si>
  <si>
    <t>[ 합           계 ]</t>
  </si>
  <si>
    <t>TOTAL</t>
  </si>
  <si>
    <t>급실실 설비공사</t>
  </si>
  <si>
    <t>010102</t>
  </si>
  <si>
    <t>위생기구설치공사</t>
  </si>
  <si>
    <t>01010201</t>
  </si>
  <si>
    <t>양변기(3등급)</t>
  </si>
  <si>
    <t>KSC-910C (절수식)</t>
  </si>
  <si>
    <t>조</t>
  </si>
  <si>
    <t>호표 7</t>
  </si>
  <si>
    <t>5CE693543F36E4EFE254E9E362E0A4</t>
  </si>
  <si>
    <t>010102015CE693543F36E4EFE254E9E362E0A4</t>
  </si>
  <si>
    <t>세면기(1등급)</t>
  </si>
  <si>
    <t>KSL-610 (수전,폽업포함)</t>
  </si>
  <si>
    <t>호표 8</t>
  </si>
  <si>
    <t>5CE693543F66B9528234E1285AF702</t>
  </si>
  <si>
    <t>010102015CE693543F66B9528234E1285AF702</t>
  </si>
  <si>
    <t>세면기부속</t>
  </si>
  <si>
    <t>앵글밸브,트랩</t>
  </si>
  <si>
    <t>호표 9</t>
  </si>
  <si>
    <t>5CE693543F66BC2702940C310B183E</t>
  </si>
  <si>
    <t>010102015CE693543F66BC2702940C310B183E</t>
  </si>
  <si>
    <t>샤워수전(우수등급)</t>
  </si>
  <si>
    <t>호스형(슬라이드바포함)</t>
  </si>
  <si>
    <t>개</t>
  </si>
  <si>
    <t>호표 10</t>
  </si>
  <si>
    <t>5CE6935133C6A9AA4234C722EC0089</t>
  </si>
  <si>
    <t>010102015CE6935133C6A9AA4234C722EC0089</t>
  </si>
  <si>
    <t>주방밴딩수전</t>
  </si>
  <si>
    <t>호표 11</t>
  </si>
  <si>
    <t>5CE6935133C6A880E29496A619181A</t>
  </si>
  <si>
    <t>010102015CE6935133C6A880E29496A619181A</t>
  </si>
  <si>
    <t>세탁수전</t>
  </si>
  <si>
    <t>D15</t>
  </si>
  <si>
    <t>호표 12</t>
  </si>
  <si>
    <t>5CE6935133F67E2C7264F96DB102C1</t>
  </si>
  <si>
    <t>010102015CE6935133F67E2C7264F96DB102C1</t>
  </si>
  <si>
    <t>화장경</t>
  </si>
  <si>
    <t>600x1,000x5T</t>
  </si>
  <si>
    <t>호표 13</t>
  </si>
  <si>
    <t>5CE693573446526B6244E6671EC574</t>
  </si>
  <si>
    <t>010102015CE693573446526B6244E6671EC574</t>
  </si>
  <si>
    <t>수건걸이</t>
  </si>
  <si>
    <t>STS</t>
  </si>
  <si>
    <t>호표 14</t>
  </si>
  <si>
    <t>5CE69357343648A5C2D4AC083002F0</t>
  </si>
  <si>
    <t>010102015CE69357343648A5C2D4AC083002F0</t>
  </si>
  <si>
    <t>휴지걸이</t>
  </si>
  <si>
    <t>점보롤 타입</t>
  </si>
  <si>
    <t>호표 15</t>
  </si>
  <si>
    <t>5CE6935734364B788274509C6BE726</t>
  </si>
  <si>
    <t>010102015CE6935734364B788274509C6BE726</t>
  </si>
  <si>
    <t>비누대</t>
  </si>
  <si>
    <t>물비누통</t>
  </si>
  <si>
    <t>호표 16</t>
  </si>
  <si>
    <t>5CE6935734364D26623498551133BA</t>
  </si>
  <si>
    <t>010102015CE6935734364D26623498551133BA</t>
  </si>
  <si>
    <t>다용도선반</t>
  </si>
  <si>
    <t>샤워용, STS304</t>
  </si>
  <si>
    <t>호표 17</t>
  </si>
  <si>
    <t>5CE6935734364D26623498551133BB</t>
  </si>
  <si>
    <t>010102015CE6935734364D26623498551133BB</t>
  </si>
  <si>
    <t>위생용품수거함</t>
  </si>
  <si>
    <t>호표 18</t>
  </si>
  <si>
    <t>5CE6935734364D26623498540AC4D6</t>
  </si>
  <si>
    <t>010102015CE6935734364D26623498540AC4D6</t>
  </si>
  <si>
    <t>그리스트랩(STS304)</t>
  </si>
  <si>
    <t>W600xL900xH600</t>
  </si>
  <si>
    <t>EA</t>
  </si>
  <si>
    <t>5B7513C838162CA5E2F435D544B1FE045F7F82</t>
  </si>
  <si>
    <t>010102015B7513C838162CA5E2F435D544B1FE045F7F82</t>
  </si>
  <si>
    <t>그리스트랩 설치비</t>
  </si>
  <si>
    <t>식</t>
  </si>
  <si>
    <t>호표 19</t>
  </si>
  <si>
    <t>5CE693543F36E4EFE254E9E362E0A6</t>
  </si>
  <si>
    <t>010102015CE693543F36E4EFE254E9E362E0A6</t>
  </si>
  <si>
    <t>급수급탕배관공사</t>
  </si>
  <si>
    <t>01010202</t>
  </si>
  <si>
    <t>스테인리스강관옥내배관(K-TYPE)</t>
  </si>
  <si>
    <t>M</t>
  </si>
  <si>
    <t>호표 20</t>
  </si>
  <si>
    <t>5CE633E93B06BD99C21423EE4E39A6</t>
  </si>
  <si>
    <t>010102025CE633E93B06BD99C21423EE4E39A6</t>
  </si>
  <si>
    <t>D20</t>
  </si>
  <si>
    <t>호표 21</t>
  </si>
  <si>
    <t>5CE633E93B06BEBE32D40A5DC84F96</t>
  </si>
  <si>
    <t>010102025CE633E93B06BEBE32D40A5DC84F96</t>
  </si>
  <si>
    <t>D25</t>
  </si>
  <si>
    <t>호표 22</t>
  </si>
  <si>
    <t>5CE633E93B06BF47B2D4031A801C6C</t>
  </si>
  <si>
    <t>010102025CE633E93B06BF47B2D4031A801C6C</t>
  </si>
  <si>
    <t>D32</t>
  </si>
  <si>
    <t>호표 23</t>
  </si>
  <si>
    <t>5CE633E93B06B81622140F72985626</t>
  </si>
  <si>
    <t>010102025CE633E93B06B81622140F72985626</t>
  </si>
  <si>
    <t>D40</t>
  </si>
  <si>
    <t>호표 24</t>
  </si>
  <si>
    <t>5CE633E93B06B93C2244E68AE1E918</t>
  </si>
  <si>
    <t>010102025CE633E93B06B93C2244E68AE1E918</t>
  </si>
  <si>
    <t>D50</t>
  </si>
  <si>
    <t>호표 25</t>
  </si>
  <si>
    <t>5CE633E93B06BAC562348BADA474C8</t>
  </si>
  <si>
    <t>010102025CE633E93B06BAC562348BADA474C8</t>
  </si>
  <si>
    <t>관보온(가교발포+매직테프)</t>
  </si>
  <si>
    <t>25t*D15</t>
  </si>
  <si>
    <t>호표 26</t>
  </si>
  <si>
    <t>5CE6533B30560E90D254528463465F</t>
  </si>
  <si>
    <t>010102025CE6533B30560E90D254528463465F</t>
  </si>
  <si>
    <t>25t*D20</t>
  </si>
  <si>
    <t>호표 27</t>
  </si>
  <si>
    <t>5CE6533B30560DF7C2A4857116FD92</t>
  </si>
  <si>
    <t>010102025CE6533B30560DF7C2A4857116FD92</t>
  </si>
  <si>
    <t>25t*D25</t>
  </si>
  <si>
    <t>호표 28</t>
  </si>
  <si>
    <t>5CE6533B30560CEE22A49357D3BA65</t>
  </si>
  <si>
    <t>010102025CE6533B30560CEE22A49357D3BA65</t>
  </si>
  <si>
    <t>25t*D32</t>
  </si>
  <si>
    <t>호표 29</t>
  </si>
  <si>
    <t>5CE6533B30560BC442C46B872F9014</t>
  </si>
  <si>
    <t>010102025CE6533B30560BC442C46B872F9014</t>
  </si>
  <si>
    <t>25t*D40</t>
  </si>
  <si>
    <t>호표 30</t>
  </si>
  <si>
    <t>5CE6533B30560A3B02E46E768DDFAB</t>
  </si>
  <si>
    <t>010102025CE6533B30560A3B02E46E768DDFAB</t>
  </si>
  <si>
    <t>25t*D50</t>
  </si>
  <si>
    <t>호표 31</t>
  </si>
  <si>
    <t>5CE6533B30560912B274B736D34C8C</t>
  </si>
  <si>
    <t>010102025CE6533B30560912B274B736D34C8C</t>
  </si>
  <si>
    <t>40t*D50</t>
  </si>
  <si>
    <t>호표 32</t>
  </si>
  <si>
    <t>5CE6533B3066100092347A95DCD393</t>
  </si>
  <si>
    <t>010102025CE6533B3066100092347A95DCD393</t>
  </si>
  <si>
    <t>관보온[가교발포,난연AL,매립]</t>
  </si>
  <si>
    <t>5TxD15</t>
  </si>
  <si>
    <t>m</t>
  </si>
  <si>
    <t>호표 33</t>
  </si>
  <si>
    <t>5CE6533B30560E90D2545284661A3E</t>
  </si>
  <si>
    <t>010102025CE6533B30560E90D2545284661A3E</t>
  </si>
  <si>
    <t>5TxD25</t>
  </si>
  <si>
    <t>호표 34</t>
  </si>
  <si>
    <t>5CE6533B30560E90D2545284661A3C</t>
  </si>
  <si>
    <t>010102025CE6533B30560E90D2545284661A3C</t>
  </si>
  <si>
    <t>일반배관용스테인리스강관관이음쇠</t>
  </si>
  <si>
    <t>∮13mm, 엘보90°, 프레스</t>
  </si>
  <si>
    <t>5B75634A3DA69DFEE264DA4CCE3B909583C368</t>
  </si>
  <si>
    <t>010102025B75634A3DA69DFEE264DA4CCE3B909583C368</t>
  </si>
  <si>
    <t>∮20mm, 엘보90°, 프레스</t>
  </si>
  <si>
    <t>5B75634A3DA69DFEE264DA4CCE3B909583C369</t>
  </si>
  <si>
    <t>010102025B75634A3DA69DFEE264DA4CCE3B909583C369</t>
  </si>
  <si>
    <t>∮25mm, 엘보90°, 프레스</t>
  </si>
  <si>
    <t>5B75634A3DA69DFEE264DA4CCE3B909583C36E</t>
  </si>
  <si>
    <t>010102025B75634A3DA69DFEE264DA4CCE3B909583C36E</t>
  </si>
  <si>
    <t>∮30mm, 엘보90°, 프레스</t>
  </si>
  <si>
    <t>5B75634A3DA69DFEE264DA4CCE3B909583C36F</t>
  </si>
  <si>
    <t>010102025B75634A3DA69DFEE264DA4CCE3B909583C36F</t>
  </si>
  <si>
    <t>∮40mm, 엘보90°, 프레스</t>
  </si>
  <si>
    <t>5B75634A3DA69DFEE264DA4CCE3B909583C36C</t>
  </si>
  <si>
    <t>010102025B75634A3DA69DFEE264DA4CCE3B909583C36C</t>
  </si>
  <si>
    <t>∮50mm, 엘보90°, 프레스</t>
  </si>
  <si>
    <t>5B75634A3DA69DFEE264DA4CCE3B909583C36D</t>
  </si>
  <si>
    <t>010102025B75634A3DA69DFEE264DA4CCE3B909583C36D</t>
  </si>
  <si>
    <t>∮13*13mm, 티, 프레스</t>
  </si>
  <si>
    <t>5B75634A3DA69DFEE264DA4CCE3B909690552B</t>
  </si>
  <si>
    <t>010102025B75634A3DA69DFEE264DA4CCE3B909690552B</t>
  </si>
  <si>
    <t>∮20*20mm, 티, 프레스</t>
  </si>
  <si>
    <t>5B75634A3DA69DFEE264DA4CCE3B909690552D</t>
  </si>
  <si>
    <t>010102025B75634A3DA69DFEE264DA4CCE3B909690552D</t>
  </si>
  <si>
    <t>∮25*25mm, 티, 프레스</t>
  </si>
  <si>
    <t>5B75634A3DA69DFEE264DA4CCE3B909690552C</t>
  </si>
  <si>
    <t>010102025B75634A3DA69DFEE264DA4CCE3B909690552C</t>
  </si>
  <si>
    <t>∮30*30mm, 티, 프레스</t>
  </si>
  <si>
    <t>5B75634A3DA69DFEE264DA4CCE3B9096905521</t>
  </si>
  <si>
    <t>010102025B75634A3DA69DFEE264DA4CCE3B9096905521</t>
  </si>
  <si>
    <t>∮40*40mm, 티, 프레스</t>
  </si>
  <si>
    <t>5B75634A3DA69DFEE264DA4CCE3B9096905401</t>
  </si>
  <si>
    <t>010102025B75634A3DA69DFEE264DA4CCE3B9096905401</t>
  </si>
  <si>
    <t>∮50*50mm, 티, 프레스</t>
  </si>
  <si>
    <t>5B75634A3DA69DFEE264DA4CCE3B9096905405</t>
  </si>
  <si>
    <t>010102025B75634A3DA69DFEE264DA4CCE3B9096905405</t>
  </si>
  <si>
    <t>∮20*13mm, 리듀서, 프레스</t>
  </si>
  <si>
    <t>5B75634A3DA69DFEE264DA4CCE3B90969312CD</t>
  </si>
  <si>
    <t>010102025B75634A3DA69DFEE264DA4CCE3B90969312CD</t>
  </si>
  <si>
    <t>∮30*25mm, 리듀서, 프레스</t>
  </si>
  <si>
    <t>5B75634A3DA69DFEE264DA4CCE3B90969312C8</t>
  </si>
  <si>
    <t>010102025B75634A3DA69DFEE264DA4CCE3B90969312C8</t>
  </si>
  <si>
    <t>스테인리스강관관이음쇠(프레스접합)</t>
  </si>
  <si>
    <t>∮25mm, 리듀서</t>
  </si>
  <si>
    <t>5B75634A3DA69DFEE264DA4CCE3B90969313D6</t>
  </si>
  <si>
    <t>010102025B75634A3DA69DFEE264DA4CCE3B90969313D6</t>
  </si>
  <si>
    <t>∮30mm, 리듀서</t>
  </si>
  <si>
    <t>5B75634A3DA69DFEE264DA4CCE3B90969313D5</t>
  </si>
  <si>
    <t>010102025B75634A3DA69DFEE264DA4CCE3B90969313D5</t>
  </si>
  <si>
    <t>∮40mm, 리듀서</t>
  </si>
  <si>
    <t>5B75634A3DA69DFEE264DA4CCE3B90969313D4</t>
  </si>
  <si>
    <t>010102025B75634A3DA69DFEE264DA4CCE3B90969313D4</t>
  </si>
  <si>
    <t>∮50mm, 리듀서</t>
  </si>
  <si>
    <t>5B75634A3DA69DFEE264DA4CCE3B90969313DB</t>
  </si>
  <si>
    <t>010102025B75634A3DA69DFEE264DA4CCE3B90969313DB</t>
  </si>
  <si>
    <t>∮13mm, 캡, 프레스</t>
  </si>
  <si>
    <t>5B75634A3DA69DFEE264DA4CCE3B9096943E50</t>
  </si>
  <si>
    <t>010102025B75634A3DA69DFEE264DA4CCE3B9096943E50</t>
  </si>
  <si>
    <t>∮20mm, 캡, 프레스</t>
  </si>
  <si>
    <t>5B75634A3DA69DFEE264DA4CCE3B9096943E51</t>
  </si>
  <si>
    <t>010102025B75634A3DA69DFEE264DA4CCE3B9096943E51</t>
  </si>
  <si>
    <t>∮25mm, 캡, 프레스</t>
  </si>
  <si>
    <t>5B75634A3DA69DFEE264DA4CCE3B9096943F7F</t>
  </si>
  <si>
    <t>010102025B75634A3DA69DFEE264DA4CCE3B9096943F7F</t>
  </si>
  <si>
    <t>∮30mm, 캡, 프레스</t>
  </si>
  <si>
    <t>5B75634A3DA69DFEE264DA4CCE3B9096943F7E</t>
  </si>
  <si>
    <t>010102025B75634A3DA69DFEE264DA4CCE3B9096943F7E</t>
  </si>
  <si>
    <t>∮13*12.7mm, K-유니언, 프레스</t>
  </si>
  <si>
    <t>5B75634A3DA69DFEE264DA4CCE3B909695DD4B</t>
  </si>
  <si>
    <t>010102025B75634A3DA69DFEE264DA4CCE3B909695DD4B</t>
  </si>
  <si>
    <t>∮20*19.1mm, K-유니언, 프레스</t>
  </si>
  <si>
    <t>5B75634A3DA69DFEE264DA4CCE3B909695DD4A</t>
  </si>
  <si>
    <t>010102025B75634A3DA69DFEE264DA4CCE3B909695DD4A</t>
  </si>
  <si>
    <t>∮25*25.4mm, K-유니언, 프레스</t>
  </si>
  <si>
    <t>5B75634A3DA69DFEE264DA4CCE3B909695DD49</t>
  </si>
  <si>
    <t>010102025B75634A3DA69DFEE264DA4CCE3B909695DD49</t>
  </si>
  <si>
    <t>∮30*31.8mm, K-유니언, 프레스</t>
  </si>
  <si>
    <t>5B75634A3DA69DFEE264DA4CCE3B909695DD48</t>
  </si>
  <si>
    <t>010102025B75634A3DA69DFEE264DA4CCE3B909695DD48</t>
  </si>
  <si>
    <t>∮40*38.1mm, K-유니언, 프레스</t>
  </si>
  <si>
    <t>5B75634A3DA69DFEE264DA4CCE3B909695DD4E</t>
  </si>
  <si>
    <t>010102025B75634A3DA69DFEE264DA4CCE3B909695DD4E</t>
  </si>
  <si>
    <t>∮50*50.8mm, K-유니언, 프레스</t>
  </si>
  <si>
    <t>5B75634A3DA69DFEE264DA4CCE3B909695DD4C</t>
  </si>
  <si>
    <t>010102025B75634A3DA69DFEE264DA4CCE3B909695DD4C</t>
  </si>
  <si>
    <t>∮20mm, 소켓, 프레스</t>
  </si>
  <si>
    <t>5B75634A3DA69DFEE264DA4CCE3B909696E4B8</t>
  </si>
  <si>
    <t>010102025B75634A3DA69DFEE264DA4CCE3B909696E4B8</t>
  </si>
  <si>
    <t>∮30mm, 소켓, 프레스</t>
  </si>
  <si>
    <t>5B75634A3DA69DFEE264DA4CCE3B909696E4BA</t>
  </si>
  <si>
    <t>010102025B75634A3DA69DFEE264DA4CCE3B909696E4BA</t>
  </si>
  <si>
    <t>∮50mm, 소켓, 프레스</t>
  </si>
  <si>
    <t>5B75634A3DA69DFEE264DA4CCE3B909696E4B4</t>
  </si>
  <si>
    <t>010102025B75634A3DA69DFEE264DA4CCE3B909696E4B4</t>
  </si>
  <si>
    <t>∮13*12.7mm, 수전엘보</t>
  </si>
  <si>
    <t>5B75634A3DA69DFEE264DA4CCE39E23D9D68C3</t>
  </si>
  <si>
    <t>010102025B75634A3DA69DFEE264DA4CCE39E23D9D68C3</t>
  </si>
  <si>
    <t>∮20*12.7mm, 수전엘보</t>
  </si>
  <si>
    <t>5B75634A3DA69DFEE264DA4CCE39E23D9D68C2</t>
  </si>
  <si>
    <t>010102025B75634A3DA69DFEE264DA4CCE39E23D9D68C2</t>
  </si>
  <si>
    <t>∮25*25.4mm, 수전엘보</t>
  </si>
  <si>
    <t>5B75634A3DA69DFEE264DA4CCE39E23D9D68C0</t>
  </si>
  <si>
    <t>010102025B75634A3DA69DFEE264DA4CCE39E23D9D68C0</t>
  </si>
  <si>
    <t>∮13*12.7mm, 어댑터소켓</t>
  </si>
  <si>
    <t>5B75634A3DA69DFEE264DA4CCE39E23D9C44F2</t>
  </si>
  <si>
    <t>010102025B75634A3DA69DFEE264DA4CCE39E23D9C44F2</t>
  </si>
  <si>
    <t>∮20*19.1mm, 어댑터소켓</t>
  </si>
  <si>
    <t>5B75634A3DA69DFEE264DA4CCE39E23D9C44F5</t>
  </si>
  <si>
    <t>010102025B75634A3DA69DFEE264DA4CCE39E23D9C44F5</t>
  </si>
  <si>
    <t>∮25*25.4mm, 어댑터소켓</t>
  </si>
  <si>
    <t>5B75634A3DA69DFEE264DA4CCE39E23D9C44F4</t>
  </si>
  <si>
    <t>010102025B75634A3DA69DFEE264DA4CCE39E23D9C44F4</t>
  </si>
  <si>
    <t>∮30*31.8mm, 어댑터소켓</t>
  </si>
  <si>
    <t>5B75634A3DA69DFEE264DA4CCE39E23D9C44F6</t>
  </si>
  <si>
    <t>010102025B75634A3DA69DFEE264DA4CCE39E23D9C44F6</t>
  </si>
  <si>
    <t>∮40*38.1mm, 어댑터소켓</t>
  </si>
  <si>
    <t>5B75634A3DA69DFEE264DA4CCE39E23D9C44F8</t>
  </si>
  <si>
    <t>010102025B75634A3DA69DFEE264DA4CCE39E23D9C44F8</t>
  </si>
  <si>
    <t>∮50*50.8mm, 어댑터소켓</t>
  </si>
  <si>
    <t>5B75634A3DA69DFEE264DA4CCE39E23D9C4599</t>
  </si>
  <si>
    <t>010102025B75634A3DA69DFEE264DA4CCE39E23D9C4599</t>
  </si>
  <si>
    <t>천장점검구 설치</t>
  </si>
  <si>
    <t>AL 백색, 600*600mm</t>
  </si>
  <si>
    <t>개소</t>
  </si>
  <si>
    <t>호표 35</t>
  </si>
  <si>
    <t>5C21A38B32B6FED0922409EF1E36A9</t>
  </si>
  <si>
    <t>010102025C21A38B32B6FED0922409EF1E36A9</t>
  </si>
  <si>
    <t>내화채움(강관용) 벽체</t>
  </si>
  <si>
    <t>호표 36</t>
  </si>
  <si>
    <t>5CE6B3A7326616609284ED9F5A0088</t>
  </si>
  <si>
    <t>010102025CE6B3A7326616609284ED9F5A0088</t>
  </si>
  <si>
    <t>호표 37</t>
  </si>
  <si>
    <t>5CE6B3A7326616609284ED9F5A01AF</t>
  </si>
  <si>
    <t>010102025CE6B3A7326616609284ED9F5A01AF</t>
  </si>
  <si>
    <t>호표 38</t>
  </si>
  <si>
    <t>5CE6B3A7326616609284ED9F5A0610</t>
  </si>
  <si>
    <t>010102025CE6B3A7326616609284ED9F5A0610</t>
  </si>
  <si>
    <t>호표 39</t>
  </si>
  <si>
    <t>5CE6B3A7326616609284ED9F5A0463</t>
  </si>
  <si>
    <t>010102025CE6B3A7326616609284ED9F5A0463</t>
  </si>
  <si>
    <t>스테인리스합후렌지(이중링 압착식)</t>
  </si>
  <si>
    <t>호표 40</t>
  </si>
  <si>
    <t>5CE633FC3936EE2B12A407AD34B026</t>
  </si>
  <si>
    <t>010102025CE633FC3936EE2B12A407AD34B026</t>
  </si>
  <si>
    <t>체크밸브설치(플랜지, 스테인리스)</t>
  </si>
  <si>
    <t>호표 41</t>
  </si>
  <si>
    <t>5CE673063DA6360382340C372F8008</t>
  </si>
  <si>
    <t>010102025CE673063DA6360382340C372F8008</t>
  </si>
  <si>
    <t>볼밸브설치(스텐, 10kg)</t>
  </si>
  <si>
    <t>호표 42</t>
  </si>
  <si>
    <t>5CE673063DC6FFD69244F0556A49A7</t>
  </si>
  <si>
    <t>010102025CE673063DC6FFD69244F0556A49A7</t>
  </si>
  <si>
    <t>호표 43</t>
  </si>
  <si>
    <t>5CE673063DC6FC027264A622EF7294</t>
  </si>
  <si>
    <t>010102025CE673063DC6FC027264A622EF7294</t>
  </si>
  <si>
    <t>호표 44</t>
  </si>
  <si>
    <t>5CE673063DC6FD2492E44E4AF67AD2</t>
  </si>
  <si>
    <t>010102025CE673063DC6FD2492E44E4AF67AD2</t>
  </si>
  <si>
    <t>호표 45</t>
  </si>
  <si>
    <t>5CE673063DC6FA5022047DB9996427</t>
  </si>
  <si>
    <t>010102025CE673063DC6FA5022047DB9996427</t>
  </si>
  <si>
    <t>호표 46</t>
  </si>
  <si>
    <t>5CE673063DC6FB7BA244C8D99686ED</t>
  </si>
  <si>
    <t>010102025CE673063DC6FB7BA244C8D99686ED</t>
  </si>
  <si>
    <t>호표 47</t>
  </si>
  <si>
    <t>5CE673063DC6F8A7C254281E7B8F11</t>
  </si>
  <si>
    <t>010102025CE673063DC6F8A7C254281E7B8F11</t>
  </si>
  <si>
    <t>볼밸브설치(스텐, 10kg, 플랜지식)</t>
  </si>
  <si>
    <t>호표 48</t>
  </si>
  <si>
    <t>5CE673063DC6F8A7C254281E7B8F10</t>
  </si>
  <si>
    <t>010102025CE673063DC6F8A7C254281E7B8F10</t>
  </si>
  <si>
    <t>스트레이너(후렌지, 10kg)</t>
  </si>
  <si>
    <t>호표 49</t>
  </si>
  <si>
    <t>5CE673063DB6D19982148F0EFE2060</t>
  </si>
  <si>
    <t>010102025CE673063DB6D19982148F0EFE2060</t>
  </si>
  <si>
    <t>(믈)감압밸브조립설치(STS관)</t>
  </si>
  <si>
    <t>D50*50*50 (STS)</t>
  </si>
  <si>
    <t>호표 50</t>
  </si>
  <si>
    <t>5CE6730431362DEB1244594E793C0F</t>
  </si>
  <si>
    <t>010102025CE6730431362DEB1244594E793C0F</t>
  </si>
  <si>
    <t>자동공기변설치(냉. 온수)</t>
  </si>
  <si>
    <t>D20 (A.A.V)</t>
  </si>
  <si>
    <t>호표 51</t>
  </si>
  <si>
    <t>5CE673023656B0047284BCDAB32C55</t>
  </si>
  <si>
    <t>010102025CE673023656B0047284BCDAB32C55</t>
  </si>
  <si>
    <t>수도미터</t>
  </si>
  <si>
    <t>1급(습식), 50mm, 냉수, 신설용</t>
  </si>
  <si>
    <t>호표 52</t>
  </si>
  <si>
    <t>5CE663203A869A3302E46451B47DE3</t>
  </si>
  <si>
    <t>010102025CE663203A869A3302E46451B47DE3</t>
  </si>
  <si>
    <t>전기온수기 앵글가대 설치</t>
  </si>
  <si>
    <t>W600*H600*D500,(40*40*5T)</t>
  </si>
  <si>
    <t>호표 53</t>
  </si>
  <si>
    <t>5C2123C8335638E8D234349B568AF3</t>
  </si>
  <si>
    <t>010102025C2123C8335638E8D234349B568AF3</t>
  </si>
  <si>
    <t>브라켓(STS) 설치</t>
  </si>
  <si>
    <t>호표 54</t>
  </si>
  <si>
    <t>5C2123C8335638E8D234349B510985</t>
  </si>
  <si>
    <t>010102025C2123C8335638E8D234349B510985</t>
  </si>
  <si>
    <t>호표 55</t>
  </si>
  <si>
    <t>5C2123C8335638E8D234349B510986</t>
  </si>
  <si>
    <t>010102025C2123C8335638E8D234349B510986</t>
  </si>
  <si>
    <t>호표 56</t>
  </si>
  <si>
    <t>5C2123C8335638E8D234349B510987</t>
  </si>
  <si>
    <t>010102025C2123C8335638E8D234349B510987</t>
  </si>
  <si>
    <t>호표 57</t>
  </si>
  <si>
    <t>5C2123C8335638E8D234349B510988</t>
  </si>
  <si>
    <t>010102025C2123C8335638E8D234349B510988</t>
  </si>
  <si>
    <t>호표 58</t>
  </si>
  <si>
    <t>5C2123C8335638E8D234349B510AA6</t>
  </si>
  <si>
    <t>010102025C2123C8335638E8D234349B510AA6</t>
  </si>
  <si>
    <t>구멍뚫기(코어드릴)</t>
  </si>
  <si>
    <t>D25, 콘크리트 150mm, 벽체</t>
  </si>
  <si>
    <t>호표 59</t>
  </si>
  <si>
    <t>5CE6B3A73266166BA21467DC060A20</t>
  </si>
  <si>
    <t>010102025CE6B3A73266166BA21467DC060A20</t>
  </si>
  <si>
    <t>D50, 콘크리트 150mm, 벽체</t>
  </si>
  <si>
    <t>호표 60</t>
  </si>
  <si>
    <t>5CE6B3A73266166BA21467DC060919</t>
  </si>
  <si>
    <t>010102025CE6B3A73266166BA21467DC060919</t>
  </si>
  <si>
    <t>절연행가(전산볼트)</t>
  </si>
  <si>
    <t>호표 61</t>
  </si>
  <si>
    <t>5CE6935133C6AF35A214D3CEE25721</t>
  </si>
  <si>
    <t>010102025CE6935133C6AF35A214D3CEE25721</t>
  </si>
  <si>
    <t>호표 62</t>
  </si>
  <si>
    <t>5CE6935133C6AF35A214D3CDDC0CD4</t>
  </si>
  <si>
    <t>010102025CE6935133C6AF35A214D3CDDC0CD4</t>
  </si>
  <si>
    <t>호표 63</t>
  </si>
  <si>
    <t>5CE6935133C6AF35A214D3CC35C23A</t>
  </si>
  <si>
    <t>010102025CE6935133C6AF35A214D3CC35C23A</t>
  </si>
  <si>
    <t>호표 64</t>
  </si>
  <si>
    <t>5CE6935133C6AF35A214D3CB2ED109</t>
  </si>
  <si>
    <t>010102025CE6935133C6AF35A214D3CB2ED109</t>
  </si>
  <si>
    <t>호표 65</t>
  </si>
  <si>
    <t>5CE6935133C6AF35A214D3CA07C7A0</t>
  </si>
  <si>
    <t>010102025CE6935133C6AF35A214D3CA07C7A0</t>
  </si>
  <si>
    <t>호표 66</t>
  </si>
  <si>
    <t>5CE6935133C6AF35A214D3C9616481</t>
  </si>
  <si>
    <t>010102025CE6935133C6AF35A214D3C9616481</t>
  </si>
  <si>
    <t>열경화성수지 천정 철거</t>
  </si>
  <si>
    <t>천정마감</t>
  </si>
  <si>
    <t>M2</t>
  </si>
  <si>
    <t>호표 67</t>
  </si>
  <si>
    <t>5CE643D1393600974284DE0BB48273</t>
  </si>
  <si>
    <t>010102025CE643D1393600974284DE0BB48273</t>
  </si>
  <si>
    <t>열경화성수지 천정재설치</t>
  </si>
  <si>
    <t>호표 68</t>
  </si>
  <si>
    <t>5CE643D1393600974284DE0BB487F8</t>
  </si>
  <si>
    <t>010102025CE643D1393600974284DE0BB487F8</t>
  </si>
  <si>
    <t>오배수배관공사</t>
  </si>
  <si>
    <t>01010203</t>
  </si>
  <si>
    <t>경질염화비닐관(접착제)</t>
  </si>
  <si>
    <t>PVC관(VG1), D50</t>
  </si>
  <si>
    <t>호표 69</t>
  </si>
  <si>
    <t>5CE633E53D46C36BB2F4A7E1CEB8B1</t>
  </si>
  <si>
    <t>010102035CE633E53D46C36BB2F4A7E1CEB8B1</t>
  </si>
  <si>
    <t>PVC관(VG1), D75</t>
  </si>
  <si>
    <t>호표 70</t>
  </si>
  <si>
    <t>5CE633E53D46CD6C32F4159D0D187B</t>
  </si>
  <si>
    <t>010102035CE633E53D46CD6C32F4159D0D187B</t>
  </si>
  <si>
    <t>PVC관(VG1), D100</t>
  </si>
  <si>
    <t>호표 71</t>
  </si>
  <si>
    <t>5CE633E63FD69D7472043636E0D8D7</t>
  </si>
  <si>
    <t>010102035CE633E63FD69D7472043636E0D8D7</t>
  </si>
  <si>
    <t>PVC 배수용경질이음관(접착제/T.S)</t>
  </si>
  <si>
    <t>∮50mm, 90˚단곡관(본드접합)</t>
  </si>
  <si>
    <t>5B75634A3DA69DFEE274E519562409CE92B10E</t>
  </si>
  <si>
    <t>010102035B75634A3DA69DFEE274E519562409CE92B10E</t>
  </si>
  <si>
    <t>∮75mm, 90˚단곡관(본드접합)</t>
  </si>
  <si>
    <t>5B75634A3DA69DFEE274E519562409CE92B10F</t>
  </si>
  <si>
    <t>010102035B75634A3DA69DFEE274E519562409CE92B10F</t>
  </si>
  <si>
    <t>∮100mm, 90˚단곡관(본드접합)</t>
  </si>
  <si>
    <t>5B75634A3DA69DFEE274E519562409CE92B10C</t>
  </si>
  <si>
    <t>010102035B75634A3DA69DFEE274E519562409CE92B10C</t>
  </si>
  <si>
    <t>∮75*∮50mm, PVC YT관, 본드접합</t>
  </si>
  <si>
    <t>5B75634A3DA69DFEE274E519562409CFBD3C4C</t>
  </si>
  <si>
    <t>010102035B75634A3DA69DFEE274E519562409CFBD3C4C</t>
  </si>
  <si>
    <t>∮100*∮100mm, PVC YT관, 본드접합</t>
  </si>
  <si>
    <t>5B75634A3DA69DFEE274E519562409CFBD3C4D</t>
  </si>
  <si>
    <t>010102035B75634A3DA69DFEE274E519562409CFBD3C4D</t>
  </si>
  <si>
    <t>∮100*∮50mm, PVC YT관, 본드접합</t>
  </si>
  <si>
    <t>5B75634A3DA69DFEE274E519562409CFBD3F1A</t>
  </si>
  <si>
    <t>010102035B75634A3DA69DFEE274E519562409CFBD3F1A</t>
  </si>
  <si>
    <t>∮50mm, PVC P트랩, 본드접합</t>
  </si>
  <si>
    <t>5B75634A3DA69DFEE274E519562409CFBC1E92</t>
  </si>
  <si>
    <t>010102035B75634A3DA69DFEE274E519562409CFBC1E92</t>
  </si>
  <si>
    <t>∮75mm, PVC P트랩, 본드접합</t>
  </si>
  <si>
    <t>5B75634A3DA69DFEE274E519562409CFBC1E90</t>
  </si>
  <si>
    <t>010102035B75634A3DA69DFEE274E519562409CFBC1E90</t>
  </si>
  <si>
    <t>∮50mm, 45˚단곡관, DL</t>
  </si>
  <si>
    <t>5B75634A3DA69DFEE274E519562C4639E57C3F</t>
  </si>
  <si>
    <t>010102035B75634A3DA69DFEE274E519562C4639E57C3F</t>
  </si>
  <si>
    <t>∮75mm, 45˚단곡관, 본드접합</t>
  </si>
  <si>
    <t>5B75634A3DA69DFEE274E519562C4639E57C3D</t>
  </si>
  <si>
    <t>010102035B75634A3DA69DFEE274E519562C4639E57C3D</t>
  </si>
  <si>
    <t>∮100mm, 45˚단곡관, 본드접합</t>
  </si>
  <si>
    <t>5B75634A3DA69DFEE274E519562C4639E57C32</t>
  </si>
  <si>
    <t>010102035B75634A3DA69DFEE274E519562C4639E57C32</t>
  </si>
  <si>
    <t>∮75*50mm, 45˚Y관, 이경</t>
  </si>
  <si>
    <t>5B75634A3DA69DFEE274E519562C4639E57DC5</t>
  </si>
  <si>
    <t>010102035B75634A3DA69DFEE274E519562C4639E57DC5</t>
  </si>
  <si>
    <t>∮50mm, 45˚Y관</t>
  </si>
  <si>
    <t>5B75634A3DA69DFEE274E519562C4639E57DC8</t>
  </si>
  <si>
    <t>010102035B75634A3DA69DFEE274E519562C4639E57DC8</t>
  </si>
  <si>
    <t>∮75mm, 45˚Y관</t>
  </si>
  <si>
    <t>5B75634A3DA69DFEE274E519562C4639E57A0D</t>
  </si>
  <si>
    <t>010102035B75634A3DA69DFEE274E519562C4639E57A0D</t>
  </si>
  <si>
    <t>배수용경질염화비닐이음관(F.D.)</t>
  </si>
  <si>
    <t>D50(봉수형)</t>
  </si>
  <si>
    <t>호표 72</t>
  </si>
  <si>
    <t>5CE693563A2666F85284C1475BD291</t>
  </si>
  <si>
    <t>010102035CE693563A2666F85284C1475BD291</t>
  </si>
  <si>
    <t>D50 (세탁기겸용)</t>
  </si>
  <si>
    <t>호표 73</t>
  </si>
  <si>
    <t>5CE693563A2666F85284C26E649432</t>
  </si>
  <si>
    <t>010102035CE693563A2666F85284C26E649432</t>
  </si>
  <si>
    <t>배수트렌치 관통 배수관 연결</t>
  </si>
  <si>
    <t>D50, (STS트렌치에 PVC/VG1 배수관 접속)</t>
  </si>
  <si>
    <t>호표 74</t>
  </si>
  <si>
    <t>5CE6B3A537B60E9E6264592290A0EE</t>
  </si>
  <si>
    <t>010102035CE6B3A537B60E9E6264592290A0EE</t>
  </si>
  <si>
    <t>F.C.O 설치</t>
  </si>
  <si>
    <t>D75</t>
  </si>
  <si>
    <t>호표 75</t>
  </si>
  <si>
    <t>5CE693543F56936FC234150EE36639</t>
  </si>
  <si>
    <t>010102035CE693543F56936FC234150EE36639</t>
  </si>
  <si>
    <t>D100</t>
  </si>
  <si>
    <t>호표 76</t>
  </si>
  <si>
    <t>5CE693543F56936FC234150EE3663A</t>
  </si>
  <si>
    <t>010102035CE693543F56936FC234150EE3663A</t>
  </si>
  <si>
    <t>V.T.W 설치 (STS CAP)</t>
  </si>
  <si>
    <t>호표 77</t>
  </si>
  <si>
    <t>5CE693543F56936FC234150EE367DA</t>
  </si>
  <si>
    <t>010102035CE693543F56936FC234150EE367DA</t>
  </si>
  <si>
    <t>터파기 (기계)</t>
  </si>
  <si>
    <t>보통토사,백호0.7m3</t>
  </si>
  <si>
    <t>㎥</t>
  </si>
  <si>
    <t>호표 78</t>
  </si>
  <si>
    <t>5C2123CE35D6951CC21459C9E72615</t>
  </si>
  <si>
    <t>010102035C2123CE35D6951CC21459C9E72615</t>
  </si>
  <si>
    <t>되메우고 다지기(토사).</t>
  </si>
  <si>
    <t>T=15cm(백호우0.7M3,래머80KG)</t>
  </si>
  <si>
    <t>호표 79</t>
  </si>
  <si>
    <t>5C2123C8335638EF0234E9D52FF029</t>
  </si>
  <si>
    <t>010102035C2123C8335638EF0234E9D52FF029</t>
  </si>
  <si>
    <t>현장내잔토처리</t>
  </si>
  <si>
    <t>소운반.고르기</t>
  </si>
  <si>
    <t>호표 80</t>
  </si>
  <si>
    <t>5C2123C8335638E8D234349B5336F4</t>
  </si>
  <si>
    <t>010102035C2123C8335638E8D234349B5336F4</t>
  </si>
  <si>
    <t>소형고압블럭 포장</t>
  </si>
  <si>
    <t>T=80mm+모래40mm,무근150mm+보조기층150mm</t>
  </si>
  <si>
    <t>㎡</t>
  </si>
  <si>
    <t>호표 81</t>
  </si>
  <si>
    <t>5CE643D13936009122140057276C00</t>
  </si>
  <si>
    <t>010102035CE643D13936009122140057276C00</t>
  </si>
  <si>
    <t>소형고압블럭 철거</t>
  </si>
  <si>
    <t>호표 82</t>
  </si>
  <si>
    <t>5CE643D13936009122140057276C01</t>
  </si>
  <si>
    <t>010102035CE643D13936009122140057276C01</t>
  </si>
  <si>
    <t>조리실 배기덕트 설치공사</t>
  </si>
  <si>
    <t>01010204</t>
  </si>
  <si>
    <t>스테인레스닥트제작설치(기계)</t>
  </si>
  <si>
    <t>1mx1m, 0.8t</t>
  </si>
  <si>
    <t>호표 83</t>
  </si>
  <si>
    <t>5CE62387359698E022647A10111299</t>
  </si>
  <si>
    <t>010102045CE62387359698E022647A10111299</t>
  </si>
  <si>
    <t>STS COVER (배기휀 외부 소음 차단재 마감)</t>
  </si>
  <si>
    <t>STS304,1.0T,(L2.0M*W1.3*H2.0MH),세척기</t>
  </si>
  <si>
    <t>SET</t>
  </si>
  <si>
    <t>호표 84</t>
  </si>
  <si>
    <t>5CE62387359698E022647A1743B585</t>
  </si>
  <si>
    <t>010102045CE62387359698E022647A1743B585</t>
  </si>
  <si>
    <t>STS304,1.0T,(L2.4M*W1.5*H2.4MH),유증기</t>
  </si>
  <si>
    <t>호표 85</t>
  </si>
  <si>
    <t>5CE62387359698E022647A1743B586</t>
  </si>
  <si>
    <t>010102045CE62387359698E022647A1743B586</t>
  </si>
  <si>
    <t>캔버스제작설치</t>
  </si>
  <si>
    <t>1.6T</t>
  </si>
  <si>
    <t>호표 86</t>
  </si>
  <si>
    <t>5CE6238735A6BEE392E4128BE2E9A5</t>
  </si>
  <si>
    <t>010102045CE6238735A6BEE392E4128BE2E9A5</t>
  </si>
  <si>
    <t>V.D (STS) - 주방후드 부착형/손잡이포함</t>
  </si>
  <si>
    <t>700*350</t>
  </si>
  <si>
    <t>호표 87</t>
  </si>
  <si>
    <t>5CE623823D1634F47274F64EE1F4BF</t>
  </si>
  <si>
    <t>010102045CE623823D1634F47274F64EE1F4BF</t>
  </si>
  <si>
    <t>600*500</t>
  </si>
  <si>
    <t>호표 88</t>
  </si>
  <si>
    <t>5CE623823D1634F47274F64EE1F4BC</t>
  </si>
  <si>
    <t>010102045CE623823D1634F47274F64EE1F4BC</t>
  </si>
  <si>
    <t>700*600</t>
  </si>
  <si>
    <t>호표 89</t>
  </si>
  <si>
    <t>5CE623823D1634F47274F64EE1F4BD</t>
  </si>
  <si>
    <t>010102045CE623823D1634F47274F64EE1F4BD</t>
  </si>
  <si>
    <t>GRILLE(STS)</t>
  </si>
  <si>
    <t>300*300</t>
  </si>
  <si>
    <t>호표 90</t>
  </si>
  <si>
    <t>5CE623823D1634F47274F64EE0E61C</t>
  </si>
  <si>
    <t>010102045CE623823D1634F47274F64EE0E61C</t>
  </si>
  <si>
    <t>외벽 보수 및 마감공사(배기부분)</t>
  </si>
  <si>
    <t>치장벽돌,마감고르기 및 보수</t>
  </si>
  <si>
    <t>호표 91</t>
  </si>
  <si>
    <t>5CE6B3A03FB6E90F22C409F1FC4E27</t>
  </si>
  <si>
    <t>010102045CE6B3A03FB6E90F22C409F1FC4E27</t>
  </si>
  <si>
    <t>D250, 콘크리트 300mm, 바닥</t>
  </si>
  <si>
    <t>호표 92</t>
  </si>
  <si>
    <t>5CE6B3A73266166BA21467DC0562AF</t>
  </si>
  <si>
    <t>010102045CE6B3A73266166BA21467DC0562AF</t>
  </si>
  <si>
    <t>덕트를위한구멍뚫기</t>
  </si>
  <si>
    <t>콘크리트 벽두께 200mm 정도</t>
  </si>
  <si>
    <t>m2당</t>
  </si>
  <si>
    <t>호표 93</t>
  </si>
  <si>
    <t>5CE6B3A03FB6E90F22C409F1FC4B6E</t>
  </si>
  <si>
    <t>010102045CE6B3A03FB6E90F22C409F1FC4B6E</t>
  </si>
  <si>
    <t>덕트 내부 보강바 제작설치(1m간격)</t>
  </si>
  <si>
    <t>STS304,사각관(15*15*0.8T)/H=1m미만</t>
  </si>
  <si>
    <t>호표 94</t>
  </si>
  <si>
    <t>5CE62387359698E022647A1743B4FA</t>
  </si>
  <si>
    <t>010102045CE62387359698E022647A1743B4FA</t>
  </si>
  <si>
    <t>인서트플레이트</t>
  </si>
  <si>
    <t>200*200*9t</t>
  </si>
  <si>
    <t>호표 95</t>
  </si>
  <si>
    <t>5CE6B3A334D672E422A4365EE3C013</t>
  </si>
  <si>
    <t>010102045CE6B3A334D672E422A4365EE3C013</t>
  </si>
  <si>
    <t>녹막이페인트 붓칠</t>
  </si>
  <si>
    <t>철재면, 2회, 1종</t>
  </si>
  <si>
    <t>호표 96</t>
  </si>
  <si>
    <t>5C21E31C32A692327234D833AE1DC2</t>
  </si>
  <si>
    <t>010102045C21E31C32A692327234D833AE1DC2</t>
  </si>
  <si>
    <t>유성페인트 붓칠</t>
  </si>
  <si>
    <t>철재면, 2회. 1급</t>
  </si>
  <si>
    <t>호표 97</t>
  </si>
  <si>
    <t>5C21E31F3FF6D724D26405E0803234</t>
  </si>
  <si>
    <t>010102045C21E31F3FF6D724D26405E0803234</t>
  </si>
  <si>
    <t>ㄱ형강</t>
  </si>
  <si>
    <t>ㄱ형강, 등변, 65*65*6mm</t>
  </si>
  <si>
    <t>kg</t>
  </si>
  <si>
    <t>5B0273FD3426B2EA62F4E1791B89BAF6E484E4</t>
  </si>
  <si>
    <t>010102045B0273FD3426B2EA62F4E1791B89BAF6E484E4</t>
  </si>
  <si>
    <t>잡철물 제작 및 설치</t>
  </si>
  <si>
    <t>현장제작 설치, 일반철재</t>
  </si>
  <si>
    <t>호표 98</t>
  </si>
  <si>
    <t>5CE6831E3626279E5214B84A2A52C0</t>
  </si>
  <si>
    <t>010102045CE6831E3626279E5214B84A2A52C0</t>
  </si>
  <si>
    <t>스테인리스 망</t>
  </si>
  <si>
    <t>스테인리스망, STS304, 24mesh*∮0.23*1m</t>
  </si>
  <si>
    <t>5B2D437138D615DB820443E67325662EDFBB1D</t>
  </si>
  <si>
    <t>010102045B2D437138D615DB820443E67325662EDFBB1D</t>
  </si>
  <si>
    <t>010102045CE633E93B06BEBE32D40A5DC84F96</t>
  </si>
  <si>
    <t>010102045B75634A3DA69DFEE264DA4CCE3B909583C369</t>
  </si>
  <si>
    <t>010102045B75634A3DA69DFEE264DA4CCE3B909695DD4B</t>
  </si>
  <si>
    <t>010102045B75634A3DA69DFEE264DA4CCE39E23D9C44F2</t>
  </si>
  <si>
    <t>010102045C2123C8335638E8D234349B510986</t>
  </si>
  <si>
    <t>010102045CE673063DC6FC027264A622EF7294</t>
  </si>
  <si>
    <t>조리실 급기덕트 설치공사</t>
  </si>
  <si>
    <t>01010205</t>
  </si>
  <si>
    <t>010102055CE62387359698E022647A10111299</t>
  </si>
  <si>
    <t>각형닥트보온(고무발포)</t>
  </si>
  <si>
    <t>20t (급식실 천정 설치)</t>
  </si>
  <si>
    <t>호표 99</t>
  </si>
  <si>
    <t>5CE6533F3FA62FAC6294DDC38FF7DF</t>
  </si>
  <si>
    <t>010102055CE6533F3FA62FAC6294DDC38FF7DF</t>
  </si>
  <si>
    <t>각형닥트보온(칼라함석/0.45t)-옥외노출덕트</t>
  </si>
  <si>
    <t>20t, (고무발포 보온판)</t>
  </si>
  <si>
    <t>호표 100</t>
  </si>
  <si>
    <t>5CE6533F3FA62FAC6294DDCFA0078A</t>
  </si>
  <si>
    <t>010102055CE6533F3FA62FAC6294DDCFA0078A</t>
  </si>
  <si>
    <t>010102055CE6238735A6BEE392E4128BE2E9A5</t>
  </si>
  <si>
    <t>010102055C21E31F3FF6D724D26405E0803234</t>
  </si>
  <si>
    <t>010102055C21E31C32A692327234D833AE1DC2</t>
  </si>
  <si>
    <t>010102055CE62387359698E022647A1743B4FA</t>
  </si>
  <si>
    <t>미세먼지망 설치 (급기량 부족시 사용고려)</t>
  </si>
  <si>
    <t>1,400*800 - 고정창문 - 외부 방충망전단에 부착</t>
  </si>
  <si>
    <t>호표 101</t>
  </si>
  <si>
    <t>5CE6238735A6BEE392E4128BE0395D</t>
  </si>
  <si>
    <t>010102055CE6238735A6BEE392E4128BE0395D</t>
  </si>
  <si>
    <t>1,500*800 - 고정창문 - 외부 방충망전단에 부착</t>
  </si>
  <si>
    <t>호표 102</t>
  </si>
  <si>
    <t>5CE6238735A6BEE392E4128BE0395A</t>
  </si>
  <si>
    <t>010102055CE6238735A6BEE392E4128BE0395A</t>
  </si>
  <si>
    <t>공조덕트(플렉시블)</t>
  </si>
  <si>
    <t>보온, D400</t>
  </si>
  <si>
    <t>호표 103</t>
  </si>
  <si>
    <t>5CE62387351641604294CCB34B17A9</t>
  </si>
  <si>
    <t>010102055CE62387351641604294CCB34B17A9</t>
  </si>
  <si>
    <t>공조용플렉시블덕트</t>
  </si>
  <si>
    <t>스테인리스밴드, ∮400mm</t>
  </si>
  <si>
    <t>5B75634A3DA69E8DF264B082C31201F6954843</t>
  </si>
  <si>
    <t>010102055B75634A3DA69E8DF264B082C31201F6954843</t>
  </si>
  <si>
    <t>디퓨저</t>
  </si>
  <si>
    <t>원형, ∮400, AL</t>
  </si>
  <si>
    <t>호표 104</t>
  </si>
  <si>
    <t>5CE623823D36E33E02A4808D45E293</t>
  </si>
  <si>
    <t>010102055CE623823D36E33E02A4808D45E293</t>
  </si>
  <si>
    <t>V.D (STS)</t>
  </si>
  <si>
    <t>500*450</t>
  </si>
  <si>
    <t>호표 105</t>
  </si>
  <si>
    <t>5CE623823D1634F47274F64EE1F4B2</t>
  </si>
  <si>
    <t>010102055CE623823D1634F47274F64EE1F4B2</t>
  </si>
  <si>
    <t>1000*450</t>
  </si>
  <si>
    <t>호표 106</t>
  </si>
  <si>
    <t>5CE623823D1634F47274F64EE1F4B3</t>
  </si>
  <si>
    <t>010102055CE623823D1634F47274F64EE1F4B3</t>
  </si>
  <si>
    <t>010102055CE6831E3626279E5214B84A2A52C0</t>
  </si>
  <si>
    <t>010102055CE6B3A03FB6E90F22C409F1FC4B6E</t>
  </si>
  <si>
    <t>010102055CE6B3A03FB6E90F22C409F1FC4E27</t>
  </si>
  <si>
    <t>010102055CE6B3A334D672E422A4365EE3C013</t>
  </si>
  <si>
    <t>010102055B0273FD3426B2EA62F4E1791B89BAF6E484E4</t>
  </si>
  <si>
    <t>보일러실,휴게실,식품창고 배기덕트공사</t>
  </si>
  <si>
    <t>01010206</t>
  </si>
  <si>
    <t>010102065CE633E63FD69D7472043636E0D8D7</t>
  </si>
  <si>
    <t>PVC관(VG1), D150</t>
  </si>
  <si>
    <t>호표 107</t>
  </si>
  <si>
    <t>5CE633E63FD69F23F22481A9399CE2</t>
  </si>
  <si>
    <t>010102065CE633E63FD69F23F22481A9399CE2</t>
  </si>
  <si>
    <t>010102065B75634A3DA69DFEE274E519562409CE92B10C</t>
  </si>
  <si>
    <t>∮150mm, 90˚단곡관(본드접합)</t>
  </si>
  <si>
    <t>5B75634A3DA69DFEE274E519562409CE92B102</t>
  </si>
  <si>
    <t>010102065B75634A3DA69DFEE274E519562409CE92B102</t>
  </si>
  <si>
    <t>일반용경질폴리염화비닐이음관, ∮150*∮100mm, PVC YT관, 본드접합</t>
  </si>
  <si>
    <t>5B75634A3DA69DFEE274E519562409CFBD3E77</t>
  </si>
  <si>
    <t>010102065B75634A3DA69DFEE274E519562409CFBD3E77</t>
  </si>
  <si>
    <t>배수용경질염화비닐이음관</t>
  </si>
  <si>
    <t>관통스리브, D100</t>
  </si>
  <si>
    <t>5B75634A3DA69DFEE274E5184F32B111D74AAF</t>
  </si>
  <si>
    <t>010102065B75634A3DA69DFEE274E5184F32B111D74AAF</t>
  </si>
  <si>
    <t>관통스리브, D150</t>
  </si>
  <si>
    <t>5B75634A3DA69DFEE274E5184F32B111D74AAD</t>
  </si>
  <si>
    <t>010102065B75634A3DA69DFEE274E5184F32B111D74AAD</t>
  </si>
  <si>
    <t>스테인리스밴드, ∮100mm</t>
  </si>
  <si>
    <t>5B75634A3DA69E8DF264B082C31201F695496C</t>
  </si>
  <si>
    <t>010102065B75634A3DA69E8DF264B082C31201F695496C</t>
  </si>
  <si>
    <t>환기캡(STS)</t>
  </si>
  <si>
    <t>호표 108</t>
  </si>
  <si>
    <t>5CE643D139064E9B72B4D45B95C04E</t>
  </si>
  <si>
    <t>010102065CE643D139064E9B72B4D45B95C04E</t>
  </si>
  <si>
    <t>D200</t>
  </si>
  <si>
    <t>호표 109</t>
  </si>
  <si>
    <t>5CE643D139064E9B72B4D45B95C04A</t>
  </si>
  <si>
    <t>010102065CE643D139064E9B72B4D45B95C04A</t>
  </si>
  <si>
    <t>일반행거(달대볼트)</t>
  </si>
  <si>
    <t>호표 110</t>
  </si>
  <si>
    <t>5CE6935133C6AF31C26402909E4B0C</t>
  </si>
  <si>
    <t>010102065CE6935133C6AF31C26402909E4B0C</t>
  </si>
  <si>
    <t>D150</t>
  </si>
  <si>
    <t>호표 111</t>
  </si>
  <si>
    <t>5CE6935133C6AF31C26403A1F3388E</t>
  </si>
  <si>
    <t>010102065CE6935133C6AF31C26403A1F3388E</t>
  </si>
  <si>
    <t>가스배관공사</t>
  </si>
  <si>
    <t>01010207</t>
  </si>
  <si>
    <t>가스용백강관(옥내일반)</t>
  </si>
  <si>
    <t>백관(SPPG), D20</t>
  </si>
  <si>
    <t>호표 112</t>
  </si>
  <si>
    <t>5CE633ED32D6B151E25466F81B9E2A</t>
  </si>
  <si>
    <t>010102075CE633ED32D6B151E25466F81B9E2A</t>
  </si>
  <si>
    <t>백관(SPPG), D40</t>
  </si>
  <si>
    <t>호표 113</t>
  </si>
  <si>
    <t>5CE633ED32D6B6D3F2F4AC927CA1D7</t>
  </si>
  <si>
    <t>010102075CE633ED32D6B6D3F2F4AC927CA1D7</t>
  </si>
  <si>
    <t>백관(SPPG), D50</t>
  </si>
  <si>
    <t>호표 114</t>
  </si>
  <si>
    <t>5CE633ED32D6B5CAC204C9CD989AE9</t>
  </si>
  <si>
    <t>010102075CE633ED32D6B5CAC204C9CD989AE9</t>
  </si>
  <si>
    <t>백관(SPPG), D65</t>
  </si>
  <si>
    <t>호표 115</t>
  </si>
  <si>
    <t>5CE633ED32D6B424B2D41166674855</t>
  </si>
  <si>
    <t>010102075CE633ED32D6B424B2D41166674855</t>
  </si>
  <si>
    <t>백관(SPPG), D100</t>
  </si>
  <si>
    <t>호표 116</t>
  </si>
  <si>
    <t>5CE633EE3346A5D492E4DD0DB4BF9C</t>
  </si>
  <si>
    <t>010102075CE633EE3346A5D492E4DD0DB4BF9C</t>
  </si>
  <si>
    <t>나사식강관제관이음쇠</t>
  </si>
  <si>
    <t>∮20mm, 백엘보, 나사</t>
  </si>
  <si>
    <t>5B75634A3DA69DFEE274EBA63CD16F8F8A41F3</t>
  </si>
  <si>
    <t>010102075B75634A3DA69DFEE274EBA63CD16F8F8A41F3</t>
  </si>
  <si>
    <t>∮40mm, 백티, 나사</t>
  </si>
  <si>
    <t>5B75634A3DA69DFEE274EBA63CD16F8F8A4F51</t>
  </si>
  <si>
    <t>010102075B75634A3DA69DFEE274EBA63CD16F8F8A4F51</t>
  </si>
  <si>
    <t>∮40mm, 백리듀서, 나사</t>
  </si>
  <si>
    <t>5B75634A3DA69DFEE274EBA63CD16F8F8A4E4A</t>
  </si>
  <si>
    <t>010102075B75634A3DA69DFEE274EBA63CD16F8F8A4E4A</t>
  </si>
  <si>
    <t>∮40mm, 백소켓, 나사</t>
  </si>
  <si>
    <t>5B75634A3DA69DFEE274EBA63CD16F8F85C314</t>
  </si>
  <si>
    <t>010102075B75634A3DA69DFEE274EBA63CD16F8F85C314</t>
  </si>
  <si>
    <t>∮40mm, 백캡, 나사</t>
  </si>
  <si>
    <t>5B75634A3DA69DFEE274EBA63CD16F8F843F5C</t>
  </si>
  <si>
    <t>010102075B75634A3DA69DFEE274EBA63CD16F8F843F5C</t>
  </si>
  <si>
    <t>용접식강관이음쇠</t>
  </si>
  <si>
    <t>∮65mm, 백엘보, 용접</t>
  </si>
  <si>
    <t>5B75634A3DA69DFEE264D42451D09CB65C6EB9</t>
  </si>
  <si>
    <t>010102075B75634A3DA69DFEE264D42451D09CB65C6EB9</t>
  </si>
  <si>
    <t>∮65mm, 백티, 용접</t>
  </si>
  <si>
    <t>5B75634A3DA69DFEE264D42451D09CB65D7876</t>
  </si>
  <si>
    <t>010102075B75634A3DA69DFEE264D42451D09CB65D7876</t>
  </si>
  <si>
    <t>∮65mm, 백리듀서, 용접</t>
  </si>
  <si>
    <t>5B75634A3DA69DFEE264D42451D09CB6526119</t>
  </si>
  <si>
    <t>010102075B75634A3DA69DFEE264D42451D09CB6526119</t>
  </si>
  <si>
    <t>∮50mm, 캡, 용접용백관, SPP</t>
  </si>
  <si>
    <t>5B75634A3DA69DFEE264D42451D09CB1D9000B</t>
  </si>
  <si>
    <t>010102075B75634A3DA69DFEE264D42451D09CB1D9000B</t>
  </si>
  <si>
    <t>∮50mm, 백티, 용접</t>
  </si>
  <si>
    <t>5B75634A3DA69DFEE264D42451D8D31CB489BC</t>
  </si>
  <si>
    <t>010102075B75634A3DA69DFEE264D42451D8D31CB489BC</t>
  </si>
  <si>
    <t>010102075C21E31F3FF6D724D26405E0803234</t>
  </si>
  <si>
    <t>010102075C21E31C32A692327234D833AE1DC2</t>
  </si>
  <si>
    <t>호표 117</t>
  </si>
  <si>
    <t>5CE6B3A7326616609284ED9F5A0737</t>
  </si>
  <si>
    <t>010102075CE6B3A7326616609284ED9F5A0737</t>
  </si>
  <si>
    <t>010102075CE6B3A7326616609284ED9F5A0463</t>
  </si>
  <si>
    <t>D65</t>
  </si>
  <si>
    <t>호표 118</t>
  </si>
  <si>
    <t>5CE6B3A7326616609284ED9F5A050A</t>
  </si>
  <si>
    <t>010102075CE6B3A7326616609284ED9F5A050A</t>
  </si>
  <si>
    <t>철합후렌지(가스용)</t>
  </si>
  <si>
    <t>호표 119</t>
  </si>
  <si>
    <t>5CE633FC39163B0EC2F4E2BC8532BC</t>
  </si>
  <si>
    <t>010102075CE633FC39163B0EC2F4E2BC8532BC</t>
  </si>
  <si>
    <t>호표 120</t>
  </si>
  <si>
    <t>5CE633FC39163B0EC2F4E2BDACDC5C</t>
  </si>
  <si>
    <t>010102075CE633FC39163B0EC2F4E2BDACDC5C</t>
  </si>
  <si>
    <t>가스밸브 설치</t>
  </si>
  <si>
    <t>호표 121</t>
  </si>
  <si>
    <t>5CE6B3A537B60E9E62645CF6CF4D8B</t>
  </si>
  <si>
    <t>010102075CE6B3A537B60E9E62645CF6CF4D8B</t>
  </si>
  <si>
    <t>가스밸브설치</t>
  </si>
  <si>
    <t>D32 - D50</t>
  </si>
  <si>
    <t>호표 122</t>
  </si>
  <si>
    <t>5CE6B3A537B60E9E62645CF6CF4E90</t>
  </si>
  <si>
    <t>010102075CE6B3A537B60E9E62645CF6CF4E90</t>
  </si>
  <si>
    <t>호표 123</t>
  </si>
  <si>
    <t>5CE6B3A537B60E9E62645CF6CF4FB7</t>
  </si>
  <si>
    <t>010102075CE6B3A537B60E9E62645CF6CF4FB7</t>
  </si>
  <si>
    <t>가스용금속후렉시블호스</t>
  </si>
  <si>
    <t>호표 124</t>
  </si>
  <si>
    <t>5CE6B3A537B60E9E62645CF6CD9E02</t>
  </si>
  <si>
    <t>010102075CE6B3A537B60E9E62645CF6CD9E02</t>
  </si>
  <si>
    <t>가스미터 설치(막식)</t>
  </si>
  <si>
    <t>25NM3/HR</t>
  </si>
  <si>
    <t>호표 125</t>
  </si>
  <si>
    <t>5CE6B3A537B60E9E62645CF7D5924F</t>
  </si>
  <si>
    <t>010102075CE6B3A537B60E9E62645CF7D5924F</t>
  </si>
  <si>
    <t>40NM3/HR</t>
  </si>
  <si>
    <t>호표 126</t>
  </si>
  <si>
    <t>5CE6B3A537B60E9E62645CF7D59081</t>
  </si>
  <si>
    <t>010102075CE6B3A537B60E9E62645CF7D59081</t>
  </si>
  <si>
    <t>가스차단기 설치</t>
  </si>
  <si>
    <t>호표 127</t>
  </si>
  <si>
    <t>5CE6B3A537B60E9E62645CF7D745AB</t>
  </si>
  <si>
    <t>010102075CE6B3A537B60E9E62645CF7D745AB</t>
  </si>
  <si>
    <t>호표 128</t>
  </si>
  <si>
    <t>5CE6B3A537B60E9E62645CF7D746B2</t>
  </si>
  <si>
    <t>010102075CE6B3A537B60E9E62645CF7D746B2</t>
  </si>
  <si>
    <t>가스누설감지기 설치</t>
  </si>
  <si>
    <t>방수형</t>
  </si>
  <si>
    <t>호표 129</t>
  </si>
  <si>
    <t>5CE6B3A537B60E9E62645CF7D0142F</t>
  </si>
  <si>
    <t>010102075CE6B3A537B60E9E62645CF7D0142F</t>
  </si>
  <si>
    <t>일산화탄소감지기(전기식)</t>
  </si>
  <si>
    <t>호표 130</t>
  </si>
  <si>
    <t>5CE6B3A537B60E9E62645CF7D016DD</t>
  </si>
  <si>
    <t>010102075CE6B3A537B60E9E62645CF7D016DD</t>
  </si>
  <si>
    <t>가스감지기(공업용/방폭형)</t>
  </si>
  <si>
    <t>수신부 및 제어부 분리</t>
  </si>
  <si>
    <t>호표 131</t>
  </si>
  <si>
    <t>5CE6B3A537B60E9E62645CF6CD9E01</t>
  </si>
  <si>
    <t>010102075CE6B3A537B60E9E62645CF6CD9E01</t>
  </si>
  <si>
    <t>가스누출경보기(제어반)</t>
  </si>
  <si>
    <t>다회로 제어경보판넬</t>
  </si>
  <si>
    <t>호표 132</t>
  </si>
  <si>
    <t>5CE6B3A537B60E9E62645CF6CD9E0E</t>
  </si>
  <si>
    <t>010102075CE6B3A537B60E9E62645CF6CD9E0E</t>
  </si>
  <si>
    <t>가스미터기함(STS)</t>
  </si>
  <si>
    <t>1,500Hx1,000Wx600D</t>
  </si>
  <si>
    <t>호표 133</t>
  </si>
  <si>
    <t>5CE6B3A537B60E9E62645CF0A41BDB</t>
  </si>
  <si>
    <t>010102075CE6B3A537B60E9E62645CF0A41BDB</t>
  </si>
  <si>
    <t>강관기밀시험</t>
  </si>
  <si>
    <t>D65~80 이하</t>
  </si>
  <si>
    <t>M당</t>
  </si>
  <si>
    <t>호표 134</t>
  </si>
  <si>
    <t>5CE6B3A537B60E9E62645F485F5199</t>
  </si>
  <si>
    <t>010102075CE6B3A537B60E9E62645F485F5199</t>
  </si>
  <si>
    <t>D50 이하</t>
  </si>
  <si>
    <t>호표 135</t>
  </si>
  <si>
    <t>5CE6B3A537B60E9E62645F485F519A</t>
  </si>
  <si>
    <t>010102075CE6B3A537B60E9E62645F485F519A</t>
  </si>
  <si>
    <t>D40 이하</t>
  </si>
  <si>
    <t>호표 136</t>
  </si>
  <si>
    <t>5CE6B3A537B60E9E62645F485F519B</t>
  </si>
  <si>
    <t>010102075CE6B3A537B60E9E62645F485F519B</t>
  </si>
  <si>
    <t>D20 이하</t>
  </si>
  <si>
    <t>호표 137</t>
  </si>
  <si>
    <t>5CE6B3A537B60E9E62645F485F519E</t>
  </si>
  <si>
    <t>010102075CE6B3A537B60E9E62645F485F519E</t>
  </si>
  <si>
    <t>010102075CE6B3A73266166BA21467DC060919</t>
  </si>
  <si>
    <t>D75, 콘크리트 150mm, 벽체</t>
  </si>
  <si>
    <t>호표 138</t>
  </si>
  <si>
    <t>5CE6B3A73266166BA21467DC060872</t>
  </si>
  <si>
    <t>010102075CE6B3A73266166BA21467DC060872</t>
  </si>
  <si>
    <t>강제전선관</t>
  </si>
  <si>
    <t>22C</t>
  </si>
  <si>
    <t>호표 139</t>
  </si>
  <si>
    <t>5CE6B3A537B60E9E62645923B74D9F</t>
  </si>
  <si>
    <t>010102075CE6B3A537B60E9E62645923B74D9F</t>
  </si>
  <si>
    <t>제어용케이블</t>
  </si>
  <si>
    <t>F-CVV 3C*1.5SQ</t>
  </si>
  <si>
    <t>호표 140</t>
  </si>
  <si>
    <t>5CE6B3A537B60E9E626459245D1064</t>
  </si>
  <si>
    <t>010102075CE6B3A537B60E9E626459245D1064</t>
  </si>
  <si>
    <t>강관전기아크용접(가스)</t>
  </si>
  <si>
    <t>호표 141</t>
  </si>
  <si>
    <t>5CE633ED32B685032224391343EECB</t>
  </si>
  <si>
    <t>010102075CE633ED32B685032224391343EECB</t>
  </si>
  <si>
    <t>호표 142</t>
  </si>
  <si>
    <t>5CE633ED32B6850322243912BD22F8</t>
  </si>
  <si>
    <t>010102075CE633ED32B6850322243912BD22F8</t>
  </si>
  <si>
    <t>도시가스 기술검토서 작성</t>
  </si>
  <si>
    <t>시설별/배관/설치공사 또는 변경공사</t>
  </si>
  <si>
    <t>회</t>
  </si>
  <si>
    <t>호표 143</t>
  </si>
  <si>
    <t>5CE643D13936009122140057276D27</t>
  </si>
  <si>
    <t>010102075CE643D13936009122140057276D27</t>
  </si>
  <si>
    <t>가스안전기술검토 수수료</t>
  </si>
  <si>
    <t>호표 144</t>
  </si>
  <si>
    <t>5CE643D13936009122140057276D26</t>
  </si>
  <si>
    <t>010102075CE643D13936009122140057276D26</t>
  </si>
  <si>
    <t>브라켓트(STS)</t>
  </si>
  <si>
    <t>5B75634A3DA69DF842641723ACA60E355731FB</t>
  </si>
  <si>
    <t>010102075B75634A3DA69DF842641723ACA60E355731FB</t>
  </si>
  <si>
    <t>5B75634A3DA69DF842641723ACA60E355731FE</t>
  </si>
  <si>
    <t>010102075B75634A3DA69DF842641723ACA60E355731FE</t>
  </si>
  <si>
    <t>5B75634A3DA69DF842641723ACA60E355731FF</t>
  </si>
  <si>
    <t>010102075B75634A3DA69DF842641723ACA60E355731FF</t>
  </si>
  <si>
    <t>5B75634A3DA69DF842641723ACA60E355731FC</t>
  </si>
  <si>
    <t>010102075B75634A3DA69DF842641723ACA60E355731FC</t>
  </si>
  <si>
    <t>U볼트</t>
  </si>
  <si>
    <t>U볼트, 절연, ∮20mm</t>
  </si>
  <si>
    <t>5B0263D735966A3B0214863C7F35150135FF1F</t>
  </si>
  <si>
    <t>010102075B0263D735966A3B0214863C7F35150135FF1F</t>
  </si>
  <si>
    <t>U볼트, 절연, ∮40mm</t>
  </si>
  <si>
    <t>5B0263D735966A3B0214863C7F35150135FE72</t>
  </si>
  <si>
    <t>010102075B0263D735966A3B0214863C7F35150135FE72</t>
  </si>
  <si>
    <t>U볼트, 절연, ∮50mm</t>
  </si>
  <si>
    <t>5B0263D735966A3B0214863C7F35150135FE73</t>
  </si>
  <si>
    <t>010102075B0263D735966A3B0214863C7F35150135FE73</t>
  </si>
  <si>
    <t>U볼트, 절연, ∮65mm</t>
  </si>
  <si>
    <t>5B0263D735966A3B0214863C7F35150135FE70</t>
  </si>
  <si>
    <t>010102075B0263D735966A3B0214863C7F35150135FE70</t>
  </si>
  <si>
    <t>전기바닥난방설치공사</t>
  </si>
  <si>
    <t>010103</t>
  </si>
  <si>
    <t>전자파차단발열체</t>
  </si>
  <si>
    <t>650*1000*1.1mm</t>
  </si>
  <si>
    <t>5B1CA34B3EC6CBD7E2843298E20C7E03D46FD8</t>
  </si>
  <si>
    <t>0101035B1CA34B3EC6CBD7E2843298E20C7E03D46FD8</t>
  </si>
  <si>
    <t>1000*1000*1.1mm</t>
  </si>
  <si>
    <t>5B1CA34B3EC6CBD7E2843298E20C7E03D46ECA</t>
  </si>
  <si>
    <t>0101035B1CA34B3EC6CBD7E2843298E20C7E03D46ECA</t>
  </si>
  <si>
    <t>1300*1000*1.1mm</t>
  </si>
  <si>
    <t>5B1CA34B3EC6CBD7E2843298E20C7E03D46ECB</t>
  </si>
  <si>
    <t>0101035B1CA34B3EC6CBD7E2843298E20C7E03D46ECB</t>
  </si>
  <si>
    <t>온도조절기 (ODC-101)</t>
  </si>
  <si>
    <t>일반용(4kw)</t>
  </si>
  <si>
    <t>5B1CA34B3EC6CBD7E2843298E20C7E03D46EC9</t>
  </si>
  <si>
    <t>0101035B1CA34B3EC6CBD7E2843298E20C7E03D46EC9</t>
  </si>
  <si>
    <t>단열재 설치</t>
  </si>
  <si>
    <t>1000*1000*5mm</t>
  </si>
  <si>
    <t>5B1CA34B3EC6CBD7E2843298E20C7E03D46ECE</t>
  </si>
  <si>
    <t>0101035B1CA34B3EC6CBD7E2843298E20C7E03D46ECE</t>
  </si>
  <si>
    <t>필름보호재설치</t>
  </si>
  <si>
    <t>1000*1200mm*2mm</t>
  </si>
  <si>
    <t>장</t>
  </si>
  <si>
    <t>5B1CA34B3EC6CBD7E2843298E20C7E03D46ECF</t>
  </si>
  <si>
    <t>0101035B1CA34B3EC6CBD7E2843298E20C7E03D46ECF</t>
  </si>
  <si>
    <t>내열비닐절연전선</t>
  </si>
  <si>
    <t>HIV 1.78mm (2.5mm2)</t>
  </si>
  <si>
    <t>5B1CA34B3EC6CBD7E2843298E20C7E03D46ECC</t>
  </si>
  <si>
    <t>0101035B1CA34B3EC6CBD7E2843298E20C7E03D46ECC</t>
  </si>
  <si>
    <t>제어용 실드케이블 (센서선)</t>
  </si>
  <si>
    <t>AWG24# 2C</t>
  </si>
  <si>
    <t>5B1CA34B3EC6CBD7E2843298E20C7E03D46ECD</t>
  </si>
  <si>
    <t>0101035B1CA34B3EC6CBD7E2843298E20C7E03D46ECD</t>
  </si>
  <si>
    <t>캐스케이드시스템공사</t>
  </si>
  <si>
    <t>010104</t>
  </si>
  <si>
    <t>급탕용 콘덴싱 병렬제어시스템 전용제품</t>
  </si>
  <si>
    <t>48,000KCAL/H</t>
  </si>
  <si>
    <t>5DB9C3DD30567046024465635760D5C046B61C</t>
  </si>
  <si>
    <t>0101045DB9C3DD30567046024465635760D5C046B61C</t>
  </si>
  <si>
    <t>캐스케이드 제어기</t>
  </si>
  <si>
    <t>5DB9C3DD30567046024465635760D5C046B9D0</t>
  </si>
  <si>
    <t>0101045DB9C3DD30567046024465635760D5C046B9D0</t>
  </si>
  <si>
    <t>캐스케이드 연통 설치 공사(STS)</t>
  </si>
  <si>
    <t>5DB9C3DD30567046024465635760D5C046B8CA</t>
  </si>
  <si>
    <t>0101045DB9C3DD30567046024465635760D5C046B8CA</t>
  </si>
  <si>
    <t>장비 운반 및 설치</t>
  </si>
  <si>
    <t>5DB9C3DD30567046024465635760D5C0475804</t>
  </si>
  <si>
    <t>0101045DB9C3DD30567046024465635760D5C0475804</t>
  </si>
  <si>
    <t>냉난방기설치 부대공사</t>
  </si>
  <si>
    <t>010105</t>
  </si>
  <si>
    <t>1. 복합공조기(천정형) 급배기닥트 설치공사</t>
  </si>
  <si>
    <t>5DB953D33D06B292629456E5F0D5392FDD624A</t>
  </si>
  <si>
    <t>0101055DB953D33D06B292629456E5F0D5392FDD624A</t>
  </si>
  <si>
    <t>장비설치</t>
  </si>
  <si>
    <t>1680*980*420</t>
  </si>
  <si>
    <t>5DB953C93ED63D3BE224DC6897DAC9458434CA</t>
  </si>
  <si>
    <t>0101055DB953C93ED63D3BE224DC6897DAC9458434CA</t>
  </si>
  <si>
    <t>공조덕트(스파이럴)</t>
  </si>
  <si>
    <t>D250</t>
  </si>
  <si>
    <t>5DB953C93ED63D3BE224DC6897DAC9458434CD</t>
  </si>
  <si>
    <t>0101055DB953C93ED63D3BE224DC6897DAC9458434CD</t>
  </si>
  <si>
    <t>공조 덕트</t>
  </si>
  <si>
    <t>SPIRAL ELBOW, D250</t>
  </si>
  <si>
    <t>5DB953C93ED63D3BE224DC6897DAC9458434CC</t>
  </si>
  <si>
    <t>0101055DB953C93ED63D3BE224DC6897DAC9458434CC</t>
  </si>
  <si>
    <t>스마트디퓨저</t>
  </si>
  <si>
    <t>250D (600*300)</t>
  </si>
  <si>
    <t>5DB953C93ED63D3BE224DC6897DAC9458434CF</t>
  </si>
  <si>
    <t>0101055DB953C93ED63D3BE224DC6897DAC9458434CF</t>
  </si>
  <si>
    <t>관보온(고무발포,매직테프)</t>
  </si>
  <si>
    <t>13TxD250</t>
  </si>
  <si>
    <t>5DB953C93ED63D3BE224DC6897DAC9458434CE</t>
  </si>
  <si>
    <t>0101055DB953C93ED63D3BE224DC6897DAC9458434CE</t>
  </si>
  <si>
    <t>노무비</t>
  </si>
  <si>
    <t>닥트공</t>
  </si>
  <si>
    <t>인</t>
  </si>
  <si>
    <t>5DB953C93ED63D3BE224DC6897DAC9458434C1</t>
  </si>
  <si>
    <t>0101055DB953C93ED63D3BE224DC6897DAC9458434C1</t>
  </si>
  <si>
    <t>보통인부</t>
  </si>
  <si>
    <t>5DB953C93ED63D3BE224DC6897DAC9458434C0</t>
  </si>
  <si>
    <t>0101055DB953C93ED63D3BE224DC6897DAC9458434C0</t>
  </si>
  <si>
    <t>공구손료</t>
  </si>
  <si>
    <t>인력품의 3%</t>
  </si>
  <si>
    <t>5DB953C93ED63D3BE224DC6897DAC9458435D0</t>
  </si>
  <si>
    <t>0101055DB953C93ED63D3BE224DC6897DAC9458435D0</t>
  </si>
  <si>
    <t>소    계</t>
  </si>
  <si>
    <t>5D95630432B6DD6952B4CEFE1E56</t>
  </si>
  <si>
    <t>0101055D95630432B6DD6952B4CEFE1E56</t>
  </si>
  <si>
    <t>2. 복합공조 모니터링 시스템 설치공사</t>
  </si>
  <si>
    <t>5DB953C93ED63D3BE224DC6897DAC9458435D1</t>
  </si>
  <si>
    <t>0101055DB953C93ED63D3BE224DC6897DAC9458435D1</t>
  </si>
  <si>
    <t>터치스크린</t>
  </si>
  <si>
    <t>10인치(중앙제어용)</t>
  </si>
  <si>
    <t>5DB953C93ED63D3BE224DC6897DAC9458435D3</t>
  </si>
  <si>
    <t>0101055DB953C93ED63D3BE224DC6897DAC9458435D3</t>
  </si>
  <si>
    <t>CASING</t>
  </si>
  <si>
    <t>스틸외함도장</t>
  </si>
  <si>
    <t>5DB953C93ED63D3BE224DC6897DAC9458435D4</t>
  </si>
  <si>
    <t>0101055DB953C93ED63D3BE224DC6897DAC9458435D4</t>
  </si>
  <si>
    <t>복합공기질센서&amp;DISPIY</t>
  </si>
  <si>
    <t>M701A 485통신</t>
  </si>
  <si>
    <t>5DB953C93ED63D3BE224DC6897DAC9458435D5</t>
  </si>
  <si>
    <t>0101055DB953C93ED63D3BE224DC6897DAC9458435D5</t>
  </si>
  <si>
    <t>허브(RS485)</t>
  </si>
  <si>
    <t>ADM-2581</t>
  </si>
  <si>
    <t>5DB953C93ED63D3BE224DC6897DAC9458435D6</t>
  </si>
  <si>
    <t>0101055DB953C93ED63D3BE224DC6897DAC9458435D6</t>
  </si>
  <si>
    <t>수터미널연결케이블</t>
  </si>
  <si>
    <t>RS485통신</t>
  </si>
  <si>
    <t>5DB953C93ED63D3BE224DC6897DAC9458435D7</t>
  </si>
  <si>
    <t>0101055DB953C93ED63D3BE224DC6897DAC9458435D7</t>
  </si>
  <si>
    <t>폴리아세탈 스페이셔</t>
  </si>
  <si>
    <t>형변CLS-POM-D3-10</t>
  </si>
  <si>
    <t>5DB953C93ED63D3BE224DC6897DAC9458435D8</t>
  </si>
  <si>
    <t>0101055DB953C93ED63D3BE224DC6897DAC9458435D8</t>
  </si>
  <si>
    <t>조립식단자함</t>
  </si>
  <si>
    <t>JOTN-15A</t>
  </si>
  <si>
    <t>5DB953C93ED63D3BE224DC6897DAC9458435D9</t>
  </si>
  <si>
    <t>0101055DB953C93ED63D3BE224DC6897DAC9458435D9</t>
  </si>
  <si>
    <t>모니터링제어선배선</t>
  </si>
  <si>
    <t>AWG20(0.5SQ)</t>
  </si>
  <si>
    <t>5DB953C93ED63D3BE224DC6897DAC9458436F6</t>
  </si>
  <si>
    <t>0101055DB953C93ED63D3BE224DC6897DAC9458436F6</t>
  </si>
  <si>
    <t>난연CD관</t>
  </si>
  <si>
    <t>16MM</t>
  </si>
  <si>
    <t>5DB953C93ED63D3BE224DC6897DAC9458436F7</t>
  </si>
  <si>
    <t>0101055DB953C93ED63D3BE224DC6897DAC9458436F7</t>
  </si>
  <si>
    <t>잡자재비</t>
  </si>
  <si>
    <t>전선및전선관의20%</t>
  </si>
  <si>
    <t>5DB953C93ED63D3BE224DC6897DAC9458436F4</t>
  </si>
  <si>
    <t>0101055DB953C93ED63D3BE224DC6897DAC9458436F4</t>
  </si>
  <si>
    <t>계장공</t>
  </si>
  <si>
    <t>5DB953C93ED63D3BE224DC6897DAC9458436F5</t>
  </si>
  <si>
    <t>0101055DB953C93ED63D3BE224DC6897DAC9458436F5</t>
  </si>
  <si>
    <t>내선전공</t>
  </si>
  <si>
    <t>5DB953C93ED63D3BE224DC6897DAC9458436F2</t>
  </si>
  <si>
    <t>0101055DB953C93ED63D3BE224DC6897DAC9458436F2</t>
  </si>
  <si>
    <t>통신설비공</t>
  </si>
  <si>
    <t>5DB953C93ED63D3BE224DC6897DAC9458436F3</t>
  </si>
  <si>
    <t>0101055DB953C93ED63D3BE224DC6897DAC9458436F3</t>
  </si>
  <si>
    <t>5DB953C93ED63D3BE224DC6897DAC9458436F0</t>
  </si>
  <si>
    <t>0101055DB953C93ED63D3BE224DC6897DAC9458436F0</t>
  </si>
  <si>
    <t>3. 부대공사(천정마감 철거/재설치,구멍뚫기)</t>
  </si>
  <si>
    <t>5DB953C93ED63D3BE224DC6897DAC9458436F1</t>
  </si>
  <si>
    <t>0101055DB953C93ED63D3BE224DC6897DAC9458436F1</t>
  </si>
  <si>
    <t>호표 145</t>
  </si>
  <si>
    <t>5CE6B3A7326616609284ED9F5A0B92</t>
  </si>
  <si>
    <t>0101055CE6B3A7326616609284ED9F5A0B92</t>
  </si>
  <si>
    <t>내화채움(PVC용) 입상</t>
  </si>
  <si>
    <t>호표 146</t>
  </si>
  <si>
    <t>5CE6B3A7326616609284ECF8D01E2F</t>
  </si>
  <si>
    <t>0101055CE6B3A7326616609284ECF8D01E2F</t>
  </si>
  <si>
    <t>0101055CE6B3A73266166BA21467DC060919</t>
  </si>
  <si>
    <t>D100, 콘크리트 150mm, 벽체</t>
  </si>
  <si>
    <t>호표 147</t>
  </si>
  <si>
    <t>5CE6B3A73266166BA21467DC060FA2</t>
  </si>
  <si>
    <t>0101055CE6B3A73266166BA21467DC060FA2</t>
  </si>
  <si>
    <t>0101055CE643D1393600974284DE0BB48273</t>
  </si>
  <si>
    <t>0101055CE643D1393600974284DE0BB487F8</t>
  </si>
  <si>
    <t>강관 조립말비계(이동식)설치 및 해체</t>
  </si>
  <si>
    <t>높이 2m, (3개월)</t>
  </si>
  <si>
    <t>호표 148</t>
  </si>
  <si>
    <t>5CE643D139360091221400572498A6</t>
  </si>
  <si>
    <t>0101055CE643D139360091221400572498A6</t>
  </si>
  <si>
    <t>조리흄 악취제거 공급관 설치공사</t>
  </si>
  <si>
    <t>010106</t>
  </si>
  <si>
    <t>악취저감장치(플라즈마발생/기체분사식)</t>
  </si>
  <si>
    <t>소비전력:500W,(STS304/규격W0.7M*D0.5M*0.95MH)</t>
  </si>
  <si>
    <t>5B1CA34B3EC6CBD7E2843298E20C7E0EFCFF0F</t>
  </si>
  <si>
    <t>0101065B1CA34B3EC6CBD7E2843298E20C7E0EFCFF0F</t>
  </si>
  <si>
    <t>악취저감장치 설치비</t>
  </si>
  <si>
    <t>장비 및 배관류 설치 및 시운전</t>
  </si>
  <si>
    <t>호표 149</t>
  </si>
  <si>
    <t>5CE693253576B357E274EBCA09E6E2</t>
  </si>
  <si>
    <t>0101065CE693253576B357E274EBCA09E6E2</t>
  </si>
  <si>
    <t>철거공사(냉난방기,보일러 및 부속장비류)</t>
  </si>
  <si>
    <t>010107</t>
  </si>
  <si>
    <t>고철</t>
  </si>
  <si>
    <t>Kg</t>
  </si>
  <si>
    <t>5B0263D73596691512D43C08BE221A4B73943F</t>
  </si>
  <si>
    <t>0101075B0263D73596691512D43C08BE221A4B73943F</t>
  </si>
  <si>
    <t>고스텐</t>
  </si>
  <si>
    <t>5B0263D73596691512D43C08BE221A4B73943E</t>
  </si>
  <si>
    <t>0101075B0263D73596691512D43C08BE221A4B73943E</t>
  </si>
  <si>
    <t>고동</t>
  </si>
  <si>
    <t>5B0263D73596691512D43C08BE221A4B7397F3</t>
  </si>
  <si>
    <t>0101075B0263D73596691512D43C08BE221A4B7397F3</t>
  </si>
  <si>
    <t>주방후드 철거비</t>
  </si>
  <si>
    <t>2.0M2미만</t>
  </si>
  <si>
    <t>호표 150</t>
  </si>
  <si>
    <t>5CE643D139064E9B72B4D45A8EEBDD</t>
  </si>
  <si>
    <t>0101075CE643D139064E9B72B4D45A8EEBDD</t>
  </si>
  <si>
    <t>3.0M2미만</t>
  </si>
  <si>
    <t>호표 151</t>
  </si>
  <si>
    <t>5CE643D139064E9B72B4D45A8EEBDE</t>
  </si>
  <si>
    <t>0101075CE643D139064E9B72B4D45A8EEBDE</t>
  </si>
  <si>
    <t>4.0M2미만</t>
  </si>
  <si>
    <t>호표 152</t>
  </si>
  <si>
    <t>5CE643D139064E9B72B4D45A8EEBDF</t>
  </si>
  <si>
    <t>0101075CE643D139064E9B72B4D45A8EEBDF</t>
  </si>
  <si>
    <t>6.0M2미만</t>
  </si>
  <si>
    <t>호표 153</t>
  </si>
  <si>
    <t>5CE643D139064E9B72B4D45A8EEBD9</t>
  </si>
  <si>
    <t>0101075CE643D139064E9B72B4D45A8EEBD9</t>
  </si>
  <si>
    <t>천정형 냉(난)방기 철거.(학교측 인수/인계)</t>
  </si>
  <si>
    <t>실내기,16KW이하</t>
  </si>
  <si>
    <t>호표 154</t>
  </si>
  <si>
    <t>5CE643D13936009122140057249B74</t>
  </si>
  <si>
    <t>0101075CE643D13936009122140057249B74</t>
  </si>
  <si>
    <t>냉(난)방기 실외기 철거.(학교측 인수/인계)</t>
  </si>
  <si>
    <t>실외기,16KW이하</t>
  </si>
  <si>
    <t>호표 155</t>
  </si>
  <si>
    <t>5CE643D13936009122140057249B70</t>
  </si>
  <si>
    <t>0101075CE643D13936009122140057249B70</t>
  </si>
  <si>
    <t>배관 해체(동관/냉매관 철거)</t>
  </si>
  <si>
    <t>D15 (15.88), (0.426kg/m)</t>
  </si>
  <si>
    <t>호표 156</t>
  </si>
  <si>
    <t>5CE6F34D3336BD6492141147C91B1A</t>
  </si>
  <si>
    <t>0101075CE6F34D3336BD6492141147C91B1A</t>
  </si>
  <si>
    <t>후렉시블닥트 철거</t>
  </si>
  <si>
    <t>D150 이하</t>
  </si>
  <si>
    <t>호표 157</t>
  </si>
  <si>
    <t>5CE643D1393600974284DE0F28BA45</t>
  </si>
  <si>
    <t>0101075CE643D1393600974284DE0F28BA45</t>
  </si>
  <si>
    <t>노출배관 커버 트레이 철거</t>
  </si>
  <si>
    <t>평균 300*300, (10kg/m당)</t>
  </si>
  <si>
    <t>호표 158</t>
  </si>
  <si>
    <t>5CE643D13936009122140057249D23</t>
  </si>
  <si>
    <t>0101075CE643D13936009122140057249D23</t>
  </si>
  <si>
    <t>디퓨져 철거</t>
  </si>
  <si>
    <t>호표 159</t>
  </si>
  <si>
    <t>5CE643D1393600974284DE0F28B891</t>
  </si>
  <si>
    <t>0101075CE643D1393600974284DE0F28B891</t>
  </si>
  <si>
    <t>다익형 송풍기 철거</t>
  </si>
  <si>
    <t>송풍기규격 호칭번호 090(6)</t>
  </si>
  <si>
    <t>호표 160</t>
  </si>
  <si>
    <t>5CE643D1393600974284DE08F9AA89</t>
  </si>
  <si>
    <t>0101075CE643D1393600974284DE08F9AA89</t>
  </si>
  <si>
    <t>벽부형 휀 철거</t>
  </si>
  <si>
    <t>셔터 300mm 미만</t>
  </si>
  <si>
    <t>호표 161</t>
  </si>
  <si>
    <t>5CE643D1393600974284DE08FE2EF0</t>
  </si>
  <si>
    <t>0101075CE643D1393600974284DE08FE2EF0</t>
  </si>
  <si>
    <t>가스보일러 철거</t>
  </si>
  <si>
    <t>360,000Kcal/hr 이하</t>
  </si>
  <si>
    <t>호표 162</t>
  </si>
  <si>
    <t>5CE643D1393600974284DE08FD06C7</t>
  </si>
  <si>
    <t>0101075CE643D1393600974284DE08FD06C7</t>
  </si>
  <si>
    <t>응축수탱크 철거</t>
  </si>
  <si>
    <t>500LIT (각형/STS강판),학교측 인수/인계</t>
  </si>
  <si>
    <t>호표 163</t>
  </si>
  <si>
    <t>5CE643D1393600974284DE08F9A50F</t>
  </si>
  <si>
    <t>0101075CE643D1393600974284DE08F9A50F</t>
  </si>
  <si>
    <t>온수탱크 철거</t>
  </si>
  <si>
    <t>1,000LIT (원통입형)</t>
  </si>
  <si>
    <t>호표 164</t>
  </si>
  <si>
    <t>5CE643D1393600974284DE08F9A50E</t>
  </si>
  <si>
    <t>0101075CE643D1393600974284DE08F9A50E</t>
  </si>
  <si>
    <t>팽창탱크(밀폐형) 철거</t>
  </si>
  <si>
    <t>100LIT(원통입형)</t>
  </si>
  <si>
    <t>호표 165</t>
  </si>
  <si>
    <t>5CE643D1393600974284DE08F885AA</t>
  </si>
  <si>
    <t>0101075CE643D1393600974284DE08F885AA</t>
  </si>
  <si>
    <t>경질염화비닐관(접착제) 철거</t>
  </si>
  <si>
    <t>PVC드레인관,D25, (0.448kg/m)</t>
  </si>
  <si>
    <t>호표 166</t>
  </si>
  <si>
    <t>5CE643D1393600974284DE0F2B75BE</t>
  </si>
  <si>
    <t>0101075CE643D1393600974284DE0F2B75BE</t>
  </si>
  <si>
    <t>스텐레스닥트 철거(6.344kg/m2당)</t>
  </si>
  <si>
    <t>STS304 0.8mm이하</t>
  </si>
  <si>
    <t>호표 167</t>
  </si>
  <si>
    <t>5CE643D1393600974284DE0F28BD19</t>
  </si>
  <si>
    <t>0101075CE643D1393600974284DE0F28BD19</t>
  </si>
  <si>
    <t>STS연도 철거/운반(수평및입상)</t>
  </si>
  <si>
    <t>D250,고스텐분리(M당41.2KG)</t>
  </si>
  <si>
    <t>호표 168</t>
  </si>
  <si>
    <t>5CE643D1393600974284DE0F28BFC8</t>
  </si>
  <si>
    <t>0101075CE643D1393600974284DE0F28BFC8</t>
  </si>
  <si>
    <t>냉배관보온 해체(고무발포-두께 13mm/0.148kg/m)</t>
  </si>
  <si>
    <t>호표 169</t>
  </si>
  <si>
    <t>5CE6F34D3336BD61D2D46A50981635</t>
  </si>
  <si>
    <t>0101075CE6F34D3336BD61D2D46A50981635</t>
  </si>
  <si>
    <t>0101075CE643D139360091221400572498A6</t>
  </si>
  <si>
    <t>가림막 가설휀스 설치 및 해체(안전휀스)</t>
  </si>
  <si>
    <t>길이 2.0* 높이 1.2~1.8m,(1개월 임대료)</t>
  </si>
  <si>
    <t>호표 170</t>
  </si>
  <si>
    <t>5C0C23EB3726C919B2F4218DD89018</t>
  </si>
  <si>
    <t>0101075C0C23EB3726C919B2F4218DD89018</t>
  </si>
  <si>
    <t>크레인(타이어)</t>
  </si>
  <si>
    <t>25ton</t>
  </si>
  <si>
    <t>HR</t>
  </si>
  <si>
    <t>호표 171</t>
  </si>
  <si>
    <t>5B3FB31A3C66EBA152B452A94389DCC5F5ADC685</t>
  </si>
  <si>
    <t>0101075B3FB31A3C66EBA152B452A94389DCC5F5ADC685</t>
  </si>
  <si>
    <t>크레인 주변 안전관리</t>
  </si>
  <si>
    <t>신호수/통제(통행관리원 배치/통제)</t>
  </si>
  <si>
    <t>호표 172</t>
  </si>
  <si>
    <t>5CE643D13936009122140057249FD0</t>
  </si>
  <si>
    <t>0101075CE643D13936009122140057249FD0</t>
  </si>
  <si>
    <t>조리실 공기질 모니터링 시스템공사</t>
  </si>
  <si>
    <t>010108</t>
  </si>
  <si>
    <t>조리흄 모니터링시스템</t>
  </si>
  <si>
    <t>5DB953CA3F462FF2325420DAD241A9C832FBBF</t>
  </si>
  <si>
    <t>0101085DB953CA3F462FF2325420DAD241A9C832FBBF</t>
  </si>
  <si>
    <t>인버터</t>
  </si>
  <si>
    <t>7.5KW</t>
  </si>
  <si>
    <t>5DB953CA3F462FF2325420DAD241A9C832FBB8</t>
  </si>
  <si>
    <t>0101085DB953CA3F462FF2325420DAD241A9C832FBB8</t>
  </si>
  <si>
    <t>22KW</t>
  </si>
  <si>
    <t>5DB953CA3F462FF2325420DAD241A9C832FBB9</t>
  </si>
  <si>
    <t>0101085DB953CA3F462FF2325420DAD241A9C832FBB9</t>
  </si>
  <si>
    <t>CCP 판넬</t>
  </si>
  <si>
    <t>1500*800*300</t>
  </si>
  <si>
    <t>5DB953CA3F462FF2325420DAD241A9C832FBBA</t>
  </si>
  <si>
    <t>0101085DB953CA3F462FF2325420DAD241A9C832FBBA</t>
  </si>
  <si>
    <t>조리흄측정기</t>
  </si>
  <si>
    <t xml:space="preserve"> 조리흄측정기(연동형)-PM1.0, PM2.5(환경부1등급), PM10-온도, 습도, CO2(환경부1등급)-VOCs, HCHO, CO</t>
  </si>
  <si>
    <t>ea</t>
  </si>
  <si>
    <t>5DB953CA3F462FF2325420DAD241A9C832FBBB</t>
  </si>
  <si>
    <t>0101085DB953CA3F462FF2325420DAD241A9C832FBBB</t>
  </si>
  <si>
    <t>조리흄 경광등</t>
  </si>
  <si>
    <t>*AL400(4색), 일체형</t>
  </si>
  <si>
    <t>5DB953CA3F462FF2325420DAD241A9C832FBB4</t>
  </si>
  <si>
    <t>0101085DB953CA3F462FF2325420DAD241A9C832FBB4</t>
  </si>
  <si>
    <t>조리흄 통합관리SW</t>
  </si>
  <si>
    <t>-공기질 모니터링 및 통합제어-데이터 저장관리 및 통합관리-통합제어 이력 및 팬데이터 관리-데이터 분</t>
  </si>
  <si>
    <t>5DB953CA3F462FF2325420DAD241A9C832FBB5</t>
  </si>
  <si>
    <t>0101085DB953CA3F462FF2325420DAD241A9C832FBB5</t>
  </si>
  <si>
    <t>중앙제어장치</t>
  </si>
  <si>
    <t>-중앙제어 프로세서 모듈-터치스크린 자동제어단말기-485/이더넷 통신지원</t>
  </si>
  <si>
    <t>5DB953CA3F462FF2325420DAD241A9C832FA95</t>
  </si>
  <si>
    <t>0101085DB953CA3F462FF2325420DAD241A9C832FA95</t>
  </si>
  <si>
    <t>중앙제어S/W</t>
  </si>
  <si>
    <t>-인버터 중앙제어-실시간 장치모니터링 및 점검-SINGLE MODBUS 프로토콜 지원</t>
  </si>
  <si>
    <t>5DB953CA3F462FF2325420DAD241A9C832FA94</t>
  </si>
  <si>
    <t>0101085DB953CA3F462FF2325420DAD241A9C832FA94</t>
  </si>
  <si>
    <t>실외공기질측정기</t>
  </si>
  <si>
    <t>-PM2.5(환경부1등급), PM10-온도, 습도</t>
  </si>
  <si>
    <t>5DB953CA3F462FF2325420DAD241A9C832FA97</t>
  </si>
  <si>
    <t>0101085DB953CA3F462FF2325420DAD241A9C832FA97</t>
  </si>
  <si>
    <t>공기질 안내시스템</t>
  </si>
  <si>
    <t>-조리실 공기질 정보표시(DID)-조리실 실시간 환경정보 안내</t>
  </si>
  <si>
    <t>5DB953CA3F462FF2325420DAD241A9C832FA96</t>
  </si>
  <si>
    <t>0101085DB953CA3F462FF2325420DAD241A9C832FA96</t>
  </si>
  <si>
    <t>기계설비자동제어 SW</t>
  </si>
  <si>
    <t>-급배기 인버터 자동제어-측정기 자동제어</t>
  </si>
  <si>
    <t>5DB953CA3F462FF2325420DAD241A9C832FA91</t>
  </si>
  <si>
    <t>0101085DB953CA3F462FF2325420DAD241A9C832FA91</t>
  </si>
  <si>
    <t>현장제어반(일반형)</t>
  </si>
  <si>
    <t>-일반형 표준 현장제어반</t>
  </si>
  <si>
    <t>5DB953CA3F462FF2325420DAD241A9C832FA90</t>
  </si>
  <si>
    <t>0101085DB953CA3F462FF2325420DAD241A9C832FA90</t>
  </si>
  <si>
    <t>통신케이블</t>
  </si>
  <si>
    <t>UTP</t>
  </si>
  <si>
    <t>5DB953CA3F462FF2325420DAD241A9C832FA93</t>
  </si>
  <si>
    <t>0101085DB953CA3F462FF2325420DAD241A9C832FA93</t>
  </si>
  <si>
    <t>SF 관</t>
  </si>
  <si>
    <t>5DB953CA3F462FF2325420DAD241A9C832FA92</t>
  </si>
  <si>
    <t>0101085DB953CA3F462FF2325420DAD241A9C832FA92</t>
  </si>
  <si>
    <t>일반공사 직종</t>
  </si>
  <si>
    <t>5DB953CA3F462FF2325420DAD241A9C832FA9D</t>
  </si>
  <si>
    <t>0101085DB953CA3F462FF2325420DAD241A9C832FA9D</t>
  </si>
  <si>
    <t>5DB953CA3F462FF2325420DAD241A9C832FA9C</t>
  </si>
  <si>
    <t>0101085DB953CA3F462FF2325420DAD241A9C832FA9C</t>
  </si>
  <si>
    <t>통신케이블공</t>
  </si>
  <si>
    <t>5DB953CA3F462FF2325420DAD241A9C832F98F</t>
  </si>
  <si>
    <t>0101085DB953CA3F462FF2325420DAD241A9C832F98F</t>
  </si>
  <si>
    <t>5DB953CA3F462FF2325420DAD241A9C832F98C</t>
  </si>
  <si>
    <t>0101085DB953CA3F462FF2325420DAD241A9C832F98C</t>
  </si>
  <si>
    <t>T.A.B</t>
  </si>
  <si>
    <t>0102</t>
  </si>
  <si>
    <t>5</t>
  </si>
  <si>
    <t>&lt;</t>
  </si>
  <si>
    <t>가. 직접인건비</t>
  </si>
  <si>
    <t>5B1CA34B3EC6CBD7E2843298E20C7E0F8199EE</t>
  </si>
  <si>
    <t>01025B1CA34B3EC6CBD7E2843298E20C7E0F8199EE</t>
  </si>
  <si>
    <t xml:space="preserve"> 1. 도면검토</t>
  </si>
  <si>
    <t>5B1CA34B3EC6CBD7E2843298E20C7E0F8199ED</t>
  </si>
  <si>
    <t>01025B1CA34B3EC6CBD7E2843298E20C7E0F8199ED</t>
  </si>
  <si>
    <t xml:space="preserve"> 2. 급기휀 측정 및 조정</t>
  </si>
  <si>
    <t>5B1CA34B3EC6CBD7E2843298E20C7E0F8199EC</t>
  </si>
  <si>
    <t>01025B1CA34B3EC6CBD7E2843298E20C7E0F8199EC</t>
  </si>
  <si>
    <t xml:space="preserve"> 3. 배기휀 측정 및 조정</t>
  </si>
  <si>
    <t>5B1CA34B3EC6CBD7E2843298E20C7E0F8199EB</t>
  </si>
  <si>
    <t>01025B1CA34B3EC6CBD7E2843298E20C7E0F8199EB</t>
  </si>
  <si>
    <t xml:space="preserve"> 4. 주방후드 취출풍량 측정 및 조정</t>
  </si>
  <si>
    <t>5B1CA34B3EC6CBD7E2843298E20C7E0F8199EA</t>
  </si>
  <si>
    <t>01025B1CA34B3EC6CBD7E2843298E20C7E0F8199EA</t>
  </si>
  <si>
    <t xml:space="preserve"> 5. 주방후드 취출구 측정</t>
  </si>
  <si>
    <t>5B1CA34B3EC6CBD7E2843298E20C7E0F8199E9</t>
  </si>
  <si>
    <t>01025B1CA34B3EC6CBD7E2843298E20C7E0F8199E9</t>
  </si>
  <si>
    <t xml:space="preserve"> 6. 주방 급,배기 가동소음 측정</t>
  </si>
  <si>
    <t>5B1CA34B3EC6CBD7E2843298E20C7E0F8198C8</t>
  </si>
  <si>
    <t>01025B1CA34B3EC6CBD7E2843298E20C7E0F8198C8</t>
  </si>
  <si>
    <t>나. 마무리작업</t>
  </si>
  <si>
    <t>(2) ~ (6)항의 10%</t>
  </si>
  <si>
    <t>5B1CA34B3EC6CBD7E2843298E20C7E0F8198C9</t>
  </si>
  <si>
    <t>01025B1CA34B3EC6CBD7E2843298E20C7E0F8198C9</t>
  </si>
  <si>
    <t>다. 최종보고서작성</t>
  </si>
  <si>
    <t>(가 + 나) 항의 11%</t>
  </si>
  <si>
    <t>5B1CA34B3EC6CBD7E2843298E20C7E0F8198CA</t>
  </si>
  <si>
    <t>01025B1CA34B3EC6CBD7E2843298E20C7E0F8198CA</t>
  </si>
  <si>
    <t>라. 직접경비</t>
  </si>
  <si>
    <t>현장경비 및 제본비</t>
  </si>
  <si>
    <t>5B1CA34B3EC6CBD7E2843298E20C7E0F8198CB</t>
  </si>
  <si>
    <t>01025B1CA34B3EC6CBD7E2843298E20C7E0F8198CB</t>
  </si>
  <si>
    <t>마. 제경비</t>
  </si>
  <si>
    <t>직접인건비의 40%</t>
  </si>
  <si>
    <t>5B1CA34B3EC6CBD7E2843298E20C7E0F8198CC</t>
  </si>
  <si>
    <t>01025B1CA34B3EC6CBD7E2843298E20C7E0F8198CC</t>
  </si>
  <si>
    <t>바. 기술료</t>
  </si>
  <si>
    <t>직접인건비+재경비의 20%</t>
  </si>
  <si>
    <t>5B1CA34B3EC6CBD7E2843298E20C7E0F8198CD</t>
  </si>
  <si>
    <t>01025B1CA34B3EC6CBD7E2843298E20C7E0F8198CD</t>
  </si>
  <si>
    <t>관급자재비</t>
  </si>
  <si>
    <t>0103</t>
  </si>
  <si>
    <t>3</t>
  </si>
  <si>
    <t>복합공조기(CA-HAU-4B3)</t>
  </si>
  <si>
    <t>실외기(12HP*1대),실내기(4HP*3대)</t>
  </si>
  <si>
    <t>5DB953C93ED63D3BE224DC6897DAC94584379C</t>
  </si>
  <si>
    <t>01035DB953C93ED63D3BE224DC6897DAC94584379C</t>
  </si>
  <si>
    <t>복합공조기(CA-HAU-5B4)</t>
  </si>
  <si>
    <t>실외기(20HP*1대),실내기(5HP*4대)</t>
  </si>
  <si>
    <t>5DB953C93ED63D3BE224DC6897DAC94584379F</t>
  </si>
  <si>
    <t>01035DB953C93ED63D3BE224DC6897DAC94584379F</t>
  </si>
  <si>
    <t>복합공조기(CA-HAU-5B2)</t>
  </si>
  <si>
    <t>실외기(10HP*1대),실내기(5HP*2대)</t>
  </si>
  <si>
    <t>5DB953C93ED63D3BE224DC6897DAC94584379E</t>
  </si>
  <si>
    <t>01035DB953C93ED63D3BE224DC6897DAC94584379E</t>
  </si>
  <si>
    <t>복합공조기(CA-HAU-30B)</t>
  </si>
  <si>
    <t>29,000CMH</t>
  </si>
  <si>
    <t>5DB953C93ED63D3BE224DC6897DAC945843799</t>
  </si>
  <si>
    <t>01035DB953C93ED63D3BE224DC6897DAC945843799</t>
  </si>
  <si>
    <t>조달수수료</t>
  </si>
  <si>
    <t>0.54%</t>
  </si>
  <si>
    <t>5D3F33173866500DF24420FA69AF001</t>
  </si>
  <si>
    <t>01035D3F33173866500DF24420FA69AF001</t>
  </si>
  <si>
    <t>폐기물처리비</t>
  </si>
  <si>
    <t>0104</t>
  </si>
  <si>
    <t>2</t>
  </si>
  <si>
    <t>폐기물 상차비(중간처리대상).</t>
  </si>
  <si>
    <t>15톤덤프트럭 30KM</t>
  </si>
  <si>
    <t>톤</t>
  </si>
  <si>
    <t>호표 173</t>
  </si>
  <si>
    <t>5C2113E13FB64F9D52743869BE8286</t>
  </si>
  <si>
    <t>01045C2113E13FB64F9D52743869BE8286</t>
  </si>
  <si>
    <t>폐기물 운반비(중간처리대상).</t>
  </si>
  <si>
    <t>호표 174</t>
  </si>
  <si>
    <t>5C2113E13FB64F9D52743869BE8285</t>
  </si>
  <si>
    <t>01045C2113E13FB64F9D52743869BE8285</t>
  </si>
  <si>
    <t>폐기물처리비.</t>
  </si>
  <si>
    <t>건설폐기물</t>
  </si>
  <si>
    <t>호표 175</t>
  </si>
  <si>
    <t>5C2113E13FB64F9D52743869BE81F4</t>
  </si>
  <si>
    <t>01045C2113E13FB64F9D52743869BE81F4</t>
  </si>
  <si>
    <t>혼합폐기물(폐합성수지)</t>
  </si>
  <si>
    <t>호표 176</t>
  </si>
  <si>
    <t>5C2113E13FB64F9D52743869BE81F9</t>
  </si>
  <si>
    <t>01045C2113E13FB64F9D52743869BE81F9</t>
  </si>
  <si>
    <t>비      고</t>
  </si>
  <si>
    <t>공 사 원 가 계 산 서</t>
  </si>
  <si>
    <t>공사명 : 태광고 급식실 환경개선공사(기계)</t>
  </si>
  <si>
    <t>금액 : 팔억삼천사백육십팔만원(￦834,680,000)</t>
  </si>
  <si>
    <t>비        목</t>
  </si>
  <si>
    <t>금      액</t>
  </si>
  <si>
    <t>구        성        비</t>
  </si>
  <si>
    <t>순   공   사   원   가</t>
  </si>
  <si>
    <t>재   료   비</t>
  </si>
  <si>
    <t>노   무   비</t>
  </si>
  <si>
    <t>경        비</t>
  </si>
  <si>
    <t>A1</t>
  </si>
  <si>
    <t>직  접  재  료  비</t>
  </si>
  <si>
    <t>A2</t>
  </si>
  <si>
    <t>간  접  재  료  비</t>
  </si>
  <si>
    <t>A3</t>
  </si>
  <si>
    <t>작 업 부 산 물</t>
  </si>
  <si>
    <t>AS</t>
  </si>
  <si>
    <t>[ 소          계 ]</t>
  </si>
  <si>
    <t>B1</t>
  </si>
  <si>
    <t>직  접  노  무  비</t>
  </si>
  <si>
    <t>B2</t>
  </si>
  <si>
    <t>간  접  노  무  비</t>
  </si>
  <si>
    <t>직접노무비 * 17.5%</t>
  </si>
  <si>
    <t>BS</t>
  </si>
  <si>
    <t>C2</t>
  </si>
  <si>
    <t>경              비</t>
  </si>
  <si>
    <t>C4</t>
  </si>
  <si>
    <t>산  재  보  험  료</t>
  </si>
  <si>
    <t>노무비 * 3.56%</t>
  </si>
  <si>
    <t>C5</t>
  </si>
  <si>
    <t>고  용  보  험  료</t>
  </si>
  <si>
    <t>노무비 * 1.01%</t>
  </si>
  <si>
    <t>C6</t>
  </si>
  <si>
    <t>국민  건강  보험료</t>
  </si>
  <si>
    <t>직접노무비 * 3.595%</t>
  </si>
  <si>
    <t>C7</t>
  </si>
  <si>
    <t>국민  연금  보험료</t>
  </si>
  <si>
    <t>직접노무비 * 4.75%</t>
  </si>
  <si>
    <t>CA</t>
  </si>
  <si>
    <t>산업안전보건관리비</t>
  </si>
  <si>
    <t>(재료비+직노비) * 2.28% + 4325000</t>
  </si>
  <si>
    <t>CB</t>
  </si>
  <si>
    <t>노인장기요양보험료</t>
  </si>
  <si>
    <t>건강보험료 * 13.14%</t>
  </si>
  <si>
    <t>CG</t>
  </si>
  <si>
    <t>기   타    경   비</t>
  </si>
  <si>
    <t>(재료비+노무비) * 5%</t>
  </si>
  <si>
    <t>CH</t>
  </si>
  <si>
    <t>환  경  보  전  비</t>
  </si>
  <si>
    <t>(재료비+직노+경비) * 0.5%</t>
  </si>
  <si>
    <t>CK</t>
  </si>
  <si>
    <t>하도급지급보증수수료</t>
  </si>
  <si>
    <t>(재료비+직노+경비) * 0.081%</t>
  </si>
  <si>
    <t>CL</t>
  </si>
  <si>
    <t>건설기계대여금지급보증서발급수수료</t>
  </si>
  <si>
    <t>(재료비+직노+경비) * 0.1%</t>
  </si>
  <si>
    <t>CM</t>
  </si>
  <si>
    <t>석  연  분  담  금</t>
  </si>
  <si>
    <t>노무비 * 0.006%</t>
  </si>
  <si>
    <t>CN</t>
  </si>
  <si>
    <t>임 금 채 권 부 담 금</t>
  </si>
  <si>
    <t>노무비 * 0.09%</t>
  </si>
  <si>
    <t>CS</t>
  </si>
  <si>
    <t>S1</t>
  </si>
  <si>
    <t>계</t>
  </si>
  <si>
    <t>D1</t>
  </si>
  <si>
    <t>일  반  관  리  비</t>
  </si>
  <si>
    <t>계 * 8%</t>
  </si>
  <si>
    <t>D2</t>
  </si>
  <si>
    <t>이              윤</t>
  </si>
  <si>
    <t>(노무비+경비+일반관리비) * 15%</t>
  </si>
  <si>
    <t>D5</t>
  </si>
  <si>
    <t>D9</t>
  </si>
  <si>
    <t>공   급    가   액</t>
  </si>
  <si>
    <t>DB</t>
  </si>
  <si>
    <t>부  가  가  치  세</t>
  </si>
  <si>
    <t>공급가액 * 10%</t>
  </si>
  <si>
    <t>DH</t>
  </si>
  <si>
    <t>도      급      액</t>
  </si>
  <si>
    <t>DJ</t>
  </si>
  <si>
    <t>관 급 자 재 비</t>
  </si>
  <si>
    <t>S2</t>
  </si>
  <si>
    <t>총   공   사    비</t>
  </si>
  <si>
    <t>건축이관</t>
    <phoneticPr fontId="1" type="noConversion"/>
  </si>
  <si>
    <t>*폐기물처리비는 건축이관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</si>
</sst>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u/>
      <sz val="16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/>
      <right style="thin">
        <color theme="0"/>
      </right>
      <top/>
      <bottom/>
      <diagonal/>
    </border>
    <border>
      <left style="thin">
        <color theme="0"/>
      </left>
      <right style="thin">
        <color theme="0"/>
      </right>
      <top/>
      <bottom/>
      <diagonal/>
    </border>
    <border>
      <left style="thin">
        <color theme="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quotePrefix="1">
      <alignment vertical="center"/>
    </xf>
    <xf numFmtId="0" fontId="2" fillId="0" borderId="0" xfId="0" quotePrefix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0" fontId="0" fillId="0" borderId="1" xfId="0" quotePrefix="1" applyBorder="1">
      <alignment vertical="center"/>
    </xf>
    <xf numFmtId="0" fontId="3" fillId="0" borderId="2" xfId="0" applyFont="1" applyBorder="1">
      <alignment vertical="center"/>
    </xf>
    <xf numFmtId="0" fontId="3" fillId="0" borderId="3" xfId="0" applyFont="1" applyBorder="1">
      <alignment vertical="center"/>
    </xf>
    <xf numFmtId="0" fontId="4" fillId="0" borderId="4" xfId="0" quotePrefix="1" applyFont="1" applyBorder="1" applyAlignment="1">
      <alignment horizontal="center" vertical="center"/>
    </xf>
    <xf numFmtId="176" fontId="0" fillId="0" borderId="0" xfId="0" applyNumberFormat="1">
      <alignment vertical="center"/>
    </xf>
    <xf numFmtId="0" fontId="0" fillId="0" borderId="0" xfId="0" quotePrefix="1" applyAlignment="1">
      <alignment vertical="top"/>
    </xf>
    <xf numFmtId="0" fontId="0" fillId="0" borderId="0" xfId="0" applyAlignment="1">
      <alignment vertical="top"/>
    </xf>
    <xf numFmtId="0" fontId="4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vertical="center" wrapText="1"/>
    </xf>
    <xf numFmtId="0" fontId="3" fillId="0" borderId="4" xfId="0" applyFont="1" applyBorder="1" applyAlignment="1">
      <alignment vertical="center" wrapText="1"/>
    </xf>
    <xf numFmtId="176" fontId="3" fillId="0" borderId="4" xfId="0" applyNumberFormat="1" applyFont="1" applyBorder="1" applyAlignment="1">
      <alignment vertical="center" wrapText="1"/>
    </xf>
    <xf numFmtId="0" fontId="0" fillId="0" borderId="4" xfId="0" quotePrefix="1" applyBorder="1" applyAlignment="1">
      <alignment vertical="center" wrapText="1"/>
    </xf>
    <xf numFmtId="0" fontId="3" fillId="0" borderId="4" xfId="0" quotePrefix="1" applyFont="1" applyBorder="1" applyAlignment="1">
      <alignment vertical="top" wrapText="1"/>
    </xf>
    <xf numFmtId="0" fontId="3" fillId="0" borderId="4" xfId="0" applyFont="1" applyBorder="1" applyAlignment="1">
      <alignment vertical="top" wrapText="1"/>
    </xf>
    <xf numFmtId="176" fontId="3" fillId="0" borderId="4" xfId="0" applyNumberFormat="1" applyFont="1" applyBorder="1" applyAlignment="1">
      <alignment vertical="top" wrapText="1"/>
    </xf>
    <xf numFmtId="0" fontId="3" fillId="0" borderId="4" xfId="0" quotePrefix="1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0" fillId="0" borderId="0" xfId="0" quotePrefix="1">
      <alignment vertical="center"/>
    </xf>
    <xf numFmtId="0" fontId="0" fillId="0" borderId="0" xfId="0" applyAlignment="1">
      <alignment horizontal="right" vertical="center"/>
    </xf>
    <xf numFmtId="0" fontId="3" fillId="0" borderId="4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distributed" vertical="center" wrapText="1"/>
    </xf>
    <xf numFmtId="0" fontId="4" fillId="0" borderId="4" xfId="0" quotePrefix="1" applyFont="1" applyBorder="1" applyAlignment="1">
      <alignment horizontal="center" vertical="center"/>
    </xf>
    <xf numFmtId="0" fontId="4" fillId="0" borderId="4" xfId="0" quotePrefix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D29922-B6CC-40D9-8D24-6511BA727294}">
  <sheetPr>
    <pageSetUpPr fitToPage="1"/>
  </sheetPr>
  <dimension ref="A1:G35"/>
  <sheetViews>
    <sheetView tabSelected="1" view="pageBreakPreview" topLeftCell="B5" zoomScale="85" zoomScaleNormal="100" zoomScaleSheetLayoutView="85" workbookViewId="0">
      <selection activeCell="F23" sqref="F23"/>
    </sheetView>
  </sheetViews>
  <sheetFormatPr defaultRowHeight="16.5" x14ac:dyDescent="0.3"/>
  <cols>
    <col min="1" max="1" width="0" hidden="1" customWidth="1"/>
    <col min="2" max="3" width="4.625" customWidth="1"/>
    <col min="4" max="4" width="35.625" customWidth="1"/>
    <col min="5" max="5" width="25.625" customWidth="1"/>
    <col min="6" max="6" width="60.625" customWidth="1"/>
    <col min="7" max="7" width="30.625" customWidth="1"/>
  </cols>
  <sheetData>
    <row r="1" spans="1:7" ht="24" customHeight="1" x14ac:dyDescent="0.3">
      <c r="B1" s="20" t="s">
        <v>1450</v>
      </c>
      <c r="C1" s="20"/>
      <c r="D1" s="20"/>
      <c r="E1" s="20"/>
      <c r="F1" s="20"/>
      <c r="G1" s="20"/>
    </row>
    <row r="2" spans="1:7" ht="21.95" customHeight="1" x14ac:dyDescent="0.3">
      <c r="B2" s="21" t="s">
        <v>1451</v>
      </c>
      <c r="C2" s="21"/>
      <c r="D2" s="21"/>
      <c r="E2" s="21"/>
      <c r="F2" s="22" t="s">
        <v>1452</v>
      </c>
      <c r="G2" s="22"/>
    </row>
    <row r="3" spans="1:7" ht="20.100000000000001" customHeight="1" x14ac:dyDescent="0.3">
      <c r="B3" s="23" t="s">
        <v>1453</v>
      </c>
      <c r="C3" s="23"/>
      <c r="D3" s="23"/>
      <c r="E3" s="19" t="s">
        <v>1454</v>
      </c>
      <c r="F3" s="19" t="s">
        <v>1455</v>
      </c>
      <c r="G3" s="19" t="s">
        <v>1449</v>
      </c>
    </row>
    <row r="4" spans="1:7" ht="20.100000000000001" customHeight="1" x14ac:dyDescent="0.3">
      <c r="A4" s="1" t="s">
        <v>1460</v>
      </c>
      <c r="B4" s="24" t="s">
        <v>1456</v>
      </c>
      <c r="C4" s="24" t="s">
        <v>1457</v>
      </c>
      <c r="D4" s="19" t="s">
        <v>1461</v>
      </c>
      <c r="E4" s="14">
        <f>TRUNC(공종별집계표!F5, 0)</f>
        <v>0</v>
      </c>
      <c r="F4" s="12" t="s">
        <v>52</v>
      </c>
      <c r="G4" s="12" t="s">
        <v>52</v>
      </c>
    </row>
    <row r="5" spans="1:7" ht="20.100000000000001" customHeight="1" x14ac:dyDescent="0.3">
      <c r="A5" s="1" t="s">
        <v>1462</v>
      </c>
      <c r="B5" s="24"/>
      <c r="C5" s="24"/>
      <c r="D5" s="19" t="s">
        <v>1463</v>
      </c>
      <c r="E5" s="14">
        <v>0</v>
      </c>
      <c r="F5" s="12" t="s">
        <v>52</v>
      </c>
      <c r="G5" s="12" t="s">
        <v>52</v>
      </c>
    </row>
    <row r="6" spans="1:7" ht="20.100000000000001" customHeight="1" x14ac:dyDescent="0.3">
      <c r="A6" s="1" t="s">
        <v>1464</v>
      </c>
      <c r="B6" s="24"/>
      <c r="C6" s="24"/>
      <c r="D6" s="19" t="s">
        <v>1465</v>
      </c>
      <c r="E6" s="14">
        <v>0</v>
      </c>
      <c r="F6" s="12" t="s">
        <v>52</v>
      </c>
      <c r="G6" s="12" t="s">
        <v>52</v>
      </c>
    </row>
    <row r="7" spans="1:7" ht="20.100000000000001" customHeight="1" x14ac:dyDescent="0.3">
      <c r="A7" s="1" t="s">
        <v>1466</v>
      </c>
      <c r="B7" s="24"/>
      <c r="C7" s="24"/>
      <c r="D7" s="19" t="s">
        <v>1467</v>
      </c>
      <c r="E7" s="14">
        <f>TRUNC(E4+E5-E6, 0)</f>
        <v>0</v>
      </c>
      <c r="F7" s="12" t="s">
        <v>52</v>
      </c>
      <c r="G7" s="12" t="s">
        <v>52</v>
      </c>
    </row>
    <row r="8" spans="1:7" ht="20.100000000000001" customHeight="1" x14ac:dyDescent="0.3">
      <c r="A8" s="1" t="s">
        <v>1468</v>
      </c>
      <c r="B8" s="24"/>
      <c r="C8" s="24" t="s">
        <v>1458</v>
      </c>
      <c r="D8" s="19" t="s">
        <v>1469</v>
      </c>
      <c r="E8" s="14">
        <f>TRUNC(공종별집계표!H5, 0)</f>
        <v>0</v>
      </c>
      <c r="F8" s="12" t="s">
        <v>52</v>
      </c>
      <c r="G8" s="12" t="s">
        <v>52</v>
      </c>
    </row>
    <row r="9" spans="1:7" ht="20.100000000000001" customHeight="1" x14ac:dyDescent="0.3">
      <c r="A9" s="1" t="s">
        <v>1470</v>
      </c>
      <c r="B9" s="24"/>
      <c r="C9" s="24"/>
      <c r="D9" s="19" t="s">
        <v>1471</v>
      </c>
      <c r="E9" s="14">
        <f>TRUNC(E8*0.175, 0)</f>
        <v>0</v>
      </c>
      <c r="F9" s="12" t="s">
        <v>1472</v>
      </c>
      <c r="G9" s="12" t="s">
        <v>52</v>
      </c>
    </row>
    <row r="10" spans="1:7" ht="20.100000000000001" customHeight="1" x14ac:dyDescent="0.3">
      <c r="A10" s="1" t="s">
        <v>1473</v>
      </c>
      <c r="B10" s="24"/>
      <c r="C10" s="24"/>
      <c r="D10" s="19" t="s">
        <v>1467</v>
      </c>
      <c r="E10" s="14">
        <f>TRUNC(E8+E9, 0)</f>
        <v>0</v>
      </c>
      <c r="F10" s="12" t="s">
        <v>52</v>
      </c>
      <c r="G10" s="12" t="s">
        <v>52</v>
      </c>
    </row>
    <row r="11" spans="1:7" ht="20.100000000000001" customHeight="1" x14ac:dyDescent="0.3">
      <c r="A11" s="1" t="s">
        <v>1474</v>
      </c>
      <c r="B11" s="24"/>
      <c r="C11" s="24" t="s">
        <v>1459</v>
      </c>
      <c r="D11" s="19" t="s">
        <v>1475</v>
      </c>
      <c r="E11" s="14">
        <f>TRUNC(공종별집계표!J5, 0)</f>
        <v>0</v>
      </c>
      <c r="F11" s="12" t="s">
        <v>52</v>
      </c>
      <c r="G11" s="12" t="s">
        <v>52</v>
      </c>
    </row>
    <row r="12" spans="1:7" ht="20.100000000000001" customHeight="1" x14ac:dyDescent="0.3">
      <c r="A12" s="1" t="s">
        <v>1476</v>
      </c>
      <c r="B12" s="24"/>
      <c r="C12" s="24"/>
      <c r="D12" s="19" t="s">
        <v>1477</v>
      </c>
      <c r="E12" s="14">
        <f>TRUNC(E10*0.0356, 0)</f>
        <v>0</v>
      </c>
      <c r="F12" s="12" t="s">
        <v>1478</v>
      </c>
      <c r="G12" s="12" t="s">
        <v>52</v>
      </c>
    </row>
    <row r="13" spans="1:7" ht="20.100000000000001" customHeight="1" x14ac:dyDescent="0.3">
      <c r="A13" s="1" t="s">
        <v>1479</v>
      </c>
      <c r="B13" s="24"/>
      <c r="C13" s="24"/>
      <c r="D13" s="19" t="s">
        <v>1480</v>
      </c>
      <c r="E13" s="14">
        <f>TRUNC(E10*0.0101, 0)</f>
        <v>0</v>
      </c>
      <c r="F13" s="12" t="s">
        <v>1481</v>
      </c>
      <c r="G13" s="12" t="s">
        <v>52</v>
      </c>
    </row>
    <row r="14" spans="1:7" ht="20.100000000000001" customHeight="1" x14ac:dyDescent="0.3">
      <c r="A14" s="1" t="s">
        <v>1482</v>
      </c>
      <c r="B14" s="24"/>
      <c r="C14" s="24"/>
      <c r="D14" s="19" t="s">
        <v>1483</v>
      </c>
      <c r="E14" s="14">
        <f>TRUNC(E8*0.03595, 0)</f>
        <v>0</v>
      </c>
      <c r="F14" s="12" t="s">
        <v>1484</v>
      </c>
      <c r="G14" s="12" t="s">
        <v>52</v>
      </c>
    </row>
    <row r="15" spans="1:7" ht="20.100000000000001" customHeight="1" x14ac:dyDescent="0.3">
      <c r="A15" s="1" t="s">
        <v>1485</v>
      </c>
      <c r="B15" s="24"/>
      <c r="C15" s="24"/>
      <c r="D15" s="19" t="s">
        <v>1486</v>
      </c>
      <c r="E15" s="14">
        <f>TRUNC(E8*0.0475, 0)</f>
        <v>0</v>
      </c>
      <c r="F15" s="12" t="s">
        <v>1487</v>
      </c>
      <c r="G15" s="12" t="s">
        <v>52</v>
      </c>
    </row>
    <row r="16" spans="1:7" ht="20.100000000000001" customHeight="1" x14ac:dyDescent="0.3">
      <c r="A16" s="1" t="s">
        <v>1488</v>
      </c>
      <c r="B16" s="24"/>
      <c r="C16" s="24"/>
      <c r="D16" s="19" t="s">
        <v>1489</v>
      </c>
      <c r="E16" s="14"/>
      <c r="F16" s="12" t="s">
        <v>1490</v>
      </c>
      <c r="G16" s="12" t="s">
        <v>52</v>
      </c>
    </row>
    <row r="17" spans="1:7" ht="20.100000000000001" customHeight="1" x14ac:dyDescent="0.3">
      <c r="A17" s="1" t="s">
        <v>1491</v>
      </c>
      <c r="B17" s="24"/>
      <c r="C17" s="24"/>
      <c r="D17" s="19" t="s">
        <v>1492</v>
      </c>
      <c r="E17" s="14">
        <f>TRUNC(E14*0.1314, 0)</f>
        <v>0</v>
      </c>
      <c r="F17" s="12" t="s">
        <v>1493</v>
      </c>
      <c r="G17" s="12" t="s">
        <v>52</v>
      </c>
    </row>
    <row r="18" spans="1:7" ht="20.100000000000001" customHeight="1" x14ac:dyDescent="0.3">
      <c r="A18" s="1" t="s">
        <v>1494</v>
      </c>
      <c r="B18" s="24"/>
      <c r="C18" s="24"/>
      <c r="D18" s="19" t="s">
        <v>1495</v>
      </c>
      <c r="E18" s="14">
        <f>TRUNC((E7+E10)*0.05, 0)</f>
        <v>0</v>
      </c>
      <c r="F18" s="12" t="s">
        <v>1496</v>
      </c>
      <c r="G18" s="12" t="s">
        <v>52</v>
      </c>
    </row>
    <row r="19" spans="1:7" ht="20.100000000000001" customHeight="1" x14ac:dyDescent="0.3">
      <c r="A19" s="1" t="s">
        <v>1497</v>
      </c>
      <c r="B19" s="24"/>
      <c r="C19" s="24"/>
      <c r="D19" s="19" t="s">
        <v>1498</v>
      </c>
      <c r="E19" s="14">
        <f>TRUNC((E7+E8+E11)*0.005, 0)</f>
        <v>0</v>
      </c>
      <c r="F19" s="12" t="s">
        <v>1499</v>
      </c>
      <c r="G19" s="12" t="s">
        <v>52</v>
      </c>
    </row>
    <row r="20" spans="1:7" ht="20.100000000000001" customHeight="1" x14ac:dyDescent="0.3">
      <c r="A20" s="1" t="s">
        <v>1500</v>
      </c>
      <c r="B20" s="24"/>
      <c r="C20" s="24"/>
      <c r="D20" s="19" t="s">
        <v>1501</v>
      </c>
      <c r="E20" s="14">
        <f>TRUNC((E7+E8+E11)*0.00081, 0)</f>
        <v>0</v>
      </c>
      <c r="F20" s="12" t="s">
        <v>1502</v>
      </c>
      <c r="G20" s="12" t="s">
        <v>52</v>
      </c>
    </row>
    <row r="21" spans="1:7" ht="20.100000000000001" customHeight="1" x14ac:dyDescent="0.3">
      <c r="A21" s="1" t="s">
        <v>1503</v>
      </c>
      <c r="B21" s="24"/>
      <c r="C21" s="24"/>
      <c r="D21" s="19" t="s">
        <v>1504</v>
      </c>
      <c r="E21" s="14">
        <f>TRUNC((E7+E8+E11)*0.001, 0)</f>
        <v>0</v>
      </c>
      <c r="F21" s="12" t="s">
        <v>1505</v>
      </c>
      <c r="G21" s="12" t="s">
        <v>52</v>
      </c>
    </row>
    <row r="22" spans="1:7" ht="20.100000000000001" customHeight="1" x14ac:dyDescent="0.3">
      <c r="A22" s="1" t="s">
        <v>1506</v>
      </c>
      <c r="B22" s="24"/>
      <c r="C22" s="24"/>
      <c r="D22" s="19" t="s">
        <v>1507</v>
      </c>
      <c r="E22" s="14">
        <f>TRUNC(E10*0.00006, 0)</f>
        <v>0</v>
      </c>
      <c r="F22" s="12" t="s">
        <v>1508</v>
      </c>
      <c r="G22" s="12" t="s">
        <v>52</v>
      </c>
    </row>
    <row r="23" spans="1:7" ht="20.100000000000001" customHeight="1" x14ac:dyDescent="0.3">
      <c r="A23" s="1" t="s">
        <v>1509</v>
      </c>
      <c r="B23" s="24"/>
      <c r="C23" s="24"/>
      <c r="D23" s="19" t="s">
        <v>1510</v>
      </c>
      <c r="E23" s="14">
        <f>TRUNC(E10*0.0009, 0)</f>
        <v>0</v>
      </c>
      <c r="F23" s="12" t="s">
        <v>1511</v>
      </c>
      <c r="G23" s="12" t="s">
        <v>52</v>
      </c>
    </row>
    <row r="24" spans="1:7" ht="20.100000000000001" customHeight="1" x14ac:dyDescent="0.3">
      <c r="A24" s="1" t="s">
        <v>1512</v>
      </c>
      <c r="B24" s="24"/>
      <c r="C24" s="24"/>
      <c r="D24" s="19" t="s">
        <v>1467</v>
      </c>
      <c r="E24" s="14">
        <f>TRUNC(E11+E12+E13+E14+E15+E16+E17+E18+E19+E20+E21+E22+E23, 0)</f>
        <v>0</v>
      </c>
      <c r="F24" s="12" t="s">
        <v>52</v>
      </c>
      <c r="G24" s="12" t="s">
        <v>52</v>
      </c>
    </row>
    <row r="25" spans="1:7" ht="20.100000000000001" customHeight="1" x14ac:dyDescent="0.3">
      <c r="A25" s="1" t="s">
        <v>1513</v>
      </c>
      <c r="B25" s="23" t="s">
        <v>1514</v>
      </c>
      <c r="C25" s="23"/>
      <c r="D25" s="23"/>
      <c r="E25" s="14">
        <f>TRUNC(E7+E10+E24, 0)</f>
        <v>0</v>
      </c>
      <c r="F25" s="12" t="s">
        <v>52</v>
      </c>
      <c r="G25" s="12" t="s">
        <v>52</v>
      </c>
    </row>
    <row r="26" spans="1:7" ht="20.100000000000001" customHeight="1" x14ac:dyDescent="0.3">
      <c r="A26" s="1" t="s">
        <v>1515</v>
      </c>
      <c r="B26" s="23" t="s">
        <v>1516</v>
      </c>
      <c r="C26" s="23"/>
      <c r="D26" s="23"/>
      <c r="E26" s="14">
        <f>TRUNC(E25*0.08, 0)</f>
        <v>0</v>
      </c>
      <c r="F26" s="12" t="s">
        <v>1517</v>
      </c>
      <c r="G26" s="12" t="s">
        <v>52</v>
      </c>
    </row>
    <row r="27" spans="1:7" ht="20.100000000000001" customHeight="1" x14ac:dyDescent="0.3">
      <c r="A27" s="1" t="s">
        <v>1518</v>
      </c>
      <c r="B27" s="23" t="s">
        <v>1519</v>
      </c>
      <c r="C27" s="23"/>
      <c r="D27" s="23"/>
      <c r="E27" s="14">
        <f>TRUNC((E10+E24+E26)*0.15-379/1.1, 0)</f>
        <v>-344</v>
      </c>
      <c r="F27" s="12" t="s">
        <v>1520</v>
      </c>
      <c r="G27" s="12" t="s">
        <v>52</v>
      </c>
    </row>
    <row r="28" spans="1:7" ht="20.100000000000001" customHeight="1" x14ac:dyDescent="0.3">
      <c r="A28" s="1" t="s">
        <v>1521</v>
      </c>
      <c r="B28" s="23" t="s">
        <v>1359</v>
      </c>
      <c r="C28" s="23"/>
      <c r="D28" s="23"/>
      <c r="E28" s="14">
        <f>TRUNC(공종별집계표!T22, 0)</f>
        <v>0</v>
      </c>
      <c r="F28" s="12" t="s">
        <v>52</v>
      </c>
      <c r="G28" s="12" t="s">
        <v>52</v>
      </c>
    </row>
    <row r="29" spans="1:7" ht="20.100000000000001" customHeight="1" x14ac:dyDescent="0.3">
      <c r="A29" s="1" t="s">
        <v>1522</v>
      </c>
      <c r="B29" s="23" t="s">
        <v>1523</v>
      </c>
      <c r="C29" s="23"/>
      <c r="D29" s="23"/>
      <c r="E29" s="14">
        <f>TRUNC(E25+E26+E27+E28, 0)</f>
        <v>-344</v>
      </c>
      <c r="F29" s="12" t="s">
        <v>52</v>
      </c>
      <c r="G29" s="12" t="s">
        <v>52</v>
      </c>
    </row>
    <row r="30" spans="1:7" ht="20.100000000000001" customHeight="1" x14ac:dyDescent="0.3">
      <c r="A30" s="1" t="s">
        <v>1524</v>
      </c>
      <c r="B30" s="23" t="s">
        <v>1525</v>
      </c>
      <c r="C30" s="23"/>
      <c r="D30" s="23"/>
      <c r="E30" s="14">
        <f>TRUNC(E29*0.1, 0)</f>
        <v>-34</v>
      </c>
      <c r="F30" s="12" t="s">
        <v>1526</v>
      </c>
      <c r="G30" s="12" t="s">
        <v>52</v>
      </c>
    </row>
    <row r="31" spans="1:7" ht="20.100000000000001" customHeight="1" x14ac:dyDescent="0.3">
      <c r="A31" s="1" t="s">
        <v>1527</v>
      </c>
      <c r="B31" s="23" t="s">
        <v>1528</v>
      </c>
      <c r="C31" s="23"/>
      <c r="D31" s="23"/>
      <c r="E31" s="14">
        <f>TRUNC(E29+E30, 0)</f>
        <v>-378</v>
      </c>
      <c r="F31" s="12" t="s">
        <v>52</v>
      </c>
      <c r="G31" s="12" t="s">
        <v>52</v>
      </c>
    </row>
    <row r="32" spans="1:7" ht="20.100000000000001" customHeight="1" x14ac:dyDescent="0.3">
      <c r="A32" s="1" t="s">
        <v>1529</v>
      </c>
      <c r="B32" s="23" t="s">
        <v>1530</v>
      </c>
      <c r="C32" s="23"/>
      <c r="D32" s="23"/>
      <c r="E32" s="14">
        <f>TRUNC(공종별집계표!T23, 0)</f>
        <v>0</v>
      </c>
      <c r="F32" s="12" t="s">
        <v>52</v>
      </c>
      <c r="G32" s="12" t="s">
        <v>52</v>
      </c>
    </row>
    <row r="33" spans="1:7" ht="20.100000000000001" customHeight="1" x14ac:dyDescent="0.3">
      <c r="A33" s="1" t="s">
        <v>1531</v>
      </c>
      <c r="B33" s="23" t="s">
        <v>1532</v>
      </c>
      <c r="C33" s="23"/>
      <c r="D33" s="23"/>
      <c r="E33" s="14">
        <f>TRUNC(E31+E32, 0)</f>
        <v>-378</v>
      </c>
      <c r="F33" s="12" t="s">
        <v>52</v>
      </c>
      <c r="G33" s="12" t="s">
        <v>52</v>
      </c>
    </row>
    <row r="35" spans="1:7" x14ac:dyDescent="0.3">
      <c r="D35" t="s">
        <v>1534</v>
      </c>
    </row>
  </sheetData>
  <mergeCells count="17">
    <mergeCell ref="B31:D31"/>
    <mergeCell ref="B32:D32"/>
    <mergeCell ref="B33:D33"/>
    <mergeCell ref="B25:D25"/>
    <mergeCell ref="B26:D26"/>
    <mergeCell ref="B27:D27"/>
    <mergeCell ref="B28:D28"/>
    <mergeCell ref="B29:D29"/>
    <mergeCell ref="B30:D30"/>
    <mergeCell ref="B1:G1"/>
    <mergeCell ref="B2:E2"/>
    <mergeCell ref="F2:G2"/>
    <mergeCell ref="B3:D3"/>
    <mergeCell ref="B4:B24"/>
    <mergeCell ref="C4:C7"/>
    <mergeCell ref="C8:C10"/>
    <mergeCell ref="C11:C24"/>
  </mergeCells>
  <phoneticPr fontId="1" type="noConversion"/>
  <pageMargins left="0.78740157480314965" right="0.39370078740157483" top="0.59055118110236227" bottom="0.39370078740157483" header="0" footer="0"/>
  <pageSetup paperSize="9"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DEB01E-6F1E-4766-A66C-D4A96C7009FF}">
  <sheetPr>
    <pageSetUpPr fitToPage="1"/>
  </sheetPr>
  <dimension ref="A1:T29"/>
  <sheetViews>
    <sheetView view="pageBreakPreview" topLeftCell="A2" zoomScaleNormal="100" zoomScaleSheetLayoutView="100" workbookViewId="0">
      <selection activeCell="A33" sqref="A33"/>
    </sheetView>
  </sheetViews>
  <sheetFormatPr defaultRowHeight="16.5" x14ac:dyDescent="0.3"/>
  <cols>
    <col min="1" max="1" width="40.625" customWidth="1"/>
    <col min="2" max="2" width="20.625" customWidth="1"/>
    <col min="3" max="4" width="4.625" customWidth="1"/>
    <col min="5" max="12" width="13.625" customWidth="1"/>
    <col min="13" max="13" width="12.625" customWidth="1"/>
    <col min="14" max="16" width="2.625" hidden="1" customWidth="1"/>
    <col min="17" max="19" width="1.625" hidden="1" customWidth="1"/>
    <col min="20" max="20" width="18.625" hidden="1" customWidth="1"/>
  </cols>
  <sheetData>
    <row r="1" spans="1:20" ht="30" customHeight="1" x14ac:dyDescent="0.3">
      <c r="A1" s="2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20" ht="30" customHeight="1" x14ac:dyDescent="0.3">
      <c r="A2" s="4" t="s">
        <v>1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6"/>
    </row>
    <row r="3" spans="1:20" ht="27.95" customHeight="1" x14ac:dyDescent="0.3">
      <c r="A3" s="25" t="s">
        <v>2</v>
      </c>
      <c r="B3" s="25" t="s">
        <v>3</v>
      </c>
      <c r="C3" s="25" t="s">
        <v>4</v>
      </c>
      <c r="D3" s="25" t="s">
        <v>5</v>
      </c>
      <c r="E3" s="25" t="s">
        <v>6</v>
      </c>
      <c r="F3" s="25"/>
      <c r="G3" s="25" t="s">
        <v>9</v>
      </c>
      <c r="H3" s="25"/>
      <c r="I3" s="25" t="s">
        <v>10</v>
      </c>
      <c r="J3" s="25"/>
      <c r="K3" s="25" t="s">
        <v>11</v>
      </c>
      <c r="L3" s="25"/>
      <c r="M3" s="25" t="s">
        <v>12</v>
      </c>
      <c r="N3" s="21" t="s">
        <v>13</v>
      </c>
      <c r="O3" s="21" t="s">
        <v>14</v>
      </c>
      <c r="P3" s="21" t="s">
        <v>15</v>
      </c>
      <c r="Q3" s="21" t="s">
        <v>16</v>
      </c>
      <c r="R3" s="21" t="s">
        <v>17</v>
      </c>
      <c r="S3" s="21" t="s">
        <v>18</v>
      </c>
      <c r="T3" s="21" t="s">
        <v>19</v>
      </c>
    </row>
    <row r="4" spans="1:20" ht="27.95" customHeight="1" x14ac:dyDescent="0.3">
      <c r="A4" s="26"/>
      <c r="B4" s="26"/>
      <c r="C4" s="26"/>
      <c r="D4" s="26"/>
      <c r="E4" s="11" t="s">
        <v>7</v>
      </c>
      <c r="F4" s="11" t="s">
        <v>8</v>
      </c>
      <c r="G4" s="11" t="s">
        <v>7</v>
      </c>
      <c r="H4" s="11" t="s">
        <v>8</v>
      </c>
      <c r="I4" s="11" t="s">
        <v>7</v>
      </c>
      <c r="J4" s="11" t="s">
        <v>8</v>
      </c>
      <c r="K4" s="11" t="s">
        <v>7</v>
      </c>
      <c r="L4" s="11" t="s">
        <v>8</v>
      </c>
      <c r="M4" s="26"/>
      <c r="N4" s="21"/>
      <c r="O4" s="21"/>
      <c r="P4" s="21"/>
      <c r="Q4" s="21"/>
      <c r="R4" s="21"/>
      <c r="S4" s="21"/>
      <c r="T4" s="21"/>
    </row>
    <row r="5" spans="1:20" ht="27.95" customHeight="1" x14ac:dyDescent="0.3">
      <c r="A5" s="12" t="s">
        <v>51</v>
      </c>
      <c r="B5" s="12" t="s">
        <v>52</v>
      </c>
      <c r="C5" s="12" t="s">
        <v>52</v>
      </c>
      <c r="D5" s="13">
        <v>1</v>
      </c>
      <c r="E5" s="14">
        <f>F6</f>
        <v>0</v>
      </c>
      <c r="F5" s="14">
        <f t="shared" ref="F5:F24" si="0">E5*D5</f>
        <v>0</v>
      </c>
      <c r="G5" s="14">
        <f>H6</f>
        <v>0</v>
      </c>
      <c r="H5" s="14">
        <f t="shared" ref="H5:H24" si="1">G5*D5</f>
        <v>0</v>
      </c>
      <c r="I5" s="14">
        <f>J6</f>
        <v>0</v>
      </c>
      <c r="J5" s="14">
        <f t="shared" ref="J5:J24" si="2">I5*D5</f>
        <v>0</v>
      </c>
      <c r="K5" s="14">
        <f t="shared" ref="K5:K24" si="3">E5+G5+I5</f>
        <v>0</v>
      </c>
      <c r="L5" s="14">
        <f t="shared" ref="L5:L24" si="4">F5+H5+J5</f>
        <v>0</v>
      </c>
      <c r="M5" s="12" t="s">
        <v>52</v>
      </c>
      <c r="N5" s="1" t="s">
        <v>53</v>
      </c>
      <c r="O5" s="1" t="s">
        <v>52</v>
      </c>
      <c r="P5" s="1" t="s">
        <v>52</v>
      </c>
      <c r="Q5" s="1" t="s">
        <v>52</v>
      </c>
      <c r="R5">
        <v>1</v>
      </c>
      <c r="S5" s="1" t="s">
        <v>52</v>
      </c>
      <c r="T5" s="8"/>
    </row>
    <row r="6" spans="1:20" ht="27.95" customHeight="1" x14ac:dyDescent="0.3">
      <c r="A6" s="12" t="s">
        <v>54</v>
      </c>
      <c r="B6" s="12" t="s">
        <v>52</v>
      </c>
      <c r="C6" s="12" t="s">
        <v>52</v>
      </c>
      <c r="D6" s="13">
        <v>1</v>
      </c>
      <c r="E6" s="14">
        <f>F7+F8+F16+F17+F18+F19+F20+F21</f>
        <v>0</v>
      </c>
      <c r="F6" s="14">
        <f t="shared" si="0"/>
        <v>0</v>
      </c>
      <c r="G6" s="14">
        <f>H7+H8+H16+H17+H18+H19+H20+H21</f>
        <v>0</v>
      </c>
      <c r="H6" s="14">
        <f t="shared" si="1"/>
        <v>0</v>
      </c>
      <c r="I6" s="14">
        <f>J7+J8+J16+J17+J18+J19+J20+J21</f>
        <v>0</v>
      </c>
      <c r="J6" s="14">
        <f t="shared" si="2"/>
        <v>0</v>
      </c>
      <c r="K6" s="14">
        <f t="shared" si="3"/>
        <v>0</v>
      </c>
      <c r="L6" s="14">
        <f t="shared" si="4"/>
        <v>0</v>
      </c>
      <c r="M6" s="12" t="s">
        <v>52</v>
      </c>
      <c r="N6" s="1" t="s">
        <v>55</v>
      </c>
      <c r="O6" s="1" t="s">
        <v>52</v>
      </c>
      <c r="P6" s="1" t="s">
        <v>53</v>
      </c>
      <c r="Q6" s="1" t="s">
        <v>52</v>
      </c>
      <c r="R6">
        <v>2</v>
      </c>
      <c r="S6" s="1" t="s">
        <v>52</v>
      </c>
      <c r="T6" s="8"/>
    </row>
    <row r="7" spans="1:20" ht="27.95" customHeight="1" x14ac:dyDescent="0.3">
      <c r="A7" s="12" t="s">
        <v>56</v>
      </c>
      <c r="B7" s="12" t="s">
        <v>52</v>
      </c>
      <c r="C7" s="12" t="s">
        <v>52</v>
      </c>
      <c r="D7" s="13">
        <v>1</v>
      </c>
      <c r="E7" s="14">
        <f>공종별내역서!F29</f>
        <v>0</v>
      </c>
      <c r="F7" s="14">
        <f t="shared" si="0"/>
        <v>0</v>
      </c>
      <c r="G7" s="14">
        <f>공종별내역서!H29</f>
        <v>0</v>
      </c>
      <c r="H7" s="14">
        <f t="shared" si="1"/>
        <v>0</v>
      </c>
      <c r="I7" s="14">
        <f>공종별내역서!J29</f>
        <v>0</v>
      </c>
      <c r="J7" s="14">
        <f t="shared" si="2"/>
        <v>0</v>
      </c>
      <c r="K7" s="14">
        <f t="shared" si="3"/>
        <v>0</v>
      </c>
      <c r="L7" s="14">
        <f t="shared" si="4"/>
        <v>0</v>
      </c>
      <c r="M7" s="12" t="s">
        <v>52</v>
      </c>
      <c r="N7" s="1" t="s">
        <v>57</v>
      </c>
      <c r="O7" s="1" t="s">
        <v>52</v>
      </c>
      <c r="P7" s="1" t="s">
        <v>55</v>
      </c>
      <c r="Q7" s="1" t="s">
        <v>52</v>
      </c>
      <c r="R7">
        <v>3</v>
      </c>
      <c r="S7" s="1" t="s">
        <v>52</v>
      </c>
      <c r="T7" s="8"/>
    </row>
    <row r="8" spans="1:20" ht="27.95" customHeight="1" x14ac:dyDescent="0.3">
      <c r="A8" s="12" t="s">
        <v>100</v>
      </c>
      <c r="B8" s="12" t="s">
        <v>52</v>
      </c>
      <c r="C8" s="12" t="s">
        <v>52</v>
      </c>
      <c r="D8" s="13">
        <v>1</v>
      </c>
      <c r="E8" s="14">
        <f>F9+F10+F11+F12+F13+F14+F15</f>
        <v>0</v>
      </c>
      <c r="F8" s="14">
        <f t="shared" si="0"/>
        <v>0</v>
      </c>
      <c r="G8" s="14">
        <f>H9+H10+H11+H12+H13+H14+H15</f>
        <v>0</v>
      </c>
      <c r="H8" s="14">
        <f t="shared" si="1"/>
        <v>0</v>
      </c>
      <c r="I8" s="14">
        <f>J9+J10+J11+J12+J13+J14+J15</f>
        <v>0</v>
      </c>
      <c r="J8" s="14">
        <f t="shared" si="2"/>
        <v>0</v>
      </c>
      <c r="K8" s="14">
        <f t="shared" si="3"/>
        <v>0</v>
      </c>
      <c r="L8" s="14">
        <f t="shared" si="4"/>
        <v>0</v>
      </c>
      <c r="M8" s="12" t="s">
        <v>52</v>
      </c>
      <c r="N8" s="1" t="s">
        <v>101</v>
      </c>
      <c r="O8" s="1" t="s">
        <v>52</v>
      </c>
      <c r="P8" s="1" t="s">
        <v>55</v>
      </c>
      <c r="Q8" s="1" t="s">
        <v>52</v>
      </c>
      <c r="R8">
        <v>3</v>
      </c>
      <c r="S8" s="1" t="s">
        <v>52</v>
      </c>
      <c r="T8" s="8"/>
    </row>
    <row r="9" spans="1:20" ht="27.95" customHeight="1" x14ac:dyDescent="0.3">
      <c r="A9" s="12" t="s">
        <v>102</v>
      </c>
      <c r="B9" s="12" t="s">
        <v>52</v>
      </c>
      <c r="C9" s="12" t="s">
        <v>52</v>
      </c>
      <c r="D9" s="13">
        <v>1</v>
      </c>
      <c r="E9" s="14">
        <f>공종별내역서!F55</f>
        <v>0</v>
      </c>
      <c r="F9" s="14">
        <f t="shared" si="0"/>
        <v>0</v>
      </c>
      <c r="G9" s="14">
        <f>공종별내역서!H55</f>
        <v>0</v>
      </c>
      <c r="H9" s="14">
        <f t="shared" si="1"/>
        <v>0</v>
      </c>
      <c r="I9" s="14">
        <f>공종별내역서!J55</f>
        <v>0</v>
      </c>
      <c r="J9" s="14">
        <f t="shared" si="2"/>
        <v>0</v>
      </c>
      <c r="K9" s="14">
        <f t="shared" si="3"/>
        <v>0</v>
      </c>
      <c r="L9" s="14">
        <f t="shared" si="4"/>
        <v>0</v>
      </c>
      <c r="M9" s="12" t="s">
        <v>52</v>
      </c>
      <c r="N9" s="1" t="s">
        <v>103</v>
      </c>
      <c r="O9" s="1" t="s">
        <v>52</v>
      </c>
      <c r="P9" s="1" t="s">
        <v>101</v>
      </c>
      <c r="Q9" s="1" t="s">
        <v>52</v>
      </c>
      <c r="R9">
        <v>4</v>
      </c>
      <c r="S9" s="1" t="s">
        <v>52</v>
      </c>
      <c r="T9" s="8"/>
    </row>
    <row r="10" spans="1:20" ht="27.95" customHeight="1" x14ac:dyDescent="0.3">
      <c r="A10" s="12" t="s">
        <v>174</v>
      </c>
      <c r="B10" s="12" t="s">
        <v>52</v>
      </c>
      <c r="C10" s="12" t="s">
        <v>52</v>
      </c>
      <c r="D10" s="13">
        <v>1</v>
      </c>
      <c r="E10" s="14">
        <f>공종별내역서!F159</f>
        <v>0</v>
      </c>
      <c r="F10" s="14">
        <f t="shared" si="0"/>
        <v>0</v>
      </c>
      <c r="G10" s="14">
        <f>공종별내역서!H159</f>
        <v>0</v>
      </c>
      <c r="H10" s="14">
        <f t="shared" si="1"/>
        <v>0</v>
      </c>
      <c r="I10" s="14">
        <f>공종별내역서!J159</f>
        <v>0</v>
      </c>
      <c r="J10" s="14">
        <f t="shared" si="2"/>
        <v>0</v>
      </c>
      <c r="K10" s="14">
        <f t="shared" si="3"/>
        <v>0</v>
      </c>
      <c r="L10" s="14">
        <f t="shared" si="4"/>
        <v>0</v>
      </c>
      <c r="M10" s="12" t="s">
        <v>52</v>
      </c>
      <c r="N10" s="1" t="s">
        <v>175</v>
      </c>
      <c r="O10" s="1" t="s">
        <v>52</v>
      </c>
      <c r="P10" s="1" t="s">
        <v>101</v>
      </c>
      <c r="Q10" s="1" t="s">
        <v>52</v>
      </c>
      <c r="R10">
        <v>4</v>
      </c>
      <c r="S10" s="1" t="s">
        <v>52</v>
      </c>
      <c r="T10" s="8"/>
    </row>
    <row r="11" spans="1:20" ht="27.95" customHeight="1" x14ac:dyDescent="0.3">
      <c r="A11" s="12" t="s">
        <v>490</v>
      </c>
      <c r="B11" s="12" t="s">
        <v>52</v>
      </c>
      <c r="C11" s="12" t="s">
        <v>52</v>
      </c>
      <c r="D11" s="13">
        <v>1</v>
      </c>
      <c r="E11" s="14">
        <f>공종별내역서!F211</f>
        <v>0</v>
      </c>
      <c r="F11" s="14">
        <f t="shared" si="0"/>
        <v>0</v>
      </c>
      <c r="G11" s="14">
        <f>공종별내역서!H211</f>
        <v>0</v>
      </c>
      <c r="H11" s="14">
        <f t="shared" si="1"/>
        <v>0</v>
      </c>
      <c r="I11" s="14">
        <f>공종별내역서!J211</f>
        <v>0</v>
      </c>
      <c r="J11" s="14">
        <f t="shared" si="2"/>
        <v>0</v>
      </c>
      <c r="K11" s="14">
        <f t="shared" si="3"/>
        <v>0</v>
      </c>
      <c r="L11" s="14">
        <f t="shared" si="4"/>
        <v>0</v>
      </c>
      <c r="M11" s="12" t="s">
        <v>52</v>
      </c>
      <c r="N11" s="1" t="s">
        <v>491</v>
      </c>
      <c r="O11" s="1" t="s">
        <v>52</v>
      </c>
      <c r="P11" s="1" t="s">
        <v>101</v>
      </c>
      <c r="Q11" s="1" t="s">
        <v>52</v>
      </c>
      <c r="R11">
        <v>4</v>
      </c>
      <c r="S11" s="1" t="s">
        <v>52</v>
      </c>
      <c r="T11" s="8"/>
    </row>
    <row r="12" spans="1:20" ht="27.95" customHeight="1" x14ac:dyDescent="0.3">
      <c r="A12" s="12" t="s">
        <v>601</v>
      </c>
      <c r="B12" s="12" t="s">
        <v>52</v>
      </c>
      <c r="C12" s="12" t="s">
        <v>52</v>
      </c>
      <c r="D12" s="13">
        <v>1</v>
      </c>
      <c r="E12" s="14">
        <f>공종별내역서!F237</f>
        <v>0</v>
      </c>
      <c r="F12" s="14">
        <f t="shared" si="0"/>
        <v>0</v>
      </c>
      <c r="G12" s="14">
        <f>공종별내역서!H237</f>
        <v>0</v>
      </c>
      <c r="H12" s="14">
        <f t="shared" si="1"/>
        <v>0</v>
      </c>
      <c r="I12" s="14">
        <f>공종별내역서!J237</f>
        <v>0</v>
      </c>
      <c r="J12" s="14">
        <f t="shared" si="2"/>
        <v>0</v>
      </c>
      <c r="K12" s="14">
        <f t="shared" si="3"/>
        <v>0</v>
      </c>
      <c r="L12" s="14">
        <f t="shared" si="4"/>
        <v>0</v>
      </c>
      <c r="M12" s="12" t="s">
        <v>52</v>
      </c>
      <c r="N12" s="1" t="s">
        <v>602</v>
      </c>
      <c r="O12" s="1" t="s">
        <v>52</v>
      </c>
      <c r="P12" s="1" t="s">
        <v>101</v>
      </c>
      <c r="Q12" s="1" t="s">
        <v>52</v>
      </c>
      <c r="R12">
        <v>4</v>
      </c>
      <c r="S12" s="1" t="s">
        <v>52</v>
      </c>
      <c r="T12" s="8"/>
    </row>
    <row r="13" spans="1:20" ht="27.95" customHeight="1" x14ac:dyDescent="0.3">
      <c r="A13" s="12" t="s">
        <v>696</v>
      </c>
      <c r="B13" s="12" t="s">
        <v>52</v>
      </c>
      <c r="C13" s="12" t="s">
        <v>52</v>
      </c>
      <c r="D13" s="13">
        <v>1</v>
      </c>
      <c r="E13" s="14">
        <f>공종별내역서!F263</f>
        <v>0</v>
      </c>
      <c r="F13" s="14">
        <f t="shared" si="0"/>
        <v>0</v>
      </c>
      <c r="G13" s="14">
        <f>공종별내역서!H263</f>
        <v>0</v>
      </c>
      <c r="H13" s="14">
        <f t="shared" si="1"/>
        <v>0</v>
      </c>
      <c r="I13" s="14">
        <f>공종별내역서!J263</f>
        <v>0</v>
      </c>
      <c r="J13" s="14">
        <f t="shared" si="2"/>
        <v>0</v>
      </c>
      <c r="K13" s="14">
        <f t="shared" si="3"/>
        <v>0</v>
      </c>
      <c r="L13" s="14">
        <f t="shared" si="4"/>
        <v>0</v>
      </c>
      <c r="M13" s="12" t="s">
        <v>52</v>
      </c>
      <c r="N13" s="1" t="s">
        <v>697</v>
      </c>
      <c r="O13" s="1" t="s">
        <v>52</v>
      </c>
      <c r="P13" s="1" t="s">
        <v>101</v>
      </c>
      <c r="Q13" s="1" t="s">
        <v>52</v>
      </c>
      <c r="R13">
        <v>4</v>
      </c>
      <c r="S13" s="1" t="s">
        <v>52</v>
      </c>
      <c r="T13" s="8"/>
    </row>
    <row r="14" spans="1:20" ht="27.95" customHeight="1" x14ac:dyDescent="0.3">
      <c r="A14" s="12" t="s">
        <v>750</v>
      </c>
      <c r="B14" s="12" t="s">
        <v>52</v>
      </c>
      <c r="C14" s="12" t="s">
        <v>52</v>
      </c>
      <c r="D14" s="13">
        <v>1</v>
      </c>
      <c r="E14" s="14">
        <f>공종별내역서!F289</f>
        <v>0</v>
      </c>
      <c r="F14" s="14">
        <f t="shared" si="0"/>
        <v>0</v>
      </c>
      <c r="G14" s="14">
        <f>공종별내역서!H289</f>
        <v>0</v>
      </c>
      <c r="H14" s="14">
        <f t="shared" si="1"/>
        <v>0</v>
      </c>
      <c r="I14" s="14">
        <f>공종별내역서!J289</f>
        <v>0</v>
      </c>
      <c r="J14" s="14">
        <f t="shared" si="2"/>
        <v>0</v>
      </c>
      <c r="K14" s="14">
        <f t="shared" si="3"/>
        <v>0</v>
      </c>
      <c r="L14" s="14">
        <f t="shared" si="4"/>
        <v>0</v>
      </c>
      <c r="M14" s="12" t="s">
        <v>52</v>
      </c>
      <c r="N14" s="1" t="s">
        <v>751</v>
      </c>
      <c r="O14" s="1" t="s">
        <v>52</v>
      </c>
      <c r="P14" s="1" t="s">
        <v>101</v>
      </c>
      <c r="Q14" s="1" t="s">
        <v>52</v>
      </c>
      <c r="R14">
        <v>4</v>
      </c>
      <c r="S14" s="1" t="s">
        <v>52</v>
      </c>
      <c r="T14" s="8"/>
    </row>
    <row r="15" spans="1:20" ht="27.95" customHeight="1" x14ac:dyDescent="0.3">
      <c r="A15" s="12" t="s">
        <v>790</v>
      </c>
      <c r="B15" s="12" t="s">
        <v>52</v>
      </c>
      <c r="C15" s="12" t="s">
        <v>52</v>
      </c>
      <c r="D15" s="13">
        <v>1</v>
      </c>
      <c r="E15" s="14">
        <f>공종별내역서!F367</f>
        <v>0</v>
      </c>
      <c r="F15" s="14">
        <f t="shared" si="0"/>
        <v>0</v>
      </c>
      <c r="G15" s="14">
        <f>공종별내역서!H367</f>
        <v>0</v>
      </c>
      <c r="H15" s="14">
        <f t="shared" si="1"/>
        <v>0</v>
      </c>
      <c r="I15" s="14">
        <f>공종별내역서!J367</f>
        <v>0</v>
      </c>
      <c r="J15" s="14">
        <f t="shared" si="2"/>
        <v>0</v>
      </c>
      <c r="K15" s="14">
        <f t="shared" si="3"/>
        <v>0</v>
      </c>
      <c r="L15" s="14">
        <f t="shared" si="4"/>
        <v>0</v>
      </c>
      <c r="M15" s="12" t="s">
        <v>52</v>
      </c>
      <c r="N15" s="1" t="s">
        <v>791</v>
      </c>
      <c r="O15" s="1" t="s">
        <v>52</v>
      </c>
      <c r="P15" s="1" t="s">
        <v>101</v>
      </c>
      <c r="Q15" s="1" t="s">
        <v>52</v>
      </c>
      <c r="R15">
        <v>4</v>
      </c>
      <c r="S15" s="1" t="s">
        <v>52</v>
      </c>
      <c r="T15" s="8"/>
    </row>
    <row r="16" spans="1:20" ht="27.95" customHeight="1" x14ac:dyDescent="0.3">
      <c r="A16" s="12" t="s">
        <v>990</v>
      </c>
      <c r="B16" s="12" t="s">
        <v>52</v>
      </c>
      <c r="C16" s="12" t="s">
        <v>52</v>
      </c>
      <c r="D16" s="13">
        <v>1</v>
      </c>
      <c r="E16" s="14">
        <f>공종별내역서!F393</f>
        <v>0</v>
      </c>
      <c r="F16" s="14">
        <f t="shared" si="0"/>
        <v>0</v>
      </c>
      <c r="G16" s="14">
        <f>공종별내역서!H393</f>
        <v>0</v>
      </c>
      <c r="H16" s="14">
        <f t="shared" si="1"/>
        <v>0</v>
      </c>
      <c r="I16" s="14">
        <f>공종별내역서!J393</f>
        <v>0</v>
      </c>
      <c r="J16" s="14">
        <f t="shared" si="2"/>
        <v>0</v>
      </c>
      <c r="K16" s="14">
        <f t="shared" si="3"/>
        <v>0</v>
      </c>
      <c r="L16" s="14">
        <f t="shared" si="4"/>
        <v>0</v>
      </c>
      <c r="M16" s="12" t="s">
        <v>52</v>
      </c>
      <c r="N16" s="1" t="s">
        <v>991</v>
      </c>
      <c r="O16" s="1" t="s">
        <v>52</v>
      </c>
      <c r="P16" s="1" t="s">
        <v>55</v>
      </c>
      <c r="Q16" s="1" t="s">
        <v>52</v>
      </c>
      <c r="R16">
        <v>3</v>
      </c>
      <c r="S16" s="1" t="s">
        <v>52</v>
      </c>
      <c r="T16" s="8"/>
    </row>
    <row r="17" spans="1:20" ht="27.95" customHeight="1" x14ac:dyDescent="0.3">
      <c r="A17" s="12" t="s">
        <v>1023</v>
      </c>
      <c r="B17" s="12" t="s">
        <v>52</v>
      </c>
      <c r="C17" s="12" t="s">
        <v>52</v>
      </c>
      <c r="D17" s="13">
        <v>1</v>
      </c>
      <c r="E17" s="14">
        <f>공종별내역서!F419</f>
        <v>0</v>
      </c>
      <c r="F17" s="14">
        <f t="shared" si="0"/>
        <v>0</v>
      </c>
      <c r="G17" s="14">
        <f>공종별내역서!H419</f>
        <v>0</v>
      </c>
      <c r="H17" s="14">
        <f t="shared" si="1"/>
        <v>0</v>
      </c>
      <c r="I17" s="14">
        <f>공종별내역서!J419</f>
        <v>0</v>
      </c>
      <c r="J17" s="14">
        <f t="shared" si="2"/>
        <v>0</v>
      </c>
      <c r="K17" s="14">
        <f t="shared" si="3"/>
        <v>0</v>
      </c>
      <c r="L17" s="14">
        <f t="shared" si="4"/>
        <v>0</v>
      </c>
      <c r="M17" s="12" t="s">
        <v>52</v>
      </c>
      <c r="N17" s="1" t="s">
        <v>1024</v>
      </c>
      <c r="O17" s="1" t="s">
        <v>52</v>
      </c>
      <c r="P17" s="1" t="s">
        <v>55</v>
      </c>
      <c r="Q17" s="1" t="s">
        <v>52</v>
      </c>
      <c r="R17">
        <v>3</v>
      </c>
      <c r="S17" s="1" t="s">
        <v>52</v>
      </c>
      <c r="T17" s="8"/>
    </row>
    <row r="18" spans="1:20" ht="27.95" customHeight="1" x14ac:dyDescent="0.3">
      <c r="A18" s="12" t="s">
        <v>1038</v>
      </c>
      <c r="B18" s="12" t="s">
        <v>52</v>
      </c>
      <c r="C18" s="12" t="s">
        <v>52</v>
      </c>
      <c r="D18" s="13">
        <v>1</v>
      </c>
      <c r="E18" s="14">
        <f>공종별내역서!F471</f>
        <v>0</v>
      </c>
      <c r="F18" s="14">
        <f t="shared" si="0"/>
        <v>0</v>
      </c>
      <c r="G18" s="14">
        <f>공종별내역서!H471</f>
        <v>0</v>
      </c>
      <c r="H18" s="14">
        <f t="shared" si="1"/>
        <v>0</v>
      </c>
      <c r="I18" s="14">
        <f>공종별내역서!J471</f>
        <v>0</v>
      </c>
      <c r="J18" s="14">
        <f t="shared" si="2"/>
        <v>0</v>
      </c>
      <c r="K18" s="14">
        <f t="shared" si="3"/>
        <v>0</v>
      </c>
      <c r="L18" s="14">
        <f t="shared" si="4"/>
        <v>0</v>
      </c>
      <c r="M18" s="12" t="s">
        <v>52</v>
      </c>
      <c r="N18" s="1" t="s">
        <v>1039</v>
      </c>
      <c r="O18" s="1" t="s">
        <v>52</v>
      </c>
      <c r="P18" s="1" t="s">
        <v>55</v>
      </c>
      <c r="Q18" s="1" t="s">
        <v>52</v>
      </c>
      <c r="R18">
        <v>3</v>
      </c>
      <c r="S18" s="1" t="s">
        <v>52</v>
      </c>
      <c r="T18" s="8"/>
    </row>
    <row r="19" spans="1:20" ht="27.95" customHeight="1" x14ac:dyDescent="0.3">
      <c r="A19" s="12" t="s">
        <v>1154</v>
      </c>
      <c r="B19" s="12" t="s">
        <v>52</v>
      </c>
      <c r="C19" s="12" t="s">
        <v>52</v>
      </c>
      <c r="D19" s="13">
        <v>1</v>
      </c>
      <c r="E19" s="14">
        <f>공종별내역서!F497</f>
        <v>0</v>
      </c>
      <c r="F19" s="14">
        <f t="shared" si="0"/>
        <v>0</v>
      </c>
      <c r="G19" s="14">
        <f>공종별내역서!H497</f>
        <v>0</v>
      </c>
      <c r="H19" s="14">
        <f t="shared" si="1"/>
        <v>0</v>
      </c>
      <c r="I19" s="14">
        <f>공종별내역서!J497</f>
        <v>0</v>
      </c>
      <c r="J19" s="14">
        <f t="shared" si="2"/>
        <v>0</v>
      </c>
      <c r="K19" s="14">
        <f t="shared" si="3"/>
        <v>0</v>
      </c>
      <c r="L19" s="14">
        <f t="shared" si="4"/>
        <v>0</v>
      </c>
      <c r="M19" s="12" t="s">
        <v>52</v>
      </c>
      <c r="N19" s="1" t="s">
        <v>1155</v>
      </c>
      <c r="O19" s="1" t="s">
        <v>52</v>
      </c>
      <c r="P19" s="1" t="s">
        <v>55</v>
      </c>
      <c r="Q19" s="1" t="s">
        <v>52</v>
      </c>
      <c r="R19">
        <v>3</v>
      </c>
      <c r="S19" s="1" t="s">
        <v>52</v>
      </c>
      <c r="T19" s="8"/>
    </row>
    <row r="20" spans="1:20" ht="27.95" customHeight="1" x14ac:dyDescent="0.3">
      <c r="A20" s="12" t="s">
        <v>1165</v>
      </c>
      <c r="B20" s="12" t="s">
        <v>52</v>
      </c>
      <c r="C20" s="12" t="s">
        <v>52</v>
      </c>
      <c r="D20" s="13">
        <v>1</v>
      </c>
      <c r="E20" s="14">
        <f>공종별내역서!F549</f>
        <v>0</v>
      </c>
      <c r="F20" s="14">
        <f t="shared" si="0"/>
        <v>0</v>
      </c>
      <c r="G20" s="14">
        <f>공종별내역서!H549</f>
        <v>0</v>
      </c>
      <c r="H20" s="14">
        <f t="shared" si="1"/>
        <v>0</v>
      </c>
      <c r="I20" s="14">
        <f>공종별내역서!J549</f>
        <v>0</v>
      </c>
      <c r="J20" s="14">
        <f t="shared" si="2"/>
        <v>0</v>
      </c>
      <c r="K20" s="14">
        <f t="shared" si="3"/>
        <v>0</v>
      </c>
      <c r="L20" s="14">
        <f t="shared" si="4"/>
        <v>0</v>
      </c>
      <c r="M20" s="12" t="s">
        <v>52</v>
      </c>
      <c r="N20" s="1" t="s">
        <v>1166</v>
      </c>
      <c r="O20" s="1" t="s">
        <v>52</v>
      </c>
      <c r="P20" s="1" t="s">
        <v>55</v>
      </c>
      <c r="Q20" s="1" t="s">
        <v>52</v>
      </c>
      <c r="R20">
        <v>3</v>
      </c>
      <c r="S20" s="1" t="s">
        <v>52</v>
      </c>
      <c r="T20" s="8"/>
    </row>
    <row r="21" spans="1:20" ht="27.95" customHeight="1" x14ac:dyDescent="0.3">
      <c r="A21" s="12" t="s">
        <v>1289</v>
      </c>
      <c r="B21" s="12" t="s">
        <v>52</v>
      </c>
      <c r="C21" s="12" t="s">
        <v>52</v>
      </c>
      <c r="D21" s="13">
        <v>1</v>
      </c>
      <c r="E21" s="14">
        <f>공종별내역서!F575</f>
        <v>0</v>
      </c>
      <c r="F21" s="14">
        <f t="shared" si="0"/>
        <v>0</v>
      </c>
      <c r="G21" s="14">
        <f>공종별내역서!H575</f>
        <v>0</v>
      </c>
      <c r="H21" s="14">
        <f t="shared" si="1"/>
        <v>0</v>
      </c>
      <c r="I21" s="14">
        <f>공종별내역서!J575</f>
        <v>0</v>
      </c>
      <c r="J21" s="14">
        <f t="shared" si="2"/>
        <v>0</v>
      </c>
      <c r="K21" s="14">
        <f t="shared" si="3"/>
        <v>0</v>
      </c>
      <c r="L21" s="14">
        <f t="shared" si="4"/>
        <v>0</v>
      </c>
      <c r="M21" s="12" t="s">
        <v>52</v>
      </c>
      <c r="N21" s="1" t="s">
        <v>1290</v>
      </c>
      <c r="O21" s="1" t="s">
        <v>52</v>
      </c>
      <c r="P21" s="1" t="s">
        <v>55</v>
      </c>
      <c r="Q21" s="1" t="s">
        <v>52</v>
      </c>
      <c r="R21">
        <v>3</v>
      </c>
      <c r="S21" s="1" t="s">
        <v>52</v>
      </c>
      <c r="T21" s="8"/>
    </row>
    <row r="22" spans="1:20" ht="27.95" customHeight="1" x14ac:dyDescent="0.3">
      <c r="A22" s="12" t="s">
        <v>1359</v>
      </c>
      <c r="B22" s="12" t="s">
        <v>52</v>
      </c>
      <c r="C22" s="12" t="s">
        <v>52</v>
      </c>
      <c r="D22" s="13">
        <v>1</v>
      </c>
      <c r="E22" s="14">
        <f>공종별내역서!F601</f>
        <v>0</v>
      </c>
      <c r="F22" s="14">
        <f t="shared" si="0"/>
        <v>0</v>
      </c>
      <c r="G22" s="14">
        <f>공종별내역서!H601</f>
        <v>0</v>
      </c>
      <c r="H22" s="14">
        <f t="shared" si="1"/>
        <v>0</v>
      </c>
      <c r="I22" s="14">
        <f>공종별내역서!J601</f>
        <v>0</v>
      </c>
      <c r="J22" s="14">
        <f t="shared" si="2"/>
        <v>0</v>
      </c>
      <c r="K22" s="14">
        <f t="shared" si="3"/>
        <v>0</v>
      </c>
      <c r="L22" s="14">
        <f t="shared" si="4"/>
        <v>0</v>
      </c>
      <c r="M22" s="12" t="s">
        <v>52</v>
      </c>
      <c r="N22" s="1" t="s">
        <v>1360</v>
      </c>
      <c r="O22" s="1" t="s">
        <v>52</v>
      </c>
      <c r="P22" s="1" t="s">
        <v>52</v>
      </c>
      <c r="Q22" s="1" t="s">
        <v>1361</v>
      </c>
      <c r="R22">
        <v>2</v>
      </c>
      <c r="S22" s="1" t="s">
        <v>1362</v>
      </c>
      <c r="T22" s="8">
        <f>L22*1</f>
        <v>0</v>
      </c>
    </row>
    <row r="23" spans="1:20" ht="27.95" customHeight="1" x14ac:dyDescent="0.3">
      <c r="A23" s="12" t="s">
        <v>1404</v>
      </c>
      <c r="B23" s="12" t="s">
        <v>52</v>
      </c>
      <c r="C23" s="12" t="s">
        <v>52</v>
      </c>
      <c r="D23" s="13">
        <v>1</v>
      </c>
      <c r="E23" s="14">
        <f>공종별내역서!F627</f>
        <v>0</v>
      </c>
      <c r="F23" s="14">
        <f t="shared" si="0"/>
        <v>0</v>
      </c>
      <c r="G23" s="14">
        <f>공종별내역서!H627</f>
        <v>0</v>
      </c>
      <c r="H23" s="14">
        <f t="shared" si="1"/>
        <v>0</v>
      </c>
      <c r="I23" s="14">
        <f>공종별내역서!J627</f>
        <v>0</v>
      </c>
      <c r="J23" s="14">
        <f t="shared" si="2"/>
        <v>0</v>
      </c>
      <c r="K23" s="14">
        <f t="shared" si="3"/>
        <v>0</v>
      </c>
      <c r="L23" s="14">
        <f t="shared" si="4"/>
        <v>0</v>
      </c>
      <c r="M23" s="12" t="s">
        <v>52</v>
      </c>
      <c r="N23" s="1" t="s">
        <v>1405</v>
      </c>
      <c r="O23" s="1" t="s">
        <v>52</v>
      </c>
      <c r="P23" s="1" t="s">
        <v>52</v>
      </c>
      <c r="Q23" s="1" t="s">
        <v>1406</v>
      </c>
      <c r="R23">
        <v>2</v>
      </c>
      <c r="S23" s="1" t="s">
        <v>1362</v>
      </c>
      <c r="T23" s="8">
        <f>L23*1</f>
        <v>0</v>
      </c>
    </row>
    <row r="24" spans="1:20" ht="27.95" customHeight="1" x14ac:dyDescent="0.3">
      <c r="A24" s="12" t="s">
        <v>1427</v>
      </c>
      <c r="B24" s="12" t="s">
        <v>52</v>
      </c>
      <c r="C24" s="12" t="s">
        <v>52</v>
      </c>
      <c r="D24" s="13">
        <v>1</v>
      </c>
      <c r="E24" s="14">
        <f>공종별내역서!F653</f>
        <v>0</v>
      </c>
      <c r="F24" s="14">
        <f t="shared" si="0"/>
        <v>0</v>
      </c>
      <c r="G24" s="14">
        <f>공종별내역서!H653</f>
        <v>0</v>
      </c>
      <c r="H24" s="14">
        <f t="shared" si="1"/>
        <v>0</v>
      </c>
      <c r="I24" s="14">
        <f>공종별내역서!J653</f>
        <v>0</v>
      </c>
      <c r="J24" s="14">
        <f t="shared" si="2"/>
        <v>0</v>
      </c>
      <c r="K24" s="14">
        <f t="shared" si="3"/>
        <v>0</v>
      </c>
      <c r="L24" s="14">
        <f t="shared" si="4"/>
        <v>0</v>
      </c>
      <c r="M24" s="19" t="s">
        <v>1533</v>
      </c>
      <c r="N24" s="1" t="s">
        <v>1428</v>
      </c>
      <c r="O24" s="1" t="s">
        <v>52</v>
      </c>
      <c r="P24" s="1" t="s">
        <v>52</v>
      </c>
      <c r="Q24" s="1" t="s">
        <v>1429</v>
      </c>
      <c r="R24">
        <v>2</v>
      </c>
      <c r="S24" s="1" t="s">
        <v>1362</v>
      </c>
      <c r="T24" s="8">
        <f>L24*1</f>
        <v>0</v>
      </c>
    </row>
    <row r="25" spans="1:20" ht="27.95" customHeight="1" x14ac:dyDescent="0.3">
      <c r="A25" s="13"/>
      <c r="B25" s="13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T25" s="8"/>
    </row>
    <row r="26" spans="1:20" ht="27.95" customHeight="1" x14ac:dyDescent="0.3">
      <c r="A26" s="13"/>
      <c r="B26" s="13"/>
      <c r="C26" s="13"/>
      <c r="D26" s="13"/>
      <c r="E26" s="13"/>
      <c r="F26" s="13"/>
      <c r="G26" s="13"/>
      <c r="H26" s="13"/>
      <c r="I26" s="13"/>
      <c r="J26" s="13"/>
      <c r="K26" s="13"/>
      <c r="L26" s="13"/>
      <c r="M26" s="13"/>
      <c r="T26" s="8"/>
    </row>
    <row r="27" spans="1:20" ht="27.95" customHeight="1" x14ac:dyDescent="0.3">
      <c r="A27" s="13"/>
      <c r="B27" s="13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T27" s="8"/>
    </row>
    <row r="28" spans="1:20" ht="27.95" customHeight="1" x14ac:dyDescent="0.3">
      <c r="A28" s="13"/>
      <c r="B28" s="13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T28" s="8"/>
    </row>
    <row r="29" spans="1:20" ht="27.95" customHeight="1" x14ac:dyDescent="0.3">
      <c r="A29" s="12" t="s">
        <v>98</v>
      </c>
      <c r="B29" s="13"/>
      <c r="C29" s="13"/>
      <c r="D29" s="13"/>
      <c r="E29" s="13"/>
      <c r="F29" s="14">
        <f>F5</f>
        <v>0</v>
      </c>
      <c r="G29" s="13"/>
      <c r="H29" s="14">
        <f>H5</f>
        <v>0</v>
      </c>
      <c r="I29" s="13"/>
      <c r="J29" s="14">
        <f>J5</f>
        <v>0</v>
      </c>
      <c r="K29" s="13"/>
      <c r="L29" s="14">
        <f>L5</f>
        <v>0</v>
      </c>
      <c r="M29" s="13"/>
      <c r="T29" s="8"/>
    </row>
  </sheetData>
  <mergeCells count="16">
    <mergeCell ref="Q3:Q4"/>
    <mergeCell ref="R3:R4"/>
    <mergeCell ref="S3:S4"/>
    <mergeCell ref="T3:T4"/>
    <mergeCell ref="I3:J3"/>
    <mergeCell ref="K3:L3"/>
    <mergeCell ref="M3:M4"/>
    <mergeCell ref="N3:N4"/>
    <mergeCell ref="O3:O4"/>
    <mergeCell ref="P3:P4"/>
    <mergeCell ref="G3:H3"/>
    <mergeCell ref="A3:A4"/>
    <mergeCell ref="B3:B4"/>
    <mergeCell ref="C3:C4"/>
    <mergeCell ref="D3:D4"/>
    <mergeCell ref="E3:F3"/>
  </mergeCells>
  <phoneticPr fontId="1" type="noConversion"/>
  <pageMargins left="0.78740157480314965" right="0.39370078740157483" top="0.39370078740157483" bottom="0.39370078740157483" header="0" footer="0"/>
  <pageSetup paperSize="9" scale="6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66E758-F8AF-4560-AC73-BECEDD25ABD8}">
  <dimension ref="A1:AV653"/>
  <sheetViews>
    <sheetView view="pageBreakPreview" zoomScale="60" zoomScaleNormal="100" workbookViewId="0">
      <selection activeCell="I19" sqref="I19"/>
    </sheetView>
  </sheetViews>
  <sheetFormatPr defaultRowHeight="16.5" x14ac:dyDescent="0.3"/>
  <cols>
    <col min="1" max="2" width="35" customWidth="1"/>
    <col min="3" max="3" width="4.625" customWidth="1"/>
    <col min="4" max="4" width="8.625" customWidth="1"/>
    <col min="5" max="12" width="13.625" customWidth="1"/>
    <col min="13" max="13" width="12.625" customWidth="1"/>
    <col min="14" max="43" width="2.625" hidden="1" customWidth="1"/>
    <col min="44" max="44" width="10.625" hidden="1" customWidth="1"/>
    <col min="45" max="46" width="1.625" hidden="1" customWidth="1"/>
    <col min="47" max="47" width="24.625" hidden="1" customWidth="1"/>
    <col min="48" max="48" width="10.625" hidden="1" customWidth="1"/>
  </cols>
  <sheetData>
    <row r="1" spans="1:48" ht="30" customHeight="1" x14ac:dyDescent="0.3">
      <c r="A1" s="4" t="s">
        <v>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6"/>
    </row>
    <row r="2" spans="1:48" ht="30" customHeight="1" x14ac:dyDescent="0.3">
      <c r="A2" s="25" t="s">
        <v>2</v>
      </c>
      <c r="B2" s="25" t="s">
        <v>3</v>
      </c>
      <c r="C2" s="25" t="s">
        <v>4</v>
      </c>
      <c r="D2" s="25" t="s">
        <v>5</v>
      </c>
      <c r="E2" s="25" t="s">
        <v>6</v>
      </c>
      <c r="F2" s="25"/>
      <c r="G2" s="25" t="s">
        <v>9</v>
      </c>
      <c r="H2" s="25"/>
      <c r="I2" s="25" t="s">
        <v>10</v>
      </c>
      <c r="J2" s="25"/>
      <c r="K2" s="25" t="s">
        <v>11</v>
      </c>
      <c r="L2" s="25"/>
      <c r="M2" s="25" t="s">
        <v>12</v>
      </c>
      <c r="N2" s="21" t="s">
        <v>20</v>
      </c>
      <c r="O2" s="21" t="s">
        <v>14</v>
      </c>
      <c r="P2" s="21" t="s">
        <v>21</v>
      </c>
      <c r="Q2" s="21" t="s">
        <v>13</v>
      </c>
      <c r="R2" s="21" t="s">
        <v>22</v>
      </c>
      <c r="S2" s="21" t="s">
        <v>23</v>
      </c>
      <c r="T2" s="21" t="s">
        <v>24</v>
      </c>
      <c r="U2" s="21" t="s">
        <v>25</v>
      </c>
      <c r="V2" s="21" t="s">
        <v>26</v>
      </c>
      <c r="W2" s="21" t="s">
        <v>27</v>
      </c>
      <c r="X2" s="21" t="s">
        <v>28</v>
      </c>
      <c r="Y2" s="21" t="s">
        <v>29</v>
      </c>
      <c r="Z2" s="21" t="s">
        <v>30</v>
      </c>
      <c r="AA2" s="21" t="s">
        <v>31</v>
      </c>
      <c r="AB2" s="21" t="s">
        <v>32</v>
      </c>
      <c r="AC2" s="21" t="s">
        <v>33</v>
      </c>
      <c r="AD2" s="21" t="s">
        <v>34</v>
      </c>
      <c r="AE2" s="21" t="s">
        <v>35</v>
      </c>
      <c r="AF2" s="21" t="s">
        <v>36</v>
      </c>
      <c r="AG2" s="21" t="s">
        <v>37</v>
      </c>
      <c r="AH2" s="21" t="s">
        <v>38</v>
      </c>
      <c r="AI2" s="21" t="s">
        <v>39</v>
      </c>
      <c r="AJ2" s="21" t="s">
        <v>40</v>
      </c>
      <c r="AK2" s="21" t="s">
        <v>41</v>
      </c>
      <c r="AL2" s="21" t="s">
        <v>42</v>
      </c>
      <c r="AM2" s="21" t="s">
        <v>43</v>
      </c>
      <c r="AN2" s="21" t="s">
        <v>44</v>
      </c>
      <c r="AO2" s="21" t="s">
        <v>45</v>
      </c>
      <c r="AP2" s="21" t="s">
        <v>46</v>
      </c>
      <c r="AQ2" s="21" t="s">
        <v>47</v>
      </c>
      <c r="AR2" s="21" t="s">
        <v>48</v>
      </c>
      <c r="AS2" s="21" t="s">
        <v>16</v>
      </c>
      <c r="AT2" s="21" t="s">
        <v>17</v>
      </c>
      <c r="AU2" s="21" t="s">
        <v>49</v>
      </c>
      <c r="AV2" s="21" t="s">
        <v>50</v>
      </c>
    </row>
    <row r="3" spans="1:48" ht="30" customHeight="1" x14ac:dyDescent="0.3">
      <c r="A3" s="25"/>
      <c r="B3" s="25"/>
      <c r="C3" s="25"/>
      <c r="D3" s="25"/>
      <c r="E3" s="7" t="s">
        <v>7</v>
      </c>
      <c r="F3" s="7" t="s">
        <v>8</v>
      </c>
      <c r="G3" s="7" t="s">
        <v>7</v>
      </c>
      <c r="H3" s="7" t="s">
        <v>8</v>
      </c>
      <c r="I3" s="7" t="s">
        <v>7</v>
      </c>
      <c r="J3" s="7" t="s">
        <v>8</v>
      </c>
      <c r="K3" s="7" t="s">
        <v>7</v>
      </c>
      <c r="L3" s="7" t="s">
        <v>8</v>
      </c>
      <c r="M3" s="25"/>
      <c r="N3" s="21"/>
      <c r="O3" s="21"/>
      <c r="P3" s="21"/>
      <c r="Q3" s="21"/>
      <c r="R3" s="21"/>
      <c r="S3" s="21"/>
      <c r="T3" s="21"/>
      <c r="U3" s="21"/>
      <c r="V3" s="21"/>
      <c r="W3" s="21"/>
      <c r="X3" s="21"/>
      <c r="Y3" s="21"/>
      <c r="Z3" s="21"/>
      <c r="AA3" s="21"/>
      <c r="AB3" s="21"/>
      <c r="AC3" s="21"/>
      <c r="AD3" s="21"/>
      <c r="AE3" s="21"/>
      <c r="AF3" s="21"/>
      <c r="AG3" s="21"/>
      <c r="AH3" s="21"/>
      <c r="AI3" s="21"/>
      <c r="AJ3" s="21"/>
      <c r="AK3" s="21"/>
      <c r="AL3" s="21"/>
      <c r="AM3" s="21"/>
      <c r="AN3" s="21"/>
      <c r="AO3" s="21"/>
      <c r="AP3" s="21"/>
      <c r="AQ3" s="21"/>
      <c r="AR3" s="21"/>
      <c r="AS3" s="21"/>
      <c r="AT3" s="21"/>
      <c r="AU3" s="21"/>
      <c r="AV3" s="21"/>
    </row>
    <row r="4" spans="1:48" ht="30" customHeight="1" x14ac:dyDescent="0.3">
      <c r="A4" s="15" t="s">
        <v>56</v>
      </c>
      <c r="B4" s="15" t="s">
        <v>52</v>
      </c>
      <c r="C4" s="13"/>
      <c r="D4" s="13"/>
      <c r="E4" s="14"/>
      <c r="F4" s="14"/>
      <c r="G4" s="14"/>
      <c r="H4" s="14"/>
      <c r="I4" s="14"/>
      <c r="J4" s="14"/>
      <c r="K4" s="14"/>
      <c r="L4" s="14"/>
      <c r="M4" s="13"/>
      <c r="Q4" s="1" t="s">
        <v>57</v>
      </c>
    </row>
    <row r="5" spans="1:48" ht="30" customHeight="1" x14ac:dyDescent="0.3">
      <c r="A5" s="15" t="s">
        <v>58</v>
      </c>
      <c r="B5" s="15" t="s">
        <v>59</v>
      </c>
      <c r="C5" s="15" t="s">
        <v>60</v>
      </c>
      <c r="D5" s="13">
        <v>2</v>
      </c>
      <c r="E5" s="14"/>
      <c r="F5" s="14"/>
      <c r="G5" s="14"/>
      <c r="H5" s="14"/>
      <c r="I5" s="14"/>
      <c r="J5" s="14"/>
      <c r="K5" s="14"/>
      <c r="L5" s="14"/>
      <c r="M5" s="15" t="s">
        <v>61</v>
      </c>
      <c r="N5" s="1" t="s">
        <v>62</v>
      </c>
      <c r="O5" s="1" t="s">
        <v>52</v>
      </c>
      <c r="P5" s="1" t="s">
        <v>52</v>
      </c>
      <c r="Q5" s="1" t="s">
        <v>57</v>
      </c>
      <c r="R5" s="1" t="s">
        <v>63</v>
      </c>
      <c r="S5" s="1" t="s">
        <v>64</v>
      </c>
      <c r="T5" s="1" t="s">
        <v>64</v>
      </c>
      <c r="AR5" s="1" t="s">
        <v>52</v>
      </c>
      <c r="AS5" s="1" t="s">
        <v>52</v>
      </c>
      <c r="AU5" s="1" t="s">
        <v>65</v>
      </c>
      <c r="AV5">
        <v>6</v>
      </c>
    </row>
    <row r="6" spans="1:48" ht="30" customHeight="1" x14ac:dyDescent="0.3">
      <c r="A6" s="15" t="s">
        <v>66</v>
      </c>
      <c r="B6" s="15" t="s">
        <v>67</v>
      </c>
      <c r="C6" s="15" t="s">
        <v>60</v>
      </c>
      <c r="D6" s="13">
        <v>1</v>
      </c>
      <c r="E6" s="14"/>
      <c r="F6" s="14"/>
      <c r="G6" s="14"/>
      <c r="H6" s="14"/>
      <c r="I6" s="14"/>
      <c r="J6" s="14"/>
      <c r="K6" s="14"/>
      <c r="L6" s="14"/>
      <c r="M6" s="15" t="s">
        <v>68</v>
      </c>
      <c r="N6" s="1" t="s">
        <v>69</v>
      </c>
      <c r="O6" s="1" t="s">
        <v>52</v>
      </c>
      <c r="P6" s="1" t="s">
        <v>52</v>
      </c>
      <c r="Q6" s="1" t="s">
        <v>57</v>
      </c>
      <c r="R6" s="1" t="s">
        <v>63</v>
      </c>
      <c r="S6" s="1" t="s">
        <v>64</v>
      </c>
      <c r="T6" s="1" t="s">
        <v>64</v>
      </c>
      <c r="AR6" s="1" t="s">
        <v>52</v>
      </c>
      <c r="AS6" s="1" t="s">
        <v>52</v>
      </c>
      <c r="AU6" s="1" t="s">
        <v>70</v>
      </c>
      <c r="AV6">
        <v>7</v>
      </c>
    </row>
    <row r="7" spans="1:48" ht="30" customHeight="1" x14ac:dyDescent="0.3">
      <c r="A7" s="15" t="s">
        <v>66</v>
      </c>
      <c r="B7" s="15" t="s">
        <v>71</v>
      </c>
      <c r="C7" s="15" t="s">
        <v>60</v>
      </c>
      <c r="D7" s="13">
        <v>1</v>
      </c>
      <c r="E7" s="14"/>
      <c r="F7" s="14"/>
      <c r="G7" s="14"/>
      <c r="H7" s="14"/>
      <c r="I7" s="14"/>
      <c r="J7" s="14"/>
      <c r="K7" s="14"/>
      <c r="L7" s="14"/>
      <c r="M7" s="15" t="s">
        <v>72</v>
      </c>
      <c r="N7" s="1" t="s">
        <v>73</v>
      </c>
      <c r="O7" s="1" t="s">
        <v>52</v>
      </c>
      <c r="P7" s="1" t="s">
        <v>52</v>
      </c>
      <c r="Q7" s="1" t="s">
        <v>57</v>
      </c>
      <c r="R7" s="1" t="s">
        <v>63</v>
      </c>
      <c r="S7" s="1" t="s">
        <v>64</v>
      </c>
      <c r="T7" s="1" t="s">
        <v>64</v>
      </c>
      <c r="AR7" s="1" t="s">
        <v>52</v>
      </c>
      <c r="AS7" s="1" t="s">
        <v>52</v>
      </c>
      <c r="AU7" s="1" t="s">
        <v>74</v>
      </c>
      <c r="AV7">
        <v>8</v>
      </c>
    </row>
    <row r="8" spans="1:48" ht="30" customHeight="1" x14ac:dyDescent="0.3">
      <c r="A8" s="15" t="s">
        <v>75</v>
      </c>
      <c r="B8" s="15" t="s">
        <v>76</v>
      </c>
      <c r="C8" s="15" t="s">
        <v>60</v>
      </c>
      <c r="D8" s="13">
        <v>4</v>
      </c>
      <c r="E8" s="14"/>
      <c r="F8" s="14"/>
      <c r="G8" s="14"/>
      <c r="H8" s="14"/>
      <c r="I8" s="14"/>
      <c r="J8" s="14"/>
      <c r="K8" s="14"/>
      <c r="L8" s="14"/>
      <c r="M8" s="15" t="s">
        <v>77</v>
      </c>
      <c r="N8" s="1" t="s">
        <v>78</v>
      </c>
      <c r="O8" s="1" t="s">
        <v>52</v>
      </c>
      <c r="P8" s="1" t="s">
        <v>52</v>
      </c>
      <c r="Q8" s="1" t="s">
        <v>57</v>
      </c>
      <c r="R8" s="1" t="s">
        <v>63</v>
      </c>
      <c r="S8" s="1" t="s">
        <v>64</v>
      </c>
      <c r="T8" s="1" t="s">
        <v>64</v>
      </c>
      <c r="AR8" s="1" t="s">
        <v>52</v>
      </c>
      <c r="AS8" s="1" t="s">
        <v>52</v>
      </c>
      <c r="AU8" s="1" t="s">
        <v>79</v>
      </c>
      <c r="AV8">
        <v>9</v>
      </c>
    </row>
    <row r="9" spans="1:48" ht="30" customHeight="1" x14ac:dyDescent="0.3">
      <c r="A9" s="15" t="s">
        <v>80</v>
      </c>
      <c r="B9" s="15" t="s">
        <v>81</v>
      </c>
      <c r="C9" s="15" t="s">
        <v>60</v>
      </c>
      <c r="D9" s="13">
        <v>5</v>
      </c>
      <c r="E9" s="14"/>
      <c r="F9" s="14"/>
      <c r="G9" s="14"/>
      <c r="H9" s="14"/>
      <c r="I9" s="14"/>
      <c r="J9" s="14"/>
      <c r="K9" s="14"/>
      <c r="L9" s="14"/>
      <c r="M9" s="15" t="s">
        <v>82</v>
      </c>
      <c r="N9" s="1" t="s">
        <v>83</v>
      </c>
      <c r="O9" s="1" t="s">
        <v>52</v>
      </c>
      <c r="P9" s="1" t="s">
        <v>52</v>
      </c>
      <c r="Q9" s="1" t="s">
        <v>57</v>
      </c>
      <c r="R9" s="1" t="s">
        <v>63</v>
      </c>
      <c r="S9" s="1" t="s">
        <v>64</v>
      </c>
      <c r="T9" s="1" t="s">
        <v>64</v>
      </c>
      <c r="AR9" s="1" t="s">
        <v>52</v>
      </c>
      <c r="AS9" s="1" t="s">
        <v>52</v>
      </c>
      <c r="AU9" s="1" t="s">
        <v>84</v>
      </c>
      <c r="AV9">
        <v>10</v>
      </c>
    </row>
    <row r="10" spans="1:48" ht="30" customHeight="1" x14ac:dyDescent="0.3">
      <c r="A10" s="15" t="s">
        <v>85</v>
      </c>
      <c r="B10" s="15" t="s">
        <v>86</v>
      </c>
      <c r="C10" s="15" t="s">
        <v>60</v>
      </c>
      <c r="D10" s="13">
        <v>1</v>
      </c>
      <c r="E10" s="14"/>
      <c r="F10" s="14"/>
      <c r="G10" s="14"/>
      <c r="H10" s="14"/>
      <c r="I10" s="14"/>
      <c r="J10" s="14"/>
      <c r="K10" s="14"/>
      <c r="L10" s="14"/>
      <c r="M10" s="15" t="s">
        <v>87</v>
      </c>
      <c r="N10" s="1" t="s">
        <v>88</v>
      </c>
      <c r="O10" s="1" t="s">
        <v>52</v>
      </c>
      <c r="P10" s="1" t="s">
        <v>52</v>
      </c>
      <c r="Q10" s="1" t="s">
        <v>57</v>
      </c>
      <c r="R10" s="1" t="s">
        <v>63</v>
      </c>
      <c r="S10" s="1" t="s">
        <v>64</v>
      </c>
      <c r="T10" s="1" t="s">
        <v>64</v>
      </c>
      <c r="AR10" s="1" t="s">
        <v>52</v>
      </c>
      <c r="AS10" s="1" t="s">
        <v>52</v>
      </c>
      <c r="AU10" s="1" t="s">
        <v>89</v>
      </c>
      <c r="AV10">
        <v>11</v>
      </c>
    </row>
    <row r="11" spans="1:48" ht="30" customHeight="1" x14ac:dyDescent="0.3">
      <c r="A11" s="15" t="s">
        <v>90</v>
      </c>
      <c r="B11" s="15" t="s">
        <v>91</v>
      </c>
      <c r="C11" s="15" t="s">
        <v>60</v>
      </c>
      <c r="D11" s="13">
        <v>1</v>
      </c>
      <c r="E11" s="14"/>
      <c r="F11" s="14"/>
      <c r="G11" s="14"/>
      <c r="H11" s="14"/>
      <c r="I11" s="14"/>
      <c r="J11" s="14"/>
      <c r="K11" s="14"/>
      <c r="L11" s="14"/>
      <c r="M11" s="15" t="s">
        <v>52</v>
      </c>
      <c r="N11" s="1" t="s">
        <v>92</v>
      </c>
      <c r="O11" s="1" t="s">
        <v>52</v>
      </c>
      <c r="P11" s="1" t="s">
        <v>52</v>
      </c>
      <c r="Q11" s="1" t="s">
        <v>57</v>
      </c>
      <c r="R11" s="1" t="s">
        <v>64</v>
      </c>
      <c r="S11" s="1" t="s">
        <v>64</v>
      </c>
      <c r="T11" s="1" t="s">
        <v>63</v>
      </c>
      <c r="AR11" s="1" t="s">
        <v>52</v>
      </c>
      <c r="AS11" s="1" t="s">
        <v>52</v>
      </c>
      <c r="AU11" s="1" t="s">
        <v>93</v>
      </c>
      <c r="AV11">
        <v>4</v>
      </c>
    </row>
    <row r="12" spans="1:48" ht="30" customHeight="1" x14ac:dyDescent="0.3">
      <c r="A12" s="15" t="s">
        <v>94</v>
      </c>
      <c r="B12" s="15" t="s">
        <v>95</v>
      </c>
      <c r="C12" s="15" t="s">
        <v>60</v>
      </c>
      <c r="D12" s="13">
        <v>1</v>
      </c>
      <c r="E12" s="14"/>
      <c r="F12" s="14"/>
      <c r="G12" s="14"/>
      <c r="H12" s="14"/>
      <c r="I12" s="14"/>
      <c r="J12" s="14"/>
      <c r="K12" s="14"/>
      <c r="L12" s="14"/>
      <c r="M12" s="15" t="s">
        <v>52</v>
      </c>
      <c r="N12" s="1" t="s">
        <v>96</v>
      </c>
      <c r="O12" s="1" t="s">
        <v>52</v>
      </c>
      <c r="P12" s="1" t="s">
        <v>52</v>
      </c>
      <c r="Q12" s="1" t="s">
        <v>57</v>
      </c>
      <c r="R12" s="1" t="s">
        <v>64</v>
      </c>
      <c r="S12" s="1" t="s">
        <v>64</v>
      </c>
      <c r="T12" s="1" t="s">
        <v>63</v>
      </c>
      <c r="AR12" s="1" t="s">
        <v>52</v>
      </c>
      <c r="AS12" s="1" t="s">
        <v>52</v>
      </c>
      <c r="AU12" s="1" t="s">
        <v>97</v>
      </c>
      <c r="AV12">
        <v>5</v>
      </c>
    </row>
    <row r="13" spans="1:48" ht="30" customHeight="1" x14ac:dyDescent="0.3">
      <c r="A13" s="13"/>
      <c r="B13" s="13"/>
      <c r="C13" s="13"/>
      <c r="D13" s="13"/>
      <c r="E13" s="14"/>
      <c r="F13" s="14"/>
      <c r="G13" s="14"/>
      <c r="H13" s="14"/>
      <c r="I13" s="14"/>
      <c r="J13" s="14"/>
      <c r="K13" s="14"/>
      <c r="L13" s="14"/>
      <c r="M13" s="13"/>
      <c r="Q13" s="1" t="s">
        <v>57</v>
      </c>
    </row>
    <row r="14" spans="1:48" ht="30" customHeight="1" x14ac:dyDescent="0.3">
      <c r="A14" s="13"/>
      <c r="B14" s="13"/>
      <c r="C14" s="13"/>
      <c r="D14" s="13"/>
      <c r="E14" s="14"/>
      <c r="F14" s="14"/>
      <c r="G14" s="14"/>
      <c r="H14" s="14"/>
      <c r="I14" s="14"/>
      <c r="J14" s="14"/>
      <c r="K14" s="14"/>
      <c r="L14" s="14"/>
      <c r="M14" s="13"/>
      <c r="Q14" s="1" t="s">
        <v>57</v>
      </c>
    </row>
    <row r="15" spans="1:48" ht="30" customHeight="1" x14ac:dyDescent="0.3">
      <c r="A15" s="13"/>
      <c r="B15" s="13"/>
      <c r="C15" s="13"/>
      <c r="D15" s="13"/>
      <c r="E15" s="14"/>
      <c r="F15" s="14"/>
      <c r="G15" s="14"/>
      <c r="H15" s="14"/>
      <c r="I15" s="14"/>
      <c r="J15" s="14"/>
      <c r="K15" s="14"/>
      <c r="L15" s="14"/>
      <c r="M15" s="13"/>
      <c r="Q15" s="1" t="s">
        <v>57</v>
      </c>
    </row>
    <row r="16" spans="1:48" ht="30" customHeight="1" x14ac:dyDescent="0.3">
      <c r="A16" s="13"/>
      <c r="B16" s="13"/>
      <c r="C16" s="13"/>
      <c r="D16" s="13"/>
      <c r="E16" s="14"/>
      <c r="F16" s="14"/>
      <c r="G16" s="14"/>
      <c r="H16" s="14"/>
      <c r="I16" s="14"/>
      <c r="J16" s="14"/>
      <c r="K16" s="14"/>
      <c r="L16" s="14"/>
      <c r="M16" s="13"/>
      <c r="Q16" s="1" t="s">
        <v>57</v>
      </c>
    </row>
    <row r="17" spans="1:48" ht="30" customHeight="1" x14ac:dyDescent="0.3">
      <c r="A17" s="13"/>
      <c r="B17" s="13"/>
      <c r="C17" s="13"/>
      <c r="D17" s="13"/>
      <c r="E17" s="14"/>
      <c r="F17" s="14"/>
      <c r="G17" s="14"/>
      <c r="H17" s="14"/>
      <c r="I17" s="14"/>
      <c r="J17" s="14"/>
      <c r="K17" s="14"/>
      <c r="L17" s="14"/>
      <c r="M17" s="13"/>
      <c r="Q17" s="1" t="s">
        <v>57</v>
      </c>
    </row>
    <row r="18" spans="1:48" ht="30" customHeight="1" x14ac:dyDescent="0.3">
      <c r="A18" s="13"/>
      <c r="B18" s="13"/>
      <c r="C18" s="13"/>
      <c r="D18" s="13"/>
      <c r="E18" s="14"/>
      <c r="F18" s="14"/>
      <c r="G18" s="14"/>
      <c r="H18" s="14"/>
      <c r="I18" s="14"/>
      <c r="J18" s="14"/>
      <c r="K18" s="14"/>
      <c r="L18" s="14"/>
      <c r="M18" s="13"/>
      <c r="Q18" s="1" t="s">
        <v>57</v>
      </c>
    </row>
    <row r="19" spans="1:48" ht="30" customHeight="1" x14ac:dyDescent="0.3">
      <c r="A19" s="13"/>
      <c r="B19" s="13"/>
      <c r="C19" s="13"/>
      <c r="D19" s="13"/>
      <c r="E19" s="14"/>
      <c r="F19" s="14"/>
      <c r="G19" s="14"/>
      <c r="H19" s="14"/>
      <c r="I19" s="14"/>
      <c r="J19" s="14"/>
      <c r="K19" s="14"/>
      <c r="L19" s="14"/>
      <c r="M19" s="13"/>
      <c r="Q19" s="1" t="s">
        <v>57</v>
      </c>
    </row>
    <row r="20" spans="1:48" ht="30" customHeight="1" x14ac:dyDescent="0.3">
      <c r="A20" s="13"/>
      <c r="B20" s="13"/>
      <c r="C20" s="13"/>
      <c r="D20" s="13"/>
      <c r="E20" s="14"/>
      <c r="F20" s="14"/>
      <c r="G20" s="14"/>
      <c r="H20" s="14"/>
      <c r="I20" s="14"/>
      <c r="J20" s="14"/>
      <c r="K20" s="14"/>
      <c r="L20" s="14"/>
      <c r="M20" s="13"/>
      <c r="Q20" s="1" t="s">
        <v>57</v>
      </c>
    </row>
    <row r="21" spans="1:48" ht="30" customHeight="1" x14ac:dyDescent="0.3">
      <c r="A21" s="13"/>
      <c r="B21" s="13"/>
      <c r="C21" s="13"/>
      <c r="D21" s="13"/>
      <c r="E21" s="14"/>
      <c r="F21" s="14"/>
      <c r="G21" s="14"/>
      <c r="H21" s="14"/>
      <c r="I21" s="14"/>
      <c r="J21" s="14"/>
      <c r="K21" s="14"/>
      <c r="L21" s="14"/>
      <c r="M21" s="13"/>
      <c r="Q21" s="1" t="s">
        <v>57</v>
      </c>
    </row>
    <row r="22" spans="1:48" ht="30" customHeight="1" x14ac:dyDescent="0.3">
      <c r="A22" s="13"/>
      <c r="B22" s="13"/>
      <c r="C22" s="13"/>
      <c r="D22" s="13"/>
      <c r="E22" s="14"/>
      <c r="F22" s="14"/>
      <c r="G22" s="14"/>
      <c r="H22" s="14"/>
      <c r="I22" s="14"/>
      <c r="J22" s="14"/>
      <c r="K22" s="14"/>
      <c r="L22" s="14"/>
      <c r="M22" s="13"/>
      <c r="Q22" s="1" t="s">
        <v>57</v>
      </c>
    </row>
    <row r="23" spans="1:48" ht="30" customHeight="1" x14ac:dyDescent="0.3">
      <c r="A23" s="13"/>
      <c r="B23" s="13"/>
      <c r="C23" s="13"/>
      <c r="D23" s="13"/>
      <c r="E23" s="14"/>
      <c r="F23" s="14"/>
      <c r="G23" s="14"/>
      <c r="H23" s="14"/>
      <c r="I23" s="14"/>
      <c r="J23" s="14"/>
      <c r="K23" s="14"/>
      <c r="L23" s="14"/>
      <c r="M23" s="13"/>
      <c r="Q23" s="1" t="s">
        <v>57</v>
      </c>
    </row>
    <row r="24" spans="1:48" ht="30" customHeight="1" x14ac:dyDescent="0.3">
      <c r="A24" s="13"/>
      <c r="B24" s="13"/>
      <c r="C24" s="13"/>
      <c r="D24" s="13"/>
      <c r="E24" s="14"/>
      <c r="F24" s="14"/>
      <c r="G24" s="14"/>
      <c r="H24" s="14"/>
      <c r="I24" s="14"/>
      <c r="J24" s="14"/>
      <c r="K24" s="14"/>
      <c r="L24" s="14"/>
      <c r="M24" s="13"/>
      <c r="Q24" s="1" t="s">
        <v>57</v>
      </c>
    </row>
    <row r="25" spans="1:48" ht="30" customHeight="1" x14ac:dyDescent="0.3">
      <c r="A25" s="13"/>
      <c r="B25" s="13"/>
      <c r="C25" s="13"/>
      <c r="D25" s="13"/>
      <c r="E25" s="14"/>
      <c r="F25" s="14"/>
      <c r="G25" s="14"/>
      <c r="H25" s="14"/>
      <c r="I25" s="14"/>
      <c r="J25" s="14"/>
      <c r="K25" s="14"/>
      <c r="L25" s="14"/>
      <c r="M25" s="13"/>
      <c r="Q25" s="1" t="s">
        <v>57</v>
      </c>
    </row>
    <row r="26" spans="1:48" ht="30" customHeight="1" x14ac:dyDescent="0.3">
      <c r="A26" s="13"/>
      <c r="B26" s="13"/>
      <c r="C26" s="13"/>
      <c r="D26" s="13"/>
      <c r="E26" s="14"/>
      <c r="F26" s="14"/>
      <c r="G26" s="14"/>
      <c r="H26" s="14"/>
      <c r="I26" s="14"/>
      <c r="J26" s="14"/>
      <c r="K26" s="14"/>
      <c r="L26" s="14"/>
      <c r="M26" s="13"/>
      <c r="Q26" s="1" t="s">
        <v>57</v>
      </c>
    </row>
    <row r="27" spans="1:48" ht="30" customHeight="1" x14ac:dyDescent="0.3">
      <c r="A27" s="13"/>
      <c r="B27" s="13"/>
      <c r="C27" s="13"/>
      <c r="D27" s="13"/>
      <c r="E27" s="14"/>
      <c r="F27" s="14"/>
      <c r="G27" s="14"/>
      <c r="H27" s="14"/>
      <c r="I27" s="14"/>
      <c r="J27" s="14"/>
      <c r="K27" s="14"/>
      <c r="L27" s="14"/>
      <c r="M27" s="13"/>
      <c r="Q27" s="1" t="s">
        <v>57</v>
      </c>
    </row>
    <row r="28" spans="1:48" ht="30" customHeight="1" x14ac:dyDescent="0.3">
      <c r="A28" s="13"/>
      <c r="B28" s="13"/>
      <c r="C28" s="13"/>
      <c r="D28" s="13"/>
      <c r="E28" s="14"/>
      <c r="F28" s="14"/>
      <c r="G28" s="14"/>
      <c r="H28" s="14"/>
      <c r="I28" s="14"/>
      <c r="J28" s="14"/>
      <c r="K28" s="14"/>
      <c r="L28" s="14"/>
      <c r="M28" s="13"/>
      <c r="Q28" s="1" t="s">
        <v>57</v>
      </c>
    </row>
    <row r="29" spans="1:48" ht="30" customHeight="1" x14ac:dyDescent="0.3">
      <c r="A29" s="15" t="s">
        <v>98</v>
      </c>
      <c r="B29" s="13"/>
      <c r="C29" s="13"/>
      <c r="D29" s="13"/>
      <c r="E29" s="14"/>
      <c r="F29" s="14"/>
      <c r="G29" s="14"/>
      <c r="H29" s="14"/>
      <c r="I29" s="14"/>
      <c r="J29" s="14"/>
      <c r="K29" s="14"/>
      <c r="L29" s="14"/>
      <c r="M29" s="13"/>
      <c r="N29" t="s">
        <v>99</v>
      </c>
    </row>
    <row r="30" spans="1:48" ht="30" customHeight="1" x14ac:dyDescent="0.3">
      <c r="A30" s="15" t="s">
        <v>102</v>
      </c>
      <c r="B30" s="15" t="s">
        <v>52</v>
      </c>
      <c r="C30" s="13"/>
      <c r="D30" s="13"/>
      <c r="E30" s="14"/>
      <c r="F30" s="14"/>
      <c r="G30" s="14"/>
      <c r="H30" s="14"/>
      <c r="I30" s="14"/>
      <c r="J30" s="14"/>
      <c r="K30" s="14"/>
      <c r="L30" s="14"/>
      <c r="M30" s="13"/>
      <c r="Q30" s="1" t="s">
        <v>103</v>
      </c>
    </row>
    <row r="31" spans="1:48" ht="30" customHeight="1" x14ac:dyDescent="0.3">
      <c r="A31" s="15" t="s">
        <v>104</v>
      </c>
      <c r="B31" s="15" t="s">
        <v>105</v>
      </c>
      <c r="C31" s="15" t="s">
        <v>106</v>
      </c>
      <c r="D31" s="13">
        <v>2</v>
      </c>
      <c r="E31" s="14"/>
      <c r="F31" s="14"/>
      <c r="G31" s="14"/>
      <c r="H31" s="14"/>
      <c r="I31" s="14"/>
      <c r="J31" s="14"/>
      <c r="K31" s="14"/>
      <c r="L31" s="14"/>
      <c r="M31" s="15" t="s">
        <v>107</v>
      </c>
      <c r="N31" s="1" t="s">
        <v>108</v>
      </c>
      <c r="O31" s="1" t="s">
        <v>52</v>
      </c>
      <c r="P31" s="1" t="s">
        <v>52</v>
      </c>
      <c r="Q31" s="1" t="s">
        <v>103</v>
      </c>
      <c r="R31" s="1" t="s">
        <v>63</v>
      </c>
      <c r="S31" s="1" t="s">
        <v>64</v>
      </c>
      <c r="T31" s="1" t="s">
        <v>64</v>
      </c>
      <c r="AR31" s="1" t="s">
        <v>52</v>
      </c>
      <c r="AS31" s="1" t="s">
        <v>52</v>
      </c>
      <c r="AU31" s="1" t="s">
        <v>109</v>
      </c>
      <c r="AV31">
        <v>14</v>
      </c>
    </row>
    <row r="32" spans="1:48" ht="30" customHeight="1" x14ac:dyDescent="0.3">
      <c r="A32" s="15" t="s">
        <v>110</v>
      </c>
      <c r="B32" s="15" t="s">
        <v>111</v>
      </c>
      <c r="C32" s="15" t="s">
        <v>106</v>
      </c>
      <c r="D32" s="13">
        <v>2</v>
      </c>
      <c r="E32" s="14"/>
      <c r="F32" s="14"/>
      <c r="G32" s="14"/>
      <c r="H32" s="14"/>
      <c r="I32" s="14"/>
      <c r="J32" s="14"/>
      <c r="K32" s="14"/>
      <c r="L32" s="14"/>
      <c r="M32" s="15" t="s">
        <v>112</v>
      </c>
      <c r="N32" s="1" t="s">
        <v>113</v>
      </c>
      <c r="O32" s="1" t="s">
        <v>52</v>
      </c>
      <c r="P32" s="1" t="s">
        <v>52</v>
      </c>
      <c r="Q32" s="1" t="s">
        <v>103</v>
      </c>
      <c r="R32" s="1" t="s">
        <v>63</v>
      </c>
      <c r="S32" s="1" t="s">
        <v>64</v>
      </c>
      <c r="T32" s="1" t="s">
        <v>64</v>
      </c>
      <c r="AR32" s="1" t="s">
        <v>52</v>
      </c>
      <c r="AS32" s="1" t="s">
        <v>52</v>
      </c>
      <c r="AU32" s="1" t="s">
        <v>114</v>
      </c>
      <c r="AV32">
        <v>16</v>
      </c>
    </row>
    <row r="33" spans="1:48" ht="30" customHeight="1" x14ac:dyDescent="0.3">
      <c r="A33" s="15" t="s">
        <v>115</v>
      </c>
      <c r="B33" s="15" t="s">
        <v>116</v>
      </c>
      <c r="C33" s="15" t="s">
        <v>106</v>
      </c>
      <c r="D33" s="13">
        <v>2</v>
      </c>
      <c r="E33" s="14"/>
      <c r="F33" s="14"/>
      <c r="G33" s="14"/>
      <c r="H33" s="14"/>
      <c r="I33" s="14"/>
      <c r="J33" s="14"/>
      <c r="K33" s="14"/>
      <c r="L33" s="14"/>
      <c r="M33" s="15" t="s">
        <v>117</v>
      </c>
      <c r="N33" s="1" t="s">
        <v>118</v>
      </c>
      <c r="O33" s="1" t="s">
        <v>52</v>
      </c>
      <c r="P33" s="1" t="s">
        <v>52</v>
      </c>
      <c r="Q33" s="1" t="s">
        <v>103</v>
      </c>
      <c r="R33" s="1" t="s">
        <v>63</v>
      </c>
      <c r="S33" s="1" t="s">
        <v>64</v>
      </c>
      <c r="T33" s="1" t="s">
        <v>64</v>
      </c>
      <c r="AR33" s="1" t="s">
        <v>52</v>
      </c>
      <c r="AS33" s="1" t="s">
        <v>52</v>
      </c>
      <c r="AU33" s="1" t="s">
        <v>119</v>
      </c>
      <c r="AV33">
        <v>17</v>
      </c>
    </row>
    <row r="34" spans="1:48" ht="30" customHeight="1" x14ac:dyDescent="0.3">
      <c r="A34" s="15" t="s">
        <v>120</v>
      </c>
      <c r="B34" s="15" t="s">
        <v>121</v>
      </c>
      <c r="C34" s="15" t="s">
        <v>122</v>
      </c>
      <c r="D34" s="13">
        <v>3</v>
      </c>
      <c r="E34" s="14"/>
      <c r="F34" s="14"/>
      <c r="G34" s="14"/>
      <c r="H34" s="14"/>
      <c r="I34" s="14"/>
      <c r="J34" s="14"/>
      <c r="K34" s="14"/>
      <c r="L34" s="14"/>
      <c r="M34" s="15" t="s">
        <v>123</v>
      </c>
      <c r="N34" s="1" t="s">
        <v>124</v>
      </c>
      <c r="O34" s="1" t="s">
        <v>52</v>
      </c>
      <c r="P34" s="1" t="s">
        <v>52</v>
      </c>
      <c r="Q34" s="1" t="s">
        <v>103</v>
      </c>
      <c r="R34" s="1" t="s">
        <v>63</v>
      </c>
      <c r="S34" s="1" t="s">
        <v>64</v>
      </c>
      <c r="T34" s="1" t="s">
        <v>64</v>
      </c>
      <c r="AR34" s="1" t="s">
        <v>52</v>
      </c>
      <c r="AS34" s="1" t="s">
        <v>52</v>
      </c>
      <c r="AU34" s="1" t="s">
        <v>125</v>
      </c>
      <c r="AV34">
        <v>18</v>
      </c>
    </row>
    <row r="35" spans="1:48" ht="30" customHeight="1" x14ac:dyDescent="0.3">
      <c r="A35" s="15" t="s">
        <v>126</v>
      </c>
      <c r="B35" s="15" t="s">
        <v>52</v>
      </c>
      <c r="C35" s="15" t="s">
        <v>122</v>
      </c>
      <c r="D35" s="13">
        <v>11</v>
      </c>
      <c r="E35" s="14"/>
      <c r="F35" s="14"/>
      <c r="G35" s="14"/>
      <c r="H35" s="14"/>
      <c r="I35" s="14"/>
      <c r="J35" s="14"/>
      <c r="K35" s="14"/>
      <c r="L35" s="14"/>
      <c r="M35" s="15" t="s">
        <v>127</v>
      </c>
      <c r="N35" s="1" t="s">
        <v>128</v>
      </c>
      <c r="O35" s="1" t="s">
        <v>52</v>
      </c>
      <c r="P35" s="1" t="s">
        <v>52</v>
      </c>
      <c r="Q35" s="1" t="s">
        <v>103</v>
      </c>
      <c r="R35" s="1" t="s">
        <v>63</v>
      </c>
      <c r="S35" s="1" t="s">
        <v>64</v>
      </c>
      <c r="T35" s="1" t="s">
        <v>64</v>
      </c>
      <c r="AR35" s="1" t="s">
        <v>52</v>
      </c>
      <c r="AS35" s="1" t="s">
        <v>52</v>
      </c>
      <c r="AU35" s="1" t="s">
        <v>129</v>
      </c>
      <c r="AV35">
        <v>19</v>
      </c>
    </row>
    <row r="36" spans="1:48" ht="30" customHeight="1" x14ac:dyDescent="0.3">
      <c r="A36" s="15" t="s">
        <v>130</v>
      </c>
      <c r="B36" s="15" t="s">
        <v>131</v>
      </c>
      <c r="C36" s="15" t="s">
        <v>122</v>
      </c>
      <c r="D36" s="13">
        <v>2</v>
      </c>
      <c r="E36" s="14"/>
      <c r="F36" s="14"/>
      <c r="G36" s="14"/>
      <c r="H36" s="14"/>
      <c r="I36" s="14"/>
      <c r="J36" s="14"/>
      <c r="K36" s="14"/>
      <c r="L36" s="14"/>
      <c r="M36" s="15" t="s">
        <v>132</v>
      </c>
      <c r="N36" s="1" t="s">
        <v>133</v>
      </c>
      <c r="O36" s="1" t="s">
        <v>52</v>
      </c>
      <c r="P36" s="1" t="s">
        <v>52</v>
      </c>
      <c r="Q36" s="1" t="s">
        <v>103</v>
      </c>
      <c r="R36" s="1" t="s">
        <v>63</v>
      </c>
      <c r="S36" s="1" t="s">
        <v>64</v>
      </c>
      <c r="T36" s="1" t="s">
        <v>64</v>
      </c>
      <c r="AR36" s="1" t="s">
        <v>52</v>
      </c>
      <c r="AS36" s="1" t="s">
        <v>52</v>
      </c>
      <c r="AU36" s="1" t="s">
        <v>134</v>
      </c>
      <c r="AV36">
        <v>20</v>
      </c>
    </row>
    <row r="37" spans="1:48" ht="30" customHeight="1" x14ac:dyDescent="0.3">
      <c r="A37" s="15" t="s">
        <v>135</v>
      </c>
      <c r="B37" s="15" t="s">
        <v>136</v>
      </c>
      <c r="C37" s="15" t="s">
        <v>122</v>
      </c>
      <c r="D37" s="13">
        <v>2</v>
      </c>
      <c r="E37" s="14"/>
      <c r="F37" s="14"/>
      <c r="G37" s="14"/>
      <c r="H37" s="14"/>
      <c r="I37" s="14"/>
      <c r="J37" s="14"/>
      <c r="K37" s="14"/>
      <c r="L37" s="14"/>
      <c r="M37" s="15" t="s">
        <v>137</v>
      </c>
      <c r="N37" s="1" t="s">
        <v>138</v>
      </c>
      <c r="O37" s="1" t="s">
        <v>52</v>
      </c>
      <c r="P37" s="1" t="s">
        <v>52</v>
      </c>
      <c r="Q37" s="1" t="s">
        <v>103</v>
      </c>
      <c r="R37" s="1" t="s">
        <v>63</v>
      </c>
      <c r="S37" s="1" t="s">
        <v>64</v>
      </c>
      <c r="T37" s="1" t="s">
        <v>64</v>
      </c>
      <c r="AR37" s="1" t="s">
        <v>52</v>
      </c>
      <c r="AS37" s="1" t="s">
        <v>52</v>
      </c>
      <c r="AU37" s="1" t="s">
        <v>139</v>
      </c>
      <c r="AV37">
        <v>21</v>
      </c>
    </row>
    <row r="38" spans="1:48" ht="30" customHeight="1" x14ac:dyDescent="0.3">
      <c r="A38" s="15" t="s">
        <v>140</v>
      </c>
      <c r="B38" s="15" t="s">
        <v>141</v>
      </c>
      <c r="C38" s="15" t="s">
        <v>122</v>
      </c>
      <c r="D38" s="13">
        <v>1</v>
      </c>
      <c r="E38" s="14"/>
      <c r="F38" s="14"/>
      <c r="G38" s="14"/>
      <c r="H38" s="14"/>
      <c r="I38" s="14"/>
      <c r="J38" s="14"/>
      <c r="K38" s="14"/>
      <c r="L38" s="14"/>
      <c r="M38" s="15" t="s">
        <v>142</v>
      </c>
      <c r="N38" s="1" t="s">
        <v>143</v>
      </c>
      <c r="O38" s="1" t="s">
        <v>52</v>
      </c>
      <c r="P38" s="1" t="s">
        <v>52</v>
      </c>
      <c r="Q38" s="1" t="s">
        <v>103</v>
      </c>
      <c r="R38" s="1" t="s">
        <v>63</v>
      </c>
      <c r="S38" s="1" t="s">
        <v>64</v>
      </c>
      <c r="T38" s="1" t="s">
        <v>64</v>
      </c>
      <c r="AR38" s="1" t="s">
        <v>52</v>
      </c>
      <c r="AS38" s="1" t="s">
        <v>52</v>
      </c>
      <c r="AU38" s="1" t="s">
        <v>144</v>
      </c>
      <c r="AV38">
        <v>22</v>
      </c>
    </row>
    <row r="39" spans="1:48" ht="30" customHeight="1" x14ac:dyDescent="0.3">
      <c r="A39" s="15" t="s">
        <v>145</v>
      </c>
      <c r="B39" s="15" t="s">
        <v>146</v>
      </c>
      <c r="C39" s="15" t="s">
        <v>122</v>
      </c>
      <c r="D39" s="13">
        <v>2</v>
      </c>
      <c r="E39" s="14"/>
      <c r="F39" s="14"/>
      <c r="G39" s="14"/>
      <c r="H39" s="14"/>
      <c r="I39" s="14"/>
      <c r="J39" s="14"/>
      <c r="K39" s="14"/>
      <c r="L39" s="14"/>
      <c r="M39" s="15" t="s">
        <v>147</v>
      </c>
      <c r="N39" s="1" t="s">
        <v>148</v>
      </c>
      <c r="O39" s="1" t="s">
        <v>52</v>
      </c>
      <c r="P39" s="1" t="s">
        <v>52</v>
      </c>
      <c r="Q39" s="1" t="s">
        <v>103</v>
      </c>
      <c r="R39" s="1" t="s">
        <v>63</v>
      </c>
      <c r="S39" s="1" t="s">
        <v>64</v>
      </c>
      <c r="T39" s="1" t="s">
        <v>64</v>
      </c>
      <c r="AR39" s="1" t="s">
        <v>52</v>
      </c>
      <c r="AS39" s="1" t="s">
        <v>52</v>
      </c>
      <c r="AU39" s="1" t="s">
        <v>149</v>
      </c>
      <c r="AV39">
        <v>23</v>
      </c>
    </row>
    <row r="40" spans="1:48" ht="30" customHeight="1" x14ac:dyDescent="0.3">
      <c r="A40" s="15" t="s">
        <v>150</v>
      </c>
      <c r="B40" s="15" t="s">
        <v>151</v>
      </c>
      <c r="C40" s="15" t="s">
        <v>122</v>
      </c>
      <c r="D40" s="13">
        <v>2</v>
      </c>
      <c r="E40" s="14"/>
      <c r="F40" s="14"/>
      <c r="G40" s="14"/>
      <c r="H40" s="14"/>
      <c r="I40" s="14"/>
      <c r="J40" s="14"/>
      <c r="K40" s="14"/>
      <c r="L40" s="14"/>
      <c r="M40" s="15" t="s">
        <v>152</v>
      </c>
      <c r="N40" s="1" t="s">
        <v>153</v>
      </c>
      <c r="O40" s="1" t="s">
        <v>52</v>
      </c>
      <c r="P40" s="1" t="s">
        <v>52</v>
      </c>
      <c r="Q40" s="1" t="s">
        <v>103</v>
      </c>
      <c r="R40" s="1" t="s">
        <v>63</v>
      </c>
      <c r="S40" s="1" t="s">
        <v>64</v>
      </c>
      <c r="T40" s="1" t="s">
        <v>64</v>
      </c>
      <c r="AR40" s="1" t="s">
        <v>52</v>
      </c>
      <c r="AS40" s="1" t="s">
        <v>52</v>
      </c>
      <c r="AU40" s="1" t="s">
        <v>154</v>
      </c>
      <c r="AV40">
        <v>24</v>
      </c>
    </row>
    <row r="41" spans="1:48" ht="30" customHeight="1" x14ac:dyDescent="0.3">
      <c r="A41" s="15" t="s">
        <v>155</v>
      </c>
      <c r="B41" s="15" t="s">
        <v>156</v>
      </c>
      <c r="C41" s="15" t="s">
        <v>122</v>
      </c>
      <c r="D41" s="13">
        <v>3</v>
      </c>
      <c r="E41" s="14"/>
      <c r="F41" s="14"/>
      <c r="G41" s="14"/>
      <c r="H41" s="14"/>
      <c r="I41" s="14"/>
      <c r="J41" s="14"/>
      <c r="K41" s="14"/>
      <c r="L41" s="14"/>
      <c r="M41" s="15" t="s">
        <v>157</v>
      </c>
      <c r="N41" s="1" t="s">
        <v>158</v>
      </c>
      <c r="O41" s="1" t="s">
        <v>52</v>
      </c>
      <c r="P41" s="1" t="s">
        <v>52</v>
      </c>
      <c r="Q41" s="1" t="s">
        <v>103</v>
      </c>
      <c r="R41" s="1" t="s">
        <v>63</v>
      </c>
      <c r="S41" s="1" t="s">
        <v>64</v>
      </c>
      <c r="T41" s="1" t="s">
        <v>64</v>
      </c>
      <c r="AR41" s="1" t="s">
        <v>52</v>
      </c>
      <c r="AS41" s="1" t="s">
        <v>52</v>
      </c>
      <c r="AU41" s="1" t="s">
        <v>159</v>
      </c>
      <c r="AV41">
        <v>25</v>
      </c>
    </row>
    <row r="42" spans="1:48" ht="30" customHeight="1" x14ac:dyDescent="0.3">
      <c r="A42" s="15" t="s">
        <v>160</v>
      </c>
      <c r="B42" s="15" t="s">
        <v>52</v>
      </c>
      <c r="C42" s="15" t="s">
        <v>122</v>
      </c>
      <c r="D42" s="13">
        <v>2</v>
      </c>
      <c r="E42" s="14"/>
      <c r="F42" s="14"/>
      <c r="G42" s="14"/>
      <c r="H42" s="14"/>
      <c r="I42" s="14"/>
      <c r="J42" s="14"/>
      <c r="K42" s="14"/>
      <c r="L42" s="14"/>
      <c r="M42" s="15" t="s">
        <v>161</v>
      </c>
      <c r="N42" s="1" t="s">
        <v>162</v>
      </c>
      <c r="O42" s="1" t="s">
        <v>52</v>
      </c>
      <c r="P42" s="1" t="s">
        <v>52</v>
      </c>
      <c r="Q42" s="1" t="s">
        <v>103</v>
      </c>
      <c r="R42" s="1" t="s">
        <v>63</v>
      </c>
      <c r="S42" s="1" t="s">
        <v>64</v>
      </c>
      <c r="T42" s="1" t="s">
        <v>64</v>
      </c>
      <c r="AR42" s="1" t="s">
        <v>52</v>
      </c>
      <c r="AS42" s="1" t="s">
        <v>52</v>
      </c>
      <c r="AU42" s="1" t="s">
        <v>163</v>
      </c>
      <c r="AV42">
        <v>26</v>
      </c>
    </row>
    <row r="43" spans="1:48" ht="30" customHeight="1" x14ac:dyDescent="0.3">
      <c r="A43" s="15" t="s">
        <v>164</v>
      </c>
      <c r="B43" s="15" t="s">
        <v>165</v>
      </c>
      <c r="C43" s="15" t="s">
        <v>166</v>
      </c>
      <c r="D43" s="13">
        <v>3</v>
      </c>
      <c r="E43" s="14"/>
      <c r="F43" s="14"/>
      <c r="G43" s="14"/>
      <c r="H43" s="14"/>
      <c r="I43" s="14"/>
      <c r="J43" s="14"/>
      <c r="K43" s="14"/>
      <c r="L43" s="14"/>
      <c r="M43" s="15" t="s">
        <v>52</v>
      </c>
      <c r="N43" s="1" t="s">
        <v>167</v>
      </c>
      <c r="O43" s="1" t="s">
        <v>52</v>
      </c>
      <c r="P43" s="1" t="s">
        <v>52</v>
      </c>
      <c r="Q43" s="1" t="s">
        <v>103</v>
      </c>
      <c r="R43" s="1" t="s">
        <v>64</v>
      </c>
      <c r="S43" s="1" t="s">
        <v>64</v>
      </c>
      <c r="T43" s="1" t="s">
        <v>63</v>
      </c>
      <c r="AR43" s="1" t="s">
        <v>52</v>
      </c>
      <c r="AS43" s="1" t="s">
        <v>52</v>
      </c>
      <c r="AU43" s="1" t="s">
        <v>168</v>
      </c>
      <c r="AV43">
        <v>27</v>
      </c>
    </row>
    <row r="44" spans="1:48" ht="30" customHeight="1" x14ac:dyDescent="0.3">
      <c r="A44" s="15" t="s">
        <v>169</v>
      </c>
      <c r="B44" s="15" t="s">
        <v>52</v>
      </c>
      <c r="C44" s="15" t="s">
        <v>170</v>
      </c>
      <c r="D44" s="13">
        <v>3</v>
      </c>
      <c r="E44" s="14"/>
      <c r="F44" s="14"/>
      <c r="G44" s="14"/>
      <c r="H44" s="14"/>
      <c r="I44" s="14"/>
      <c r="J44" s="14"/>
      <c r="K44" s="14"/>
      <c r="L44" s="14"/>
      <c r="M44" s="15" t="s">
        <v>171</v>
      </c>
      <c r="N44" s="1" t="s">
        <v>172</v>
      </c>
      <c r="O44" s="1" t="s">
        <v>52</v>
      </c>
      <c r="P44" s="1" t="s">
        <v>52</v>
      </c>
      <c r="Q44" s="1" t="s">
        <v>103</v>
      </c>
      <c r="R44" s="1" t="s">
        <v>63</v>
      </c>
      <c r="S44" s="1" t="s">
        <v>64</v>
      </c>
      <c r="T44" s="1" t="s">
        <v>64</v>
      </c>
      <c r="AR44" s="1" t="s">
        <v>52</v>
      </c>
      <c r="AS44" s="1" t="s">
        <v>52</v>
      </c>
      <c r="AU44" s="1" t="s">
        <v>173</v>
      </c>
      <c r="AV44">
        <v>15</v>
      </c>
    </row>
    <row r="45" spans="1:48" ht="30" customHeight="1" x14ac:dyDescent="0.3">
      <c r="A45" s="13"/>
      <c r="B45" s="13"/>
      <c r="C45" s="13"/>
      <c r="D45" s="13"/>
      <c r="E45" s="14"/>
      <c r="F45" s="14"/>
      <c r="G45" s="14"/>
      <c r="H45" s="14"/>
      <c r="I45" s="14"/>
      <c r="J45" s="14"/>
      <c r="K45" s="14"/>
      <c r="L45" s="14"/>
      <c r="M45" s="13"/>
      <c r="Q45" s="1" t="s">
        <v>103</v>
      </c>
    </row>
    <row r="46" spans="1:48" ht="30" customHeight="1" x14ac:dyDescent="0.3">
      <c r="A46" s="13"/>
      <c r="B46" s="13"/>
      <c r="C46" s="13"/>
      <c r="D46" s="13"/>
      <c r="E46" s="14"/>
      <c r="F46" s="14"/>
      <c r="G46" s="14"/>
      <c r="H46" s="14"/>
      <c r="I46" s="14"/>
      <c r="J46" s="14"/>
      <c r="K46" s="14"/>
      <c r="L46" s="14"/>
      <c r="M46" s="13"/>
      <c r="Q46" s="1" t="s">
        <v>103</v>
      </c>
    </row>
    <row r="47" spans="1:48" ht="30" customHeight="1" x14ac:dyDescent="0.3">
      <c r="A47" s="13"/>
      <c r="B47" s="13"/>
      <c r="C47" s="13"/>
      <c r="D47" s="13"/>
      <c r="E47" s="14"/>
      <c r="F47" s="14"/>
      <c r="G47" s="14"/>
      <c r="H47" s="14"/>
      <c r="I47" s="14"/>
      <c r="J47" s="14"/>
      <c r="K47" s="14"/>
      <c r="L47" s="14"/>
      <c r="M47" s="13"/>
      <c r="Q47" s="1" t="s">
        <v>103</v>
      </c>
    </row>
    <row r="48" spans="1:48" ht="30" customHeight="1" x14ac:dyDescent="0.3">
      <c r="A48" s="13"/>
      <c r="B48" s="13"/>
      <c r="C48" s="13"/>
      <c r="D48" s="13"/>
      <c r="E48" s="14"/>
      <c r="F48" s="14"/>
      <c r="G48" s="14"/>
      <c r="H48" s="14"/>
      <c r="I48" s="14"/>
      <c r="J48" s="14"/>
      <c r="K48" s="14"/>
      <c r="L48" s="14"/>
      <c r="M48" s="13"/>
      <c r="Q48" s="1" t="s">
        <v>103</v>
      </c>
    </row>
    <row r="49" spans="1:48" ht="30" customHeight="1" x14ac:dyDescent="0.3">
      <c r="A49" s="13"/>
      <c r="B49" s="13"/>
      <c r="C49" s="13"/>
      <c r="D49" s="13"/>
      <c r="E49" s="14"/>
      <c r="F49" s="14"/>
      <c r="G49" s="14"/>
      <c r="H49" s="14"/>
      <c r="I49" s="14"/>
      <c r="J49" s="14"/>
      <c r="K49" s="14"/>
      <c r="L49" s="14"/>
      <c r="M49" s="13"/>
      <c r="Q49" s="1" t="s">
        <v>103</v>
      </c>
    </row>
    <row r="50" spans="1:48" ht="30" customHeight="1" x14ac:dyDescent="0.3">
      <c r="A50" s="13"/>
      <c r="B50" s="13"/>
      <c r="C50" s="13"/>
      <c r="D50" s="13"/>
      <c r="E50" s="14"/>
      <c r="F50" s="14"/>
      <c r="G50" s="14"/>
      <c r="H50" s="14"/>
      <c r="I50" s="14"/>
      <c r="J50" s="14"/>
      <c r="K50" s="14"/>
      <c r="L50" s="14"/>
      <c r="M50" s="13"/>
      <c r="Q50" s="1" t="s">
        <v>103</v>
      </c>
    </row>
    <row r="51" spans="1:48" ht="30" customHeight="1" x14ac:dyDescent="0.3">
      <c r="A51" s="13"/>
      <c r="B51" s="13"/>
      <c r="C51" s="13"/>
      <c r="D51" s="13"/>
      <c r="E51" s="14"/>
      <c r="F51" s="14"/>
      <c r="G51" s="14"/>
      <c r="H51" s="14"/>
      <c r="I51" s="14"/>
      <c r="J51" s="14"/>
      <c r="K51" s="14"/>
      <c r="L51" s="14"/>
      <c r="M51" s="13"/>
      <c r="Q51" s="1" t="s">
        <v>103</v>
      </c>
    </row>
    <row r="52" spans="1:48" ht="30" customHeight="1" x14ac:dyDescent="0.3">
      <c r="A52" s="13"/>
      <c r="B52" s="13"/>
      <c r="C52" s="13"/>
      <c r="D52" s="13"/>
      <c r="E52" s="14"/>
      <c r="F52" s="14"/>
      <c r="G52" s="14"/>
      <c r="H52" s="14"/>
      <c r="I52" s="14"/>
      <c r="J52" s="14"/>
      <c r="K52" s="14"/>
      <c r="L52" s="14"/>
      <c r="M52" s="13"/>
      <c r="Q52" s="1" t="s">
        <v>103</v>
      </c>
    </row>
    <row r="53" spans="1:48" ht="30" customHeight="1" x14ac:dyDescent="0.3">
      <c r="A53" s="13"/>
      <c r="B53" s="13"/>
      <c r="C53" s="13"/>
      <c r="D53" s="13"/>
      <c r="E53" s="14"/>
      <c r="F53" s="14"/>
      <c r="G53" s="14"/>
      <c r="H53" s="14"/>
      <c r="I53" s="14"/>
      <c r="J53" s="14"/>
      <c r="K53" s="14"/>
      <c r="L53" s="14"/>
      <c r="M53" s="13"/>
      <c r="Q53" s="1" t="s">
        <v>103</v>
      </c>
    </row>
    <row r="54" spans="1:48" ht="30" customHeight="1" x14ac:dyDescent="0.3">
      <c r="A54" s="13"/>
      <c r="B54" s="13"/>
      <c r="C54" s="13"/>
      <c r="D54" s="13"/>
      <c r="E54" s="14"/>
      <c r="F54" s="14"/>
      <c r="G54" s="14"/>
      <c r="H54" s="14"/>
      <c r="I54" s="14"/>
      <c r="J54" s="14"/>
      <c r="K54" s="14"/>
      <c r="L54" s="14"/>
      <c r="M54" s="13"/>
      <c r="Q54" s="1" t="s">
        <v>103</v>
      </c>
    </row>
    <row r="55" spans="1:48" ht="30" customHeight="1" x14ac:dyDescent="0.3">
      <c r="A55" s="15" t="s">
        <v>98</v>
      </c>
      <c r="B55" s="13"/>
      <c r="C55" s="13"/>
      <c r="D55" s="13"/>
      <c r="E55" s="14"/>
      <c r="F55" s="14"/>
      <c r="G55" s="14"/>
      <c r="H55" s="14"/>
      <c r="I55" s="14"/>
      <c r="J55" s="14"/>
      <c r="K55" s="14"/>
      <c r="L55" s="14"/>
      <c r="M55" s="13"/>
      <c r="N55" t="s">
        <v>99</v>
      </c>
    </row>
    <row r="56" spans="1:48" ht="30" customHeight="1" x14ac:dyDescent="0.3">
      <c r="A56" s="15" t="s">
        <v>174</v>
      </c>
      <c r="B56" s="15" t="s">
        <v>52</v>
      </c>
      <c r="C56" s="13"/>
      <c r="D56" s="13"/>
      <c r="E56" s="14"/>
      <c r="F56" s="14"/>
      <c r="G56" s="14"/>
      <c r="H56" s="14"/>
      <c r="I56" s="14"/>
      <c r="J56" s="14"/>
      <c r="K56" s="14"/>
      <c r="L56" s="14"/>
      <c r="M56" s="13"/>
      <c r="Q56" s="1" t="s">
        <v>175</v>
      </c>
    </row>
    <row r="57" spans="1:48" ht="30" customHeight="1" x14ac:dyDescent="0.3">
      <c r="A57" s="15" t="s">
        <v>176</v>
      </c>
      <c r="B57" s="15" t="s">
        <v>131</v>
      </c>
      <c r="C57" s="15" t="s">
        <v>177</v>
      </c>
      <c r="D57" s="13">
        <v>163</v>
      </c>
      <c r="E57" s="14"/>
      <c r="F57" s="14"/>
      <c r="G57" s="14"/>
      <c r="H57" s="14"/>
      <c r="I57" s="14"/>
      <c r="J57" s="14"/>
      <c r="K57" s="14"/>
      <c r="L57" s="14"/>
      <c r="M57" s="15" t="s">
        <v>178</v>
      </c>
      <c r="N57" s="1" t="s">
        <v>179</v>
      </c>
      <c r="O57" s="1" t="s">
        <v>52</v>
      </c>
      <c r="P57" s="1" t="s">
        <v>52</v>
      </c>
      <c r="Q57" s="1" t="s">
        <v>175</v>
      </c>
      <c r="R57" s="1" t="s">
        <v>63</v>
      </c>
      <c r="S57" s="1" t="s">
        <v>64</v>
      </c>
      <c r="T57" s="1" t="s">
        <v>64</v>
      </c>
      <c r="AR57" s="1" t="s">
        <v>52</v>
      </c>
      <c r="AS57" s="1" t="s">
        <v>52</v>
      </c>
      <c r="AU57" s="1" t="s">
        <v>180</v>
      </c>
      <c r="AV57">
        <v>29</v>
      </c>
    </row>
    <row r="58" spans="1:48" ht="30" customHeight="1" x14ac:dyDescent="0.3">
      <c r="A58" s="15" t="s">
        <v>176</v>
      </c>
      <c r="B58" s="15" t="s">
        <v>181</v>
      </c>
      <c r="C58" s="15" t="s">
        <v>177</v>
      </c>
      <c r="D58" s="13">
        <v>142</v>
      </c>
      <c r="E58" s="14"/>
      <c r="F58" s="14"/>
      <c r="G58" s="14"/>
      <c r="H58" s="14"/>
      <c r="I58" s="14"/>
      <c r="J58" s="14"/>
      <c r="K58" s="14"/>
      <c r="L58" s="14"/>
      <c r="M58" s="15" t="s">
        <v>182</v>
      </c>
      <c r="N58" s="1" t="s">
        <v>183</v>
      </c>
      <c r="O58" s="1" t="s">
        <v>52</v>
      </c>
      <c r="P58" s="1" t="s">
        <v>52</v>
      </c>
      <c r="Q58" s="1" t="s">
        <v>175</v>
      </c>
      <c r="R58" s="1" t="s">
        <v>63</v>
      </c>
      <c r="S58" s="1" t="s">
        <v>64</v>
      </c>
      <c r="T58" s="1" t="s">
        <v>64</v>
      </c>
      <c r="AR58" s="1" t="s">
        <v>52</v>
      </c>
      <c r="AS58" s="1" t="s">
        <v>52</v>
      </c>
      <c r="AU58" s="1" t="s">
        <v>184</v>
      </c>
      <c r="AV58">
        <v>30</v>
      </c>
    </row>
    <row r="59" spans="1:48" ht="30" customHeight="1" x14ac:dyDescent="0.3">
      <c r="A59" s="15" t="s">
        <v>176</v>
      </c>
      <c r="B59" s="15" t="s">
        <v>185</v>
      </c>
      <c r="C59" s="15" t="s">
        <v>177</v>
      </c>
      <c r="D59" s="13">
        <v>50</v>
      </c>
      <c r="E59" s="14"/>
      <c r="F59" s="14"/>
      <c r="G59" s="14"/>
      <c r="H59" s="14"/>
      <c r="I59" s="14"/>
      <c r="J59" s="14"/>
      <c r="K59" s="14"/>
      <c r="L59" s="14"/>
      <c r="M59" s="15" t="s">
        <v>186</v>
      </c>
      <c r="N59" s="1" t="s">
        <v>187</v>
      </c>
      <c r="O59" s="1" t="s">
        <v>52</v>
      </c>
      <c r="P59" s="1" t="s">
        <v>52</v>
      </c>
      <c r="Q59" s="1" t="s">
        <v>175</v>
      </c>
      <c r="R59" s="1" t="s">
        <v>63</v>
      </c>
      <c r="S59" s="1" t="s">
        <v>64</v>
      </c>
      <c r="T59" s="1" t="s">
        <v>64</v>
      </c>
      <c r="AR59" s="1" t="s">
        <v>52</v>
      </c>
      <c r="AS59" s="1" t="s">
        <v>52</v>
      </c>
      <c r="AU59" s="1" t="s">
        <v>188</v>
      </c>
      <c r="AV59">
        <v>31</v>
      </c>
    </row>
    <row r="60" spans="1:48" ht="30" customHeight="1" x14ac:dyDescent="0.3">
      <c r="A60" s="15" t="s">
        <v>176</v>
      </c>
      <c r="B60" s="15" t="s">
        <v>189</v>
      </c>
      <c r="C60" s="15" t="s">
        <v>177</v>
      </c>
      <c r="D60" s="13">
        <v>82</v>
      </c>
      <c r="E60" s="14"/>
      <c r="F60" s="14"/>
      <c r="G60" s="14"/>
      <c r="H60" s="14"/>
      <c r="I60" s="14"/>
      <c r="J60" s="14"/>
      <c r="K60" s="14"/>
      <c r="L60" s="14"/>
      <c r="M60" s="15" t="s">
        <v>190</v>
      </c>
      <c r="N60" s="1" t="s">
        <v>191</v>
      </c>
      <c r="O60" s="1" t="s">
        <v>52</v>
      </c>
      <c r="P60" s="1" t="s">
        <v>52</v>
      </c>
      <c r="Q60" s="1" t="s">
        <v>175</v>
      </c>
      <c r="R60" s="1" t="s">
        <v>63</v>
      </c>
      <c r="S60" s="1" t="s">
        <v>64</v>
      </c>
      <c r="T60" s="1" t="s">
        <v>64</v>
      </c>
      <c r="AR60" s="1" t="s">
        <v>52</v>
      </c>
      <c r="AS60" s="1" t="s">
        <v>52</v>
      </c>
      <c r="AU60" s="1" t="s">
        <v>192</v>
      </c>
      <c r="AV60">
        <v>32</v>
      </c>
    </row>
    <row r="61" spans="1:48" ht="30" customHeight="1" x14ac:dyDescent="0.3">
      <c r="A61" s="15" t="s">
        <v>176</v>
      </c>
      <c r="B61" s="15" t="s">
        <v>193</v>
      </c>
      <c r="C61" s="15" t="s">
        <v>177</v>
      </c>
      <c r="D61" s="13">
        <v>4</v>
      </c>
      <c r="E61" s="14"/>
      <c r="F61" s="14"/>
      <c r="G61" s="14"/>
      <c r="H61" s="14"/>
      <c r="I61" s="14"/>
      <c r="J61" s="14"/>
      <c r="K61" s="14"/>
      <c r="L61" s="14"/>
      <c r="M61" s="15" t="s">
        <v>194</v>
      </c>
      <c r="N61" s="1" t="s">
        <v>195</v>
      </c>
      <c r="O61" s="1" t="s">
        <v>52</v>
      </c>
      <c r="P61" s="1" t="s">
        <v>52</v>
      </c>
      <c r="Q61" s="1" t="s">
        <v>175</v>
      </c>
      <c r="R61" s="1" t="s">
        <v>63</v>
      </c>
      <c r="S61" s="1" t="s">
        <v>64</v>
      </c>
      <c r="T61" s="1" t="s">
        <v>64</v>
      </c>
      <c r="AR61" s="1" t="s">
        <v>52</v>
      </c>
      <c r="AS61" s="1" t="s">
        <v>52</v>
      </c>
      <c r="AU61" s="1" t="s">
        <v>196</v>
      </c>
      <c r="AV61">
        <v>33</v>
      </c>
    </row>
    <row r="62" spans="1:48" ht="30" customHeight="1" x14ac:dyDescent="0.3">
      <c r="A62" s="15" t="s">
        <v>176</v>
      </c>
      <c r="B62" s="15" t="s">
        <v>197</v>
      </c>
      <c r="C62" s="15" t="s">
        <v>177</v>
      </c>
      <c r="D62" s="13">
        <v>119</v>
      </c>
      <c r="E62" s="14"/>
      <c r="F62" s="14"/>
      <c r="G62" s="14"/>
      <c r="H62" s="14"/>
      <c r="I62" s="14"/>
      <c r="J62" s="14"/>
      <c r="K62" s="14"/>
      <c r="L62" s="14"/>
      <c r="M62" s="15" t="s">
        <v>198</v>
      </c>
      <c r="N62" s="1" t="s">
        <v>199</v>
      </c>
      <c r="O62" s="1" t="s">
        <v>52</v>
      </c>
      <c r="P62" s="1" t="s">
        <v>52</v>
      </c>
      <c r="Q62" s="1" t="s">
        <v>175</v>
      </c>
      <c r="R62" s="1" t="s">
        <v>63</v>
      </c>
      <c r="S62" s="1" t="s">
        <v>64</v>
      </c>
      <c r="T62" s="1" t="s">
        <v>64</v>
      </c>
      <c r="AR62" s="1" t="s">
        <v>52</v>
      </c>
      <c r="AS62" s="1" t="s">
        <v>52</v>
      </c>
      <c r="AU62" s="1" t="s">
        <v>200</v>
      </c>
      <c r="AV62">
        <v>34</v>
      </c>
    </row>
    <row r="63" spans="1:48" ht="30" customHeight="1" x14ac:dyDescent="0.3">
      <c r="A63" s="15" t="s">
        <v>201</v>
      </c>
      <c r="B63" s="15" t="s">
        <v>202</v>
      </c>
      <c r="C63" s="15" t="s">
        <v>177</v>
      </c>
      <c r="D63" s="13">
        <v>138</v>
      </c>
      <c r="E63" s="14"/>
      <c r="F63" s="14"/>
      <c r="G63" s="14"/>
      <c r="H63" s="14"/>
      <c r="I63" s="14"/>
      <c r="J63" s="14"/>
      <c r="K63" s="14"/>
      <c r="L63" s="14"/>
      <c r="M63" s="15" t="s">
        <v>203</v>
      </c>
      <c r="N63" s="1" t="s">
        <v>204</v>
      </c>
      <c r="O63" s="1" t="s">
        <v>52</v>
      </c>
      <c r="P63" s="1" t="s">
        <v>52</v>
      </c>
      <c r="Q63" s="1" t="s">
        <v>175</v>
      </c>
      <c r="R63" s="1" t="s">
        <v>63</v>
      </c>
      <c r="S63" s="1" t="s">
        <v>64</v>
      </c>
      <c r="T63" s="1" t="s">
        <v>64</v>
      </c>
      <c r="AR63" s="1" t="s">
        <v>52</v>
      </c>
      <c r="AS63" s="1" t="s">
        <v>52</v>
      </c>
      <c r="AU63" s="1" t="s">
        <v>205</v>
      </c>
      <c r="AV63">
        <v>37</v>
      </c>
    </row>
    <row r="64" spans="1:48" ht="30" customHeight="1" x14ac:dyDescent="0.3">
      <c r="A64" s="15" t="s">
        <v>201</v>
      </c>
      <c r="B64" s="15" t="s">
        <v>206</v>
      </c>
      <c r="C64" s="15" t="s">
        <v>177</v>
      </c>
      <c r="D64" s="13">
        <v>142</v>
      </c>
      <c r="E64" s="14"/>
      <c r="F64" s="14"/>
      <c r="G64" s="14"/>
      <c r="H64" s="14"/>
      <c r="I64" s="14"/>
      <c r="J64" s="14"/>
      <c r="K64" s="14"/>
      <c r="L64" s="14"/>
      <c r="M64" s="15" t="s">
        <v>207</v>
      </c>
      <c r="N64" s="1" t="s">
        <v>208</v>
      </c>
      <c r="O64" s="1" t="s">
        <v>52</v>
      </c>
      <c r="P64" s="1" t="s">
        <v>52</v>
      </c>
      <c r="Q64" s="1" t="s">
        <v>175</v>
      </c>
      <c r="R64" s="1" t="s">
        <v>63</v>
      </c>
      <c r="S64" s="1" t="s">
        <v>64</v>
      </c>
      <c r="T64" s="1" t="s">
        <v>64</v>
      </c>
      <c r="AR64" s="1" t="s">
        <v>52</v>
      </c>
      <c r="AS64" s="1" t="s">
        <v>52</v>
      </c>
      <c r="AU64" s="1" t="s">
        <v>209</v>
      </c>
      <c r="AV64">
        <v>38</v>
      </c>
    </row>
    <row r="65" spans="1:48" ht="30" customHeight="1" x14ac:dyDescent="0.3">
      <c r="A65" s="15" t="s">
        <v>201</v>
      </c>
      <c r="B65" s="15" t="s">
        <v>210</v>
      </c>
      <c r="C65" s="15" t="s">
        <v>177</v>
      </c>
      <c r="D65" s="13">
        <v>45</v>
      </c>
      <c r="E65" s="14"/>
      <c r="F65" s="14"/>
      <c r="G65" s="14"/>
      <c r="H65" s="14"/>
      <c r="I65" s="14"/>
      <c r="J65" s="14"/>
      <c r="K65" s="14"/>
      <c r="L65" s="14"/>
      <c r="M65" s="15" t="s">
        <v>211</v>
      </c>
      <c r="N65" s="1" t="s">
        <v>212</v>
      </c>
      <c r="O65" s="1" t="s">
        <v>52</v>
      </c>
      <c r="P65" s="1" t="s">
        <v>52</v>
      </c>
      <c r="Q65" s="1" t="s">
        <v>175</v>
      </c>
      <c r="R65" s="1" t="s">
        <v>63</v>
      </c>
      <c r="S65" s="1" t="s">
        <v>64</v>
      </c>
      <c r="T65" s="1" t="s">
        <v>64</v>
      </c>
      <c r="AR65" s="1" t="s">
        <v>52</v>
      </c>
      <c r="AS65" s="1" t="s">
        <v>52</v>
      </c>
      <c r="AU65" s="1" t="s">
        <v>213</v>
      </c>
      <c r="AV65">
        <v>39</v>
      </c>
    </row>
    <row r="66" spans="1:48" ht="30" customHeight="1" x14ac:dyDescent="0.3">
      <c r="A66" s="15" t="s">
        <v>201</v>
      </c>
      <c r="B66" s="15" t="s">
        <v>214</v>
      </c>
      <c r="C66" s="15" t="s">
        <v>177</v>
      </c>
      <c r="D66" s="13">
        <v>82</v>
      </c>
      <c r="E66" s="14"/>
      <c r="F66" s="14"/>
      <c r="G66" s="14"/>
      <c r="H66" s="14"/>
      <c r="I66" s="14"/>
      <c r="J66" s="14"/>
      <c r="K66" s="14"/>
      <c r="L66" s="14"/>
      <c r="M66" s="15" t="s">
        <v>215</v>
      </c>
      <c r="N66" s="1" t="s">
        <v>216</v>
      </c>
      <c r="O66" s="1" t="s">
        <v>52</v>
      </c>
      <c r="P66" s="1" t="s">
        <v>52</v>
      </c>
      <c r="Q66" s="1" t="s">
        <v>175</v>
      </c>
      <c r="R66" s="1" t="s">
        <v>63</v>
      </c>
      <c r="S66" s="1" t="s">
        <v>64</v>
      </c>
      <c r="T66" s="1" t="s">
        <v>64</v>
      </c>
      <c r="AR66" s="1" t="s">
        <v>52</v>
      </c>
      <c r="AS66" s="1" t="s">
        <v>52</v>
      </c>
      <c r="AU66" s="1" t="s">
        <v>217</v>
      </c>
      <c r="AV66">
        <v>40</v>
      </c>
    </row>
    <row r="67" spans="1:48" ht="30" customHeight="1" x14ac:dyDescent="0.3">
      <c r="A67" s="15" t="s">
        <v>201</v>
      </c>
      <c r="B67" s="15" t="s">
        <v>218</v>
      </c>
      <c r="C67" s="15" t="s">
        <v>177</v>
      </c>
      <c r="D67" s="13">
        <v>4</v>
      </c>
      <c r="E67" s="14"/>
      <c r="F67" s="14"/>
      <c r="G67" s="14"/>
      <c r="H67" s="14"/>
      <c r="I67" s="14"/>
      <c r="J67" s="14"/>
      <c r="K67" s="14"/>
      <c r="L67" s="14"/>
      <c r="M67" s="15" t="s">
        <v>219</v>
      </c>
      <c r="N67" s="1" t="s">
        <v>220</v>
      </c>
      <c r="O67" s="1" t="s">
        <v>52</v>
      </c>
      <c r="P67" s="1" t="s">
        <v>52</v>
      </c>
      <c r="Q67" s="1" t="s">
        <v>175</v>
      </c>
      <c r="R67" s="1" t="s">
        <v>63</v>
      </c>
      <c r="S67" s="1" t="s">
        <v>64</v>
      </c>
      <c r="T67" s="1" t="s">
        <v>64</v>
      </c>
      <c r="AR67" s="1" t="s">
        <v>52</v>
      </c>
      <c r="AS67" s="1" t="s">
        <v>52</v>
      </c>
      <c r="AU67" s="1" t="s">
        <v>221</v>
      </c>
      <c r="AV67">
        <v>41</v>
      </c>
    </row>
    <row r="68" spans="1:48" ht="30" customHeight="1" x14ac:dyDescent="0.3">
      <c r="A68" s="15" t="s">
        <v>201</v>
      </c>
      <c r="B68" s="15" t="s">
        <v>222</v>
      </c>
      <c r="C68" s="15" t="s">
        <v>177</v>
      </c>
      <c r="D68" s="13">
        <v>61</v>
      </c>
      <c r="E68" s="14"/>
      <c r="F68" s="14"/>
      <c r="G68" s="14"/>
      <c r="H68" s="14"/>
      <c r="I68" s="14"/>
      <c r="J68" s="14"/>
      <c r="K68" s="14"/>
      <c r="L68" s="14"/>
      <c r="M68" s="15" t="s">
        <v>223</v>
      </c>
      <c r="N68" s="1" t="s">
        <v>224</v>
      </c>
      <c r="O68" s="1" t="s">
        <v>52</v>
      </c>
      <c r="P68" s="1" t="s">
        <v>52</v>
      </c>
      <c r="Q68" s="1" t="s">
        <v>175</v>
      </c>
      <c r="R68" s="1" t="s">
        <v>63</v>
      </c>
      <c r="S68" s="1" t="s">
        <v>64</v>
      </c>
      <c r="T68" s="1" t="s">
        <v>64</v>
      </c>
      <c r="AR68" s="1" t="s">
        <v>52</v>
      </c>
      <c r="AS68" s="1" t="s">
        <v>52</v>
      </c>
      <c r="AU68" s="1" t="s">
        <v>225</v>
      </c>
      <c r="AV68">
        <v>42</v>
      </c>
    </row>
    <row r="69" spans="1:48" ht="30" customHeight="1" x14ac:dyDescent="0.3">
      <c r="A69" s="15" t="s">
        <v>201</v>
      </c>
      <c r="B69" s="15" t="s">
        <v>226</v>
      </c>
      <c r="C69" s="15" t="s">
        <v>177</v>
      </c>
      <c r="D69" s="13">
        <v>58</v>
      </c>
      <c r="E69" s="14"/>
      <c r="F69" s="14"/>
      <c r="G69" s="14"/>
      <c r="H69" s="14"/>
      <c r="I69" s="14"/>
      <c r="J69" s="14"/>
      <c r="K69" s="14"/>
      <c r="L69" s="14"/>
      <c r="M69" s="15" t="s">
        <v>227</v>
      </c>
      <c r="N69" s="1" t="s">
        <v>228</v>
      </c>
      <c r="O69" s="1" t="s">
        <v>52</v>
      </c>
      <c r="P69" s="1" t="s">
        <v>52</v>
      </c>
      <c r="Q69" s="1" t="s">
        <v>175</v>
      </c>
      <c r="R69" s="1" t="s">
        <v>63</v>
      </c>
      <c r="S69" s="1" t="s">
        <v>64</v>
      </c>
      <c r="T69" s="1" t="s">
        <v>64</v>
      </c>
      <c r="AR69" s="1" t="s">
        <v>52</v>
      </c>
      <c r="AS69" s="1" t="s">
        <v>52</v>
      </c>
      <c r="AU69" s="1" t="s">
        <v>229</v>
      </c>
      <c r="AV69">
        <v>43</v>
      </c>
    </row>
    <row r="70" spans="1:48" ht="30" customHeight="1" x14ac:dyDescent="0.3">
      <c r="A70" s="15" t="s">
        <v>230</v>
      </c>
      <c r="B70" s="15" t="s">
        <v>231</v>
      </c>
      <c r="C70" s="15" t="s">
        <v>232</v>
      </c>
      <c r="D70" s="13">
        <v>25</v>
      </c>
      <c r="E70" s="14"/>
      <c r="F70" s="14"/>
      <c r="G70" s="14"/>
      <c r="H70" s="14"/>
      <c r="I70" s="14"/>
      <c r="J70" s="14"/>
      <c r="K70" s="14"/>
      <c r="L70" s="14"/>
      <c r="M70" s="15" t="s">
        <v>233</v>
      </c>
      <c r="N70" s="1" t="s">
        <v>234</v>
      </c>
      <c r="O70" s="1" t="s">
        <v>52</v>
      </c>
      <c r="P70" s="1" t="s">
        <v>52</v>
      </c>
      <c r="Q70" s="1" t="s">
        <v>175</v>
      </c>
      <c r="R70" s="1" t="s">
        <v>63</v>
      </c>
      <c r="S70" s="1" t="s">
        <v>64</v>
      </c>
      <c r="T70" s="1" t="s">
        <v>64</v>
      </c>
      <c r="AR70" s="1" t="s">
        <v>52</v>
      </c>
      <c r="AS70" s="1" t="s">
        <v>52</v>
      </c>
      <c r="AU70" s="1" t="s">
        <v>235</v>
      </c>
      <c r="AV70">
        <v>44</v>
      </c>
    </row>
    <row r="71" spans="1:48" ht="30" customHeight="1" x14ac:dyDescent="0.3">
      <c r="A71" s="15" t="s">
        <v>230</v>
      </c>
      <c r="B71" s="15" t="s">
        <v>236</v>
      </c>
      <c r="C71" s="15" t="s">
        <v>232</v>
      </c>
      <c r="D71" s="13">
        <v>5</v>
      </c>
      <c r="E71" s="14"/>
      <c r="F71" s="14"/>
      <c r="G71" s="14"/>
      <c r="H71" s="14"/>
      <c r="I71" s="14"/>
      <c r="J71" s="14"/>
      <c r="K71" s="14"/>
      <c r="L71" s="14"/>
      <c r="M71" s="15" t="s">
        <v>237</v>
      </c>
      <c r="N71" s="1" t="s">
        <v>238</v>
      </c>
      <c r="O71" s="1" t="s">
        <v>52</v>
      </c>
      <c r="P71" s="1" t="s">
        <v>52</v>
      </c>
      <c r="Q71" s="1" t="s">
        <v>175</v>
      </c>
      <c r="R71" s="1" t="s">
        <v>63</v>
      </c>
      <c r="S71" s="1" t="s">
        <v>64</v>
      </c>
      <c r="T71" s="1" t="s">
        <v>64</v>
      </c>
      <c r="AR71" s="1" t="s">
        <v>52</v>
      </c>
      <c r="AS71" s="1" t="s">
        <v>52</v>
      </c>
      <c r="AU71" s="1" t="s">
        <v>239</v>
      </c>
      <c r="AV71">
        <v>45</v>
      </c>
    </row>
    <row r="72" spans="1:48" ht="30" customHeight="1" x14ac:dyDescent="0.3">
      <c r="A72" s="15" t="s">
        <v>240</v>
      </c>
      <c r="B72" s="15" t="s">
        <v>241</v>
      </c>
      <c r="C72" s="15" t="s">
        <v>122</v>
      </c>
      <c r="D72" s="13">
        <v>144</v>
      </c>
      <c r="E72" s="14"/>
      <c r="F72" s="14"/>
      <c r="G72" s="14"/>
      <c r="H72" s="14"/>
      <c r="I72" s="14"/>
      <c r="J72" s="14"/>
      <c r="K72" s="14"/>
      <c r="L72" s="14"/>
      <c r="M72" s="15" t="s">
        <v>52</v>
      </c>
      <c r="N72" s="1" t="s">
        <v>242</v>
      </c>
      <c r="O72" s="1" t="s">
        <v>52</v>
      </c>
      <c r="P72" s="1" t="s">
        <v>52</v>
      </c>
      <c r="Q72" s="1" t="s">
        <v>175</v>
      </c>
      <c r="R72" s="1" t="s">
        <v>64</v>
      </c>
      <c r="S72" s="1" t="s">
        <v>64</v>
      </c>
      <c r="T72" s="1" t="s">
        <v>63</v>
      </c>
      <c r="AR72" s="1" t="s">
        <v>52</v>
      </c>
      <c r="AS72" s="1" t="s">
        <v>52</v>
      </c>
      <c r="AU72" s="1" t="s">
        <v>243</v>
      </c>
      <c r="AV72">
        <v>46</v>
      </c>
    </row>
    <row r="73" spans="1:48" ht="30" customHeight="1" x14ac:dyDescent="0.3">
      <c r="A73" s="15" t="s">
        <v>240</v>
      </c>
      <c r="B73" s="15" t="s">
        <v>244</v>
      </c>
      <c r="C73" s="15" t="s">
        <v>122</v>
      </c>
      <c r="D73" s="13">
        <v>40</v>
      </c>
      <c r="E73" s="14"/>
      <c r="F73" s="14"/>
      <c r="G73" s="14"/>
      <c r="H73" s="14"/>
      <c r="I73" s="14"/>
      <c r="J73" s="14"/>
      <c r="K73" s="14"/>
      <c r="L73" s="14"/>
      <c r="M73" s="15" t="s">
        <v>52</v>
      </c>
      <c r="N73" s="1" t="s">
        <v>245</v>
      </c>
      <c r="O73" s="1" t="s">
        <v>52</v>
      </c>
      <c r="P73" s="1" t="s">
        <v>52</v>
      </c>
      <c r="Q73" s="1" t="s">
        <v>175</v>
      </c>
      <c r="R73" s="1" t="s">
        <v>64</v>
      </c>
      <c r="S73" s="1" t="s">
        <v>64</v>
      </c>
      <c r="T73" s="1" t="s">
        <v>63</v>
      </c>
      <c r="AR73" s="1" t="s">
        <v>52</v>
      </c>
      <c r="AS73" s="1" t="s">
        <v>52</v>
      </c>
      <c r="AU73" s="1" t="s">
        <v>246</v>
      </c>
      <c r="AV73">
        <v>47</v>
      </c>
    </row>
    <row r="74" spans="1:48" ht="30" customHeight="1" x14ac:dyDescent="0.3">
      <c r="A74" s="15" t="s">
        <v>240</v>
      </c>
      <c r="B74" s="15" t="s">
        <v>247</v>
      </c>
      <c r="C74" s="15" t="s">
        <v>122</v>
      </c>
      <c r="D74" s="13">
        <v>33</v>
      </c>
      <c r="E74" s="14"/>
      <c r="F74" s="14"/>
      <c r="G74" s="14"/>
      <c r="H74" s="14"/>
      <c r="I74" s="14"/>
      <c r="J74" s="14"/>
      <c r="K74" s="14"/>
      <c r="L74" s="14"/>
      <c r="M74" s="15" t="s">
        <v>52</v>
      </c>
      <c r="N74" s="1" t="s">
        <v>248</v>
      </c>
      <c r="O74" s="1" t="s">
        <v>52</v>
      </c>
      <c r="P74" s="1" t="s">
        <v>52</v>
      </c>
      <c r="Q74" s="1" t="s">
        <v>175</v>
      </c>
      <c r="R74" s="1" t="s">
        <v>64</v>
      </c>
      <c r="S74" s="1" t="s">
        <v>64</v>
      </c>
      <c r="T74" s="1" t="s">
        <v>63</v>
      </c>
      <c r="AR74" s="1" t="s">
        <v>52</v>
      </c>
      <c r="AS74" s="1" t="s">
        <v>52</v>
      </c>
      <c r="AU74" s="1" t="s">
        <v>249</v>
      </c>
      <c r="AV74">
        <v>48</v>
      </c>
    </row>
    <row r="75" spans="1:48" ht="30" customHeight="1" x14ac:dyDescent="0.3">
      <c r="A75" s="15" t="s">
        <v>240</v>
      </c>
      <c r="B75" s="15" t="s">
        <v>250</v>
      </c>
      <c r="C75" s="15" t="s">
        <v>122</v>
      </c>
      <c r="D75" s="13">
        <v>14</v>
      </c>
      <c r="E75" s="14"/>
      <c r="F75" s="14"/>
      <c r="G75" s="14"/>
      <c r="H75" s="14"/>
      <c r="I75" s="14"/>
      <c r="J75" s="14"/>
      <c r="K75" s="14"/>
      <c r="L75" s="14"/>
      <c r="M75" s="15" t="s">
        <v>52</v>
      </c>
      <c r="N75" s="1" t="s">
        <v>251</v>
      </c>
      <c r="O75" s="1" t="s">
        <v>52</v>
      </c>
      <c r="P75" s="1" t="s">
        <v>52</v>
      </c>
      <c r="Q75" s="1" t="s">
        <v>175</v>
      </c>
      <c r="R75" s="1" t="s">
        <v>64</v>
      </c>
      <c r="S75" s="1" t="s">
        <v>64</v>
      </c>
      <c r="T75" s="1" t="s">
        <v>63</v>
      </c>
      <c r="AR75" s="1" t="s">
        <v>52</v>
      </c>
      <c r="AS75" s="1" t="s">
        <v>52</v>
      </c>
      <c r="AU75" s="1" t="s">
        <v>252</v>
      </c>
      <c r="AV75">
        <v>49</v>
      </c>
    </row>
    <row r="76" spans="1:48" ht="30" customHeight="1" x14ac:dyDescent="0.3">
      <c r="A76" s="15" t="s">
        <v>240</v>
      </c>
      <c r="B76" s="15" t="s">
        <v>253</v>
      </c>
      <c r="C76" s="15" t="s">
        <v>122</v>
      </c>
      <c r="D76" s="13">
        <v>3</v>
      </c>
      <c r="E76" s="14"/>
      <c r="F76" s="14"/>
      <c r="G76" s="14"/>
      <c r="H76" s="14"/>
      <c r="I76" s="14"/>
      <c r="J76" s="14"/>
      <c r="K76" s="14"/>
      <c r="L76" s="14"/>
      <c r="M76" s="15" t="s">
        <v>52</v>
      </c>
      <c r="N76" s="1" t="s">
        <v>254</v>
      </c>
      <c r="O76" s="1" t="s">
        <v>52</v>
      </c>
      <c r="P76" s="1" t="s">
        <v>52</v>
      </c>
      <c r="Q76" s="1" t="s">
        <v>175</v>
      </c>
      <c r="R76" s="1" t="s">
        <v>64</v>
      </c>
      <c r="S76" s="1" t="s">
        <v>64</v>
      </c>
      <c r="T76" s="1" t="s">
        <v>63</v>
      </c>
      <c r="AR76" s="1" t="s">
        <v>52</v>
      </c>
      <c r="AS76" s="1" t="s">
        <v>52</v>
      </c>
      <c r="AU76" s="1" t="s">
        <v>255</v>
      </c>
      <c r="AV76">
        <v>50</v>
      </c>
    </row>
    <row r="77" spans="1:48" ht="30" customHeight="1" x14ac:dyDescent="0.3">
      <c r="A77" s="15" t="s">
        <v>240</v>
      </c>
      <c r="B77" s="15" t="s">
        <v>256</v>
      </c>
      <c r="C77" s="15" t="s">
        <v>122</v>
      </c>
      <c r="D77" s="13">
        <v>26</v>
      </c>
      <c r="E77" s="14"/>
      <c r="F77" s="14"/>
      <c r="G77" s="14"/>
      <c r="H77" s="14"/>
      <c r="I77" s="14"/>
      <c r="J77" s="14"/>
      <c r="K77" s="14"/>
      <c r="L77" s="14"/>
      <c r="M77" s="15" t="s">
        <v>52</v>
      </c>
      <c r="N77" s="1" t="s">
        <v>257</v>
      </c>
      <c r="O77" s="1" t="s">
        <v>52</v>
      </c>
      <c r="P77" s="1" t="s">
        <v>52</v>
      </c>
      <c r="Q77" s="1" t="s">
        <v>175</v>
      </c>
      <c r="R77" s="1" t="s">
        <v>64</v>
      </c>
      <c r="S77" s="1" t="s">
        <v>64</v>
      </c>
      <c r="T77" s="1" t="s">
        <v>63</v>
      </c>
      <c r="AR77" s="1" t="s">
        <v>52</v>
      </c>
      <c r="AS77" s="1" t="s">
        <v>52</v>
      </c>
      <c r="AU77" s="1" t="s">
        <v>258</v>
      </c>
      <c r="AV77">
        <v>51</v>
      </c>
    </row>
    <row r="78" spans="1:48" ht="30" customHeight="1" x14ac:dyDescent="0.3">
      <c r="A78" s="15" t="s">
        <v>240</v>
      </c>
      <c r="B78" s="15" t="s">
        <v>259</v>
      </c>
      <c r="C78" s="15" t="s">
        <v>122</v>
      </c>
      <c r="D78" s="13">
        <v>2</v>
      </c>
      <c r="E78" s="14"/>
      <c r="F78" s="14"/>
      <c r="G78" s="14"/>
      <c r="H78" s="14"/>
      <c r="I78" s="14"/>
      <c r="J78" s="14"/>
      <c r="K78" s="14"/>
      <c r="L78" s="14"/>
      <c r="M78" s="15" t="s">
        <v>52</v>
      </c>
      <c r="N78" s="1" t="s">
        <v>260</v>
      </c>
      <c r="O78" s="1" t="s">
        <v>52</v>
      </c>
      <c r="P78" s="1" t="s">
        <v>52</v>
      </c>
      <c r="Q78" s="1" t="s">
        <v>175</v>
      </c>
      <c r="R78" s="1" t="s">
        <v>64</v>
      </c>
      <c r="S78" s="1" t="s">
        <v>64</v>
      </c>
      <c r="T78" s="1" t="s">
        <v>63</v>
      </c>
      <c r="AR78" s="1" t="s">
        <v>52</v>
      </c>
      <c r="AS78" s="1" t="s">
        <v>52</v>
      </c>
      <c r="AU78" s="1" t="s">
        <v>261</v>
      </c>
      <c r="AV78">
        <v>52</v>
      </c>
    </row>
    <row r="79" spans="1:48" ht="30" customHeight="1" x14ac:dyDescent="0.3">
      <c r="A79" s="15" t="s">
        <v>240</v>
      </c>
      <c r="B79" s="15" t="s">
        <v>262</v>
      </c>
      <c r="C79" s="15" t="s">
        <v>122</v>
      </c>
      <c r="D79" s="13">
        <v>24</v>
      </c>
      <c r="E79" s="14"/>
      <c r="F79" s="14"/>
      <c r="G79" s="14"/>
      <c r="H79" s="14"/>
      <c r="I79" s="14"/>
      <c r="J79" s="14"/>
      <c r="K79" s="14"/>
      <c r="L79" s="14"/>
      <c r="M79" s="15" t="s">
        <v>52</v>
      </c>
      <c r="N79" s="1" t="s">
        <v>263</v>
      </c>
      <c r="O79" s="1" t="s">
        <v>52</v>
      </c>
      <c r="P79" s="1" t="s">
        <v>52</v>
      </c>
      <c r="Q79" s="1" t="s">
        <v>175</v>
      </c>
      <c r="R79" s="1" t="s">
        <v>64</v>
      </c>
      <c r="S79" s="1" t="s">
        <v>64</v>
      </c>
      <c r="T79" s="1" t="s">
        <v>63</v>
      </c>
      <c r="AR79" s="1" t="s">
        <v>52</v>
      </c>
      <c r="AS79" s="1" t="s">
        <v>52</v>
      </c>
      <c r="AU79" s="1" t="s">
        <v>264</v>
      </c>
      <c r="AV79">
        <v>53</v>
      </c>
    </row>
    <row r="80" spans="1:48" ht="30" customHeight="1" x14ac:dyDescent="0.3">
      <c r="A80" s="15" t="s">
        <v>240</v>
      </c>
      <c r="B80" s="15" t="s">
        <v>265</v>
      </c>
      <c r="C80" s="15" t="s">
        <v>122</v>
      </c>
      <c r="D80" s="13">
        <v>19</v>
      </c>
      <c r="E80" s="14"/>
      <c r="F80" s="14"/>
      <c r="G80" s="14"/>
      <c r="H80" s="14"/>
      <c r="I80" s="14"/>
      <c r="J80" s="14"/>
      <c r="K80" s="14"/>
      <c r="L80" s="14"/>
      <c r="M80" s="15" t="s">
        <v>52</v>
      </c>
      <c r="N80" s="1" t="s">
        <v>266</v>
      </c>
      <c r="O80" s="1" t="s">
        <v>52</v>
      </c>
      <c r="P80" s="1" t="s">
        <v>52</v>
      </c>
      <c r="Q80" s="1" t="s">
        <v>175</v>
      </c>
      <c r="R80" s="1" t="s">
        <v>64</v>
      </c>
      <c r="S80" s="1" t="s">
        <v>64</v>
      </c>
      <c r="T80" s="1" t="s">
        <v>63</v>
      </c>
      <c r="AR80" s="1" t="s">
        <v>52</v>
      </c>
      <c r="AS80" s="1" t="s">
        <v>52</v>
      </c>
      <c r="AU80" s="1" t="s">
        <v>267</v>
      </c>
      <c r="AV80">
        <v>54</v>
      </c>
    </row>
    <row r="81" spans="1:48" ht="30" customHeight="1" x14ac:dyDescent="0.3">
      <c r="A81" s="15" t="s">
        <v>240</v>
      </c>
      <c r="B81" s="15" t="s">
        <v>268</v>
      </c>
      <c r="C81" s="15" t="s">
        <v>122</v>
      </c>
      <c r="D81" s="13">
        <v>24</v>
      </c>
      <c r="E81" s="14"/>
      <c r="F81" s="14"/>
      <c r="G81" s="14"/>
      <c r="H81" s="14"/>
      <c r="I81" s="14"/>
      <c r="J81" s="14"/>
      <c r="K81" s="14"/>
      <c r="L81" s="14"/>
      <c r="M81" s="15" t="s">
        <v>52</v>
      </c>
      <c r="N81" s="1" t="s">
        <v>269</v>
      </c>
      <c r="O81" s="1" t="s">
        <v>52</v>
      </c>
      <c r="P81" s="1" t="s">
        <v>52</v>
      </c>
      <c r="Q81" s="1" t="s">
        <v>175</v>
      </c>
      <c r="R81" s="1" t="s">
        <v>64</v>
      </c>
      <c r="S81" s="1" t="s">
        <v>64</v>
      </c>
      <c r="T81" s="1" t="s">
        <v>63</v>
      </c>
      <c r="AR81" s="1" t="s">
        <v>52</v>
      </c>
      <c r="AS81" s="1" t="s">
        <v>52</v>
      </c>
      <c r="AU81" s="1" t="s">
        <v>270</v>
      </c>
      <c r="AV81">
        <v>55</v>
      </c>
    </row>
    <row r="82" spans="1:48" ht="30" customHeight="1" x14ac:dyDescent="0.3">
      <c r="A82" s="15" t="s">
        <v>240</v>
      </c>
      <c r="B82" s="15" t="s">
        <v>271</v>
      </c>
      <c r="C82" s="15" t="s">
        <v>122</v>
      </c>
      <c r="D82" s="13">
        <v>14</v>
      </c>
      <c r="E82" s="14"/>
      <c r="F82" s="14"/>
      <c r="G82" s="14"/>
      <c r="H82" s="14"/>
      <c r="I82" s="14"/>
      <c r="J82" s="14"/>
      <c r="K82" s="14"/>
      <c r="L82" s="14"/>
      <c r="M82" s="15" t="s">
        <v>52</v>
      </c>
      <c r="N82" s="1" t="s">
        <v>272</v>
      </c>
      <c r="O82" s="1" t="s">
        <v>52</v>
      </c>
      <c r="P82" s="1" t="s">
        <v>52</v>
      </c>
      <c r="Q82" s="1" t="s">
        <v>175</v>
      </c>
      <c r="R82" s="1" t="s">
        <v>64</v>
      </c>
      <c r="S82" s="1" t="s">
        <v>64</v>
      </c>
      <c r="T82" s="1" t="s">
        <v>63</v>
      </c>
      <c r="AR82" s="1" t="s">
        <v>52</v>
      </c>
      <c r="AS82" s="1" t="s">
        <v>52</v>
      </c>
      <c r="AU82" s="1" t="s">
        <v>273</v>
      </c>
      <c r="AV82">
        <v>56</v>
      </c>
    </row>
    <row r="83" spans="1:48" ht="30" customHeight="1" x14ac:dyDescent="0.3">
      <c r="A83" s="15" t="s">
        <v>240</v>
      </c>
      <c r="B83" s="15" t="s">
        <v>274</v>
      </c>
      <c r="C83" s="15" t="s">
        <v>122</v>
      </c>
      <c r="D83" s="13">
        <v>43</v>
      </c>
      <c r="E83" s="14"/>
      <c r="F83" s="14"/>
      <c r="G83" s="14"/>
      <c r="H83" s="14"/>
      <c r="I83" s="14"/>
      <c r="J83" s="14"/>
      <c r="K83" s="14"/>
      <c r="L83" s="14"/>
      <c r="M83" s="15" t="s">
        <v>52</v>
      </c>
      <c r="N83" s="1" t="s">
        <v>275</v>
      </c>
      <c r="O83" s="1" t="s">
        <v>52</v>
      </c>
      <c r="P83" s="1" t="s">
        <v>52</v>
      </c>
      <c r="Q83" s="1" t="s">
        <v>175</v>
      </c>
      <c r="R83" s="1" t="s">
        <v>64</v>
      </c>
      <c r="S83" s="1" t="s">
        <v>64</v>
      </c>
      <c r="T83" s="1" t="s">
        <v>63</v>
      </c>
      <c r="AR83" s="1" t="s">
        <v>52</v>
      </c>
      <c r="AS83" s="1" t="s">
        <v>52</v>
      </c>
      <c r="AU83" s="1" t="s">
        <v>276</v>
      </c>
      <c r="AV83">
        <v>57</v>
      </c>
    </row>
    <row r="84" spans="1:48" ht="30" customHeight="1" x14ac:dyDescent="0.3">
      <c r="A84" s="15" t="s">
        <v>240</v>
      </c>
      <c r="B84" s="15" t="s">
        <v>277</v>
      </c>
      <c r="C84" s="15" t="s">
        <v>122</v>
      </c>
      <c r="D84" s="13">
        <v>24</v>
      </c>
      <c r="E84" s="14"/>
      <c r="F84" s="14"/>
      <c r="G84" s="14"/>
      <c r="H84" s="14"/>
      <c r="I84" s="14"/>
      <c r="J84" s="14"/>
      <c r="K84" s="14"/>
      <c r="L84" s="14"/>
      <c r="M84" s="15" t="s">
        <v>52</v>
      </c>
      <c r="N84" s="1" t="s">
        <v>278</v>
      </c>
      <c r="O84" s="1" t="s">
        <v>52</v>
      </c>
      <c r="P84" s="1" t="s">
        <v>52</v>
      </c>
      <c r="Q84" s="1" t="s">
        <v>175</v>
      </c>
      <c r="R84" s="1" t="s">
        <v>64</v>
      </c>
      <c r="S84" s="1" t="s">
        <v>64</v>
      </c>
      <c r="T84" s="1" t="s">
        <v>63</v>
      </c>
      <c r="AR84" s="1" t="s">
        <v>52</v>
      </c>
      <c r="AS84" s="1" t="s">
        <v>52</v>
      </c>
      <c r="AU84" s="1" t="s">
        <v>279</v>
      </c>
      <c r="AV84">
        <v>58</v>
      </c>
    </row>
    <row r="85" spans="1:48" ht="30" customHeight="1" x14ac:dyDescent="0.3">
      <c r="A85" s="15" t="s">
        <v>240</v>
      </c>
      <c r="B85" s="15" t="s">
        <v>280</v>
      </c>
      <c r="C85" s="15" t="s">
        <v>122</v>
      </c>
      <c r="D85" s="13">
        <v>2</v>
      </c>
      <c r="E85" s="14"/>
      <c r="F85" s="14"/>
      <c r="G85" s="14"/>
      <c r="H85" s="14"/>
      <c r="I85" s="14"/>
      <c r="J85" s="14"/>
      <c r="K85" s="14"/>
      <c r="L85" s="14"/>
      <c r="M85" s="15" t="s">
        <v>52</v>
      </c>
      <c r="N85" s="1" t="s">
        <v>281</v>
      </c>
      <c r="O85" s="1" t="s">
        <v>52</v>
      </c>
      <c r="P85" s="1" t="s">
        <v>52</v>
      </c>
      <c r="Q85" s="1" t="s">
        <v>175</v>
      </c>
      <c r="R85" s="1" t="s">
        <v>64</v>
      </c>
      <c r="S85" s="1" t="s">
        <v>64</v>
      </c>
      <c r="T85" s="1" t="s">
        <v>63</v>
      </c>
      <c r="AR85" s="1" t="s">
        <v>52</v>
      </c>
      <c r="AS85" s="1" t="s">
        <v>52</v>
      </c>
      <c r="AU85" s="1" t="s">
        <v>282</v>
      </c>
      <c r="AV85">
        <v>59</v>
      </c>
    </row>
    <row r="86" spans="1:48" ht="30" customHeight="1" x14ac:dyDescent="0.3">
      <c r="A86" s="15" t="s">
        <v>283</v>
      </c>
      <c r="B86" s="15" t="s">
        <v>284</v>
      </c>
      <c r="C86" s="15" t="s">
        <v>122</v>
      </c>
      <c r="D86" s="13">
        <v>19</v>
      </c>
      <c r="E86" s="14"/>
      <c r="F86" s="14"/>
      <c r="G86" s="14"/>
      <c r="H86" s="14"/>
      <c r="I86" s="14"/>
      <c r="J86" s="14"/>
      <c r="K86" s="14"/>
      <c r="L86" s="14"/>
      <c r="M86" s="15" t="s">
        <v>52</v>
      </c>
      <c r="N86" s="1" t="s">
        <v>285</v>
      </c>
      <c r="O86" s="1" t="s">
        <v>52</v>
      </c>
      <c r="P86" s="1" t="s">
        <v>52</v>
      </c>
      <c r="Q86" s="1" t="s">
        <v>175</v>
      </c>
      <c r="R86" s="1" t="s">
        <v>64</v>
      </c>
      <c r="S86" s="1" t="s">
        <v>64</v>
      </c>
      <c r="T86" s="1" t="s">
        <v>63</v>
      </c>
      <c r="AR86" s="1" t="s">
        <v>52</v>
      </c>
      <c r="AS86" s="1" t="s">
        <v>52</v>
      </c>
      <c r="AU86" s="1" t="s">
        <v>286</v>
      </c>
      <c r="AV86">
        <v>60</v>
      </c>
    </row>
    <row r="87" spans="1:48" ht="30" customHeight="1" x14ac:dyDescent="0.3">
      <c r="A87" s="15" t="s">
        <v>283</v>
      </c>
      <c r="B87" s="15" t="s">
        <v>287</v>
      </c>
      <c r="C87" s="15" t="s">
        <v>122</v>
      </c>
      <c r="D87" s="13">
        <v>24</v>
      </c>
      <c r="E87" s="14"/>
      <c r="F87" s="14"/>
      <c r="G87" s="14"/>
      <c r="H87" s="14"/>
      <c r="I87" s="14"/>
      <c r="J87" s="14"/>
      <c r="K87" s="14"/>
      <c r="L87" s="14"/>
      <c r="M87" s="15" t="s">
        <v>52</v>
      </c>
      <c r="N87" s="1" t="s">
        <v>288</v>
      </c>
      <c r="O87" s="1" t="s">
        <v>52</v>
      </c>
      <c r="P87" s="1" t="s">
        <v>52</v>
      </c>
      <c r="Q87" s="1" t="s">
        <v>175</v>
      </c>
      <c r="R87" s="1" t="s">
        <v>64</v>
      </c>
      <c r="S87" s="1" t="s">
        <v>64</v>
      </c>
      <c r="T87" s="1" t="s">
        <v>63</v>
      </c>
      <c r="AR87" s="1" t="s">
        <v>52</v>
      </c>
      <c r="AS87" s="1" t="s">
        <v>52</v>
      </c>
      <c r="AU87" s="1" t="s">
        <v>289</v>
      </c>
      <c r="AV87">
        <v>61</v>
      </c>
    </row>
    <row r="88" spans="1:48" ht="30" customHeight="1" x14ac:dyDescent="0.3">
      <c r="A88" s="15" t="s">
        <v>283</v>
      </c>
      <c r="B88" s="15" t="s">
        <v>290</v>
      </c>
      <c r="C88" s="15" t="s">
        <v>122</v>
      </c>
      <c r="D88" s="13">
        <v>14</v>
      </c>
      <c r="E88" s="14"/>
      <c r="F88" s="14"/>
      <c r="G88" s="14"/>
      <c r="H88" s="14"/>
      <c r="I88" s="14"/>
      <c r="J88" s="14"/>
      <c r="K88" s="14"/>
      <c r="L88" s="14"/>
      <c r="M88" s="15" t="s">
        <v>52</v>
      </c>
      <c r="N88" s="1" t="s">
        <v>291</v>
      </c>
      <c r="O88" s="1" t="s">
        <v>52</v>
      </c>
      <c r="P88" s="1" t="s">
        <v>52</v>
      </c>
      <c r="Q88" s="1" t="s">
        <v>175</v>
      </c>
      <c r="R88" s="1" t="s">
        <v>64</v>
      </c>
      <c r="S88" s="1" t="s">
        <v>64</v>
      </c>
      <c r="T88" s="1" t="s">
        <v>63</v>
      </c>
      <c r="AR88" s="1" t="s">
        <v>52</v>
      </c>
      <c r="AS88" s="1" t="s">
        <v>52</v>
      </c>
      <c r="AU88" s="1" t="s">
        <v>292</v>
      </c>
      <c r="AV88">
        <v>62</v>
      </c>
    </row>
    <row r="89" spans="1:48" ht="30" customHeight="1" x14ac:dyDescent="0.3">
      <c r="A89" s="15" t="s">
        <v>283</v>
      </c>
      <c r="B89" s="15" t="s">
        <v>293</v>
      </c>
      <c r="C89" s="15" t="s">
        <v>122</v>
      </c>
      <c r="D89" s="13">
        <v>4</v>
      </c>
      <c r="E89" s="14"/>
      <c r="F89" s="14"/>
      <c r="G89" s="14"/>
      <c r="H89" s="14"/>
      <c r="I89" s="14"/>
      <c r="J89" s="14"/>
      <c r="K89" s="14"/>
      <c r="L89" s="14"/>
      <c r="M89" s="15" t="s">
        <v>52</v>
      </c>
      <c r="N89" s="1" t="s">
        <v>294</v>
      </c>
      <c r="O89" s="1" t="s">
        <v>52</v>
      </c>
      <c r="P89" s="1" t="s">
        <v>52</v>
      </c>
      <c r="Q89" s="1" t="s">
        <v>175</v>
      </c>
      <c r="R89" s="1" t="s">
        <v>64</v>
      </c>
      <c r="S89" s="1" t="s">
        <v>64</v>
      </c>
      <c r="T89" s="1" t="s">
        <v>63</v>
      </c>
      <c r="AR89" s="1" t="s">
        <v>52</v>
      </c>
      <c r="AS89" s="1" t="s">
        <v>52</v>
      </c>
      <c r="AU89" s="1" t="s">
        <v>295</v>
      </c>
      <c r="AV89">
        <v>63</v>
      </c>
    </row>
    <row r="90" spans="1:48" ht="30" customHeight="1" x14ac:dyDescent="0.3">
      <c r="A90" s="15" t="s">
        <v>240</v>
      </c>
      <c r="B90" s="15" t="s">
        <v>296</v>
      </c>
      <c r="C90" s="15" t="s">
        <v>122</v>
      </c>
      <c r="D90" s="13">
        <v>1</v>
      </c>
      <c r="E90" s="14"/>
      <c r="F90" s="14"/>
      <c r="G90" s="14"/>
      <c r="H90" s="14"/>
      <c r="I90" s="14"/>
      <c r="J90" s="14"/>
      <c r="K90" s="14"/>
      <c r="L90" s="14"/>
      <c r="M90" s="15" t="s">
        <v>52</v>
      </c>
      <c r="N90" s="1" t="s">
        <v>297</v>
      </c>
      <c r="O90" s="1" t="s">
        <v>52</v>
      </c>
      <c r="P90" s="1" t="s">
        <v>52</v>
      </c>
      <c r="Q90" s="1" t="s">
        <v>175</v>
      </c>
      <c r="R90" s="1" t="s">
        <v>64</v>
      </c>
      <c r="S90" s="1" t="s">
        <v>64</v>
      </c>
      <c r="T90" s="1" t="s">
        <v>63</v>
      </c>
      <c r="AR90" s="1" t="s">
        <v>52</v>
      </c>
      <c r="AS90" s="1" t="s">
        <v>52</v>
      </c>
      <c r="AU90" s="1" t="s">
        <v>298</v>
      </c>
      <c r="AV90">
        <v>64</v>
      </c>
    </row>
    <row r="91" spans="1:48" ht="30" customHeight="1" x14ac:dyDescent="0.3">
      <c r="A91" s="15" t="s">
        <v>240</v>
      </c>
      <c r="B91" s="15" t="s">
        <v>299</v>
      </c>
      <c r="C91" s="15" t="s">
        <v>122</v>
      </c>
      <c r="D91" s="13">
        <v>12</v>
      </c>
      <c r="E91" s="14"/>
      <c r="F91" s="14"/>
      <c r="G91" s="14"/>
      <c r="H91" s="14"/>
      <c r="I91" s="14"/>
      <c r="J91" s="14"/>
      <c r="K91" s="14"/>
      <c r="L91" s="14"/>
      <c r="M91" s="15" t="s">
        <v>52</v>
      </c>
      <c r="N91" s="1" t="s">
        <v>300</v>
      </c>
      <c r="O91" s="1" t="s">
        <v>52</v>
      </c>
      <c r="P91" s="1" t="s">
        <v>52</v>
      </c>
      <c r="Q91" s="1" t="s">
        <v>175</v>
      </c>
      <c r="R91" s="1" t="s">
        <v>64</v>
      </c>
      <c r="S91" s="1" t="s">
        <v>64</v>
      </c>
      <c r="T91" s="1" t="s">
        <v>63</v>
      </c>
      <c r="AR91" s="1" t="s">
        <v>52</v>
      </c>
      <c r="AS91" s="1" t="s">
        <v>52</v>
      </c>
      <c r="AU91" s="1" t="s">
        <v>301</v>
      </c>
      <c r="AV91">
        <v>65</v>
      </c>
    </row>
    <row r="92" spans="1:48" ht="30" customHeight="1" x14ac:dyDescent="0.3">
      <c r="A92" s="15" t="s">
        <v>240</v>
      </c>
      <c r="B92" s="15" t="s">
        <v>302</v>
      </c>
      <c r="C92" s="15" t="s">
        <v>122</v>
      </c>
      <c r="D92" s="13">
        <v>10</v>
      </c>
      <c r="E92" s="14"/>
      <c r="F92" s="14"/>
      <c r="G92" s="14"/>
      <c r="H92" s="14"/>
      <c r="I92" s="14"/>
      <c r="J92" s="14"/>
      <c r="K92" s="14"/>
      <c r="L92" s="14"/>
      <c r="M92" s="15" t="s">
        <v>52</v>
      </c>
      <c r="N92" s="1" t="s">
        <v>303</v>
      </c>
      <c r="O92" s="1" t="s">
        <v>52</v>
      </c>
      <c r="P92" s="1" t="s">
        <v>52</v>
      </c>
      <c r="Q92" s="1" t="s">
        <v>175</v>
      </c>
      <c r="R92" s="1" t="s">
        <v>64</v>
      </c>
      <c r="S92" s="1" t="s">
        <v>64</v>
      </c>
      <c r="T92" s="1" t="s">
        <v>63</v>
      </c>
      <c r="AR92" s="1" t="s">
        <v>52</v>
      </c>
      <c r="AS92" s="1" t="s">
        <v>52</v>
      </c>
      <c r="AU92" s="1" t="s">
        <v>304</v>
      </c>
      <c r="AV92">
        <v>66</v>
      </c>
    </row>
    <row r="93" spans="1:48" ht="30" customHeight="1" x14ac:dyDescent="0.3">
      <c r="A93" s="15" t="s">
        <v>240</v>
      </c>
      <c r="B93" s="15" t="s">
        <v>305</v>
      </c>
      <c r="C93" s="15" t="s">
        <v>122</v>
      </c>
      <c r="D93" s="13">
        <v>3</v>
      </c>
      <c r="E93" s="14"/>
      <c r="F93" s="14"/>
      <c r="G93" s="14"/>
      <c r="H93" s="14"/>
      <c r="I93" s="14"/>
      <c r="J93" s="14"/>
      <c r="K93" s="14"/>
      <c r="L93" s="14"/>
      <c r="M93" s="15" t="s">
        <v>52</v>
      </c>
      <c r="N93" s="1" t="s">
        <v>306</v>
      </c>
      <c r="O93" s="1" t="s">
        <v>52</v>
      </c>
      <c r="P93" s="1" t="s">
        <v>52</v>
      </c>
      <c r="Q93" s="1" t="s">
        <v>175</v>
      </c>
      <c r="R93" s="1" t="s">
        <v>64</v>
      </c>
      <c r="S93" s="1" t="s">
        <v>64</v>
      </c>
      <c r="T93" s="1" t="s">
        <v>63</v>
      </c>
      <c r="AR93" s="1" t="s">
        <v>52</v>
      </c>
      <c r="AS93" s="1" t="s">
        <v>52</v>
      </c>
      <c r="AU93" s="1" t="s">
        <v>307</v>
      </c>
      <c r="AV93">
        <v>67</v>
      </c>
    </row>
    <row r="94" spans="1:48" ht="30" customHeight="1" x14ac:dyDescent="0.3">
      <c r="A94" s="15" t="s">
        <v>240</v>
      </c>
      <c r="B94" s="15" t="s">
        <v>308</v>
      </c>
      <c r="C94" s="15" t="s">
        <v>122</v>
      </c>
      <c r="D94" s="13">
        <v>48</v>
      </c>
      <c r="E94" s="14"/>
      <c r="F94" s="14"/>
      <c r="G94" s="14"/>
      <c r="H94" s="14"/>
      <c r="I94" s="14"/>
      <c r="J94" s="14"/>
      <c r="K94" s="14"/>
      <c r="L94" s="14"/>
      <c r="M94" s="15" t="s">
        <v>52</v>
      </c>
      <c r="N94" s="1" t="s">
        <v>309</v>
      </c>
      <c r="O94" s="1" t="s">
        <v>52</v>
      </c>
      <c r="P94" s="1" t="s">
        <v>52</v>
      </c>
      <c r="Q94" s="1" t="s">
        <v>175</v>
      </c>
      <c r="R94" s="1" t="s">
        <v>64</v>
      </c>
      <c r="S94" s="1" t="s">
        <v>64</v>
      </c>
      <c r="T94" s="1" t="s">
        <v>63</v>
      </c>
      <c r="AR94" s="1" t="s">
        <v>52</v>
      </c>
      <c r="AS94" s="1" t="s">
        <v>52</v>
      </c>
      <c r="AU94" s="1" t="s">
        <v>310</v>
      </c>
      <c r="AV94">
        <v>68</v>
      </c>
    </row>
    <row r="95" spans="1:48" ht="30" customHeight="1" x14ac:dyDescent="0.3">
      <c r="A95" s="15" t="s">
        <v>240</v>
      </c>
      <c r="B95" s="15" t="s">
        <v>311</v>
      </c>
      <c r="C95" s="15" t="s">
        <v>122</v>
      </c>
      <c r="D95" s="13">
        <v>6</v>
      </c>
      <c r="E95" s="14"/>
      <c r="F95" s="14"/>
      <c r="G95" s="14"/>
      <c r="H95" s="14"/>
      <c r="I95" s="14"/>
      <c r="J95" s="14"/>
      <c r="K95" s="14"/>
      <c r="L95" s="14"/>
      <c r="M95" s="15" t="s">
        <v>52</v>
      </c>
      <c r="N95" s="1" t="s">
        <v>312</v>
      </c>
      <c r="O95" s="1" t="s">
        <v>52</v>
      </c>
      <c r="P95" s="1" t="s">
        <v>52</v>
      </c>
      <c r="Q95" s="1" t="s">
        <v>175</v>
      </c>
      <c r="R95" s="1" t="s">
        <v>64</v>
      </c>
      <c r="S95" s="1" t="s">
        <v>64</v>
      </c>
      <c r="T95" s="1" t="s">
        <v>63</v>
      </c>
      <c r="AR95" s="1" t="s">
        <v>52</v>
      </c>
      <c r="AS95" s="1" t="s">
        <v>52</v>
      </c>
      <c r="AU95" s="1" t="s">
        <v>313</v>
      </c>
      <c r="AV95">
        <v>69</v>
      </c>
    </row>
    <row r="96" spans="1:48" ht="30" customHeight="1" x14ac:dyDescent="0.3">
      <c r="A96" s="15" t="s">
        <v>240</v>
      </c>
      <c r="B96" s="15" t="s">
        <v>314</v>
      </c>
      <c r="C96" s="15" t="s">
        <v>122</v>
      </c>
      <c r="D96" s="13">
        <v>16</v>
      </c>
      <c r="E96" s="14"/>
      <c r="F96" s="14"/>
      <c r="G96" s="14"/>
      <c r="H96" s="14"/>
      <c r="I96" s="14"/>
      <c r="J96" s="14"/>
      <c r="K96" s="14"/>
      <c r="L96" s="14"/>
      <c r="M96" s="15" t="s">
        <v>52</v>
      </c>
      <c r="N96" s="1" t="s">
        <v>315</v>
      </c>
      <c r="O96" s="1" t="s">
        <v>52</v>
      </c>
      <c r="P96" s="1" t="s">
        <v>52</v>
      </c>
      <c r="Q96" s="1" t="s">
        <v>175</v>
      </c>
      <c r="R96" s="1" t="s">
        <v>64</v>
      </c>
      <c r="S96" s="1" t="s">
        <v>64</v>
      </c>
      <c r="T96" s="1" t="s">
        <v>63</v>
      </c>
      <c r="AR96" s="1" t="s">
        <v>52</v>
      </c>
      <c r="AS96" s="1" t="s">
        <v>52</v>
      </c>
      <c r="AU96" s="1" t="s">
        <v>316</v>
      </c>
      <c r="AV96">
        <v>70</v>
      </c>
    </row>
    <row r="97" spans="1:48" ht="30" customHeight="1" x14ac:dyDescent="0.3">
      <c r="A97" s="15" t="s">
        <v>240</v>
      </c>
      <c r="B97" s="15" t="s">
        <v>317</v>
      </c>
      <c r="C97" s="15" t="s">
        <v>122</v>
      </c>
      <c r="D97" s="13">
        <v>3</v>
      </c>
      <c r="E97" s="14"/>
      <c r="F97" s="14"/>
      <c r="G97" s="14"/>
      <c r="H97" s="14"/>
      <c r="I97" s="14"/>
      <c r="J97" s="14"/>
      <c r="K97" s="14"/>
      <c r="L97" s="14"/>
      <c r="M97" s="15" t="s">
        <v>52</v>
      </c>
      <c r="N97" s="1" t="s">
        <v>318</v>
      </c>
      <c r="O97" s="1" t="s">
        <v>52</v>
      </c>
      <c r="P97" s="1" t="s">
        <v>52</v>
      </c>
      <c r="Q97" s="1" t="s">
        <v>175</v>
      </c>
      <c r="R97" s="1" t="s">
        <v>64</v>
      </c>
      <c r="S97" s="1" t="s">
        <v>64</v>
      </c>
      <c r="T97" s="1" t="s">
        <v>63</v>
      </c>
      <c r="AR97" s="1" t="s">
        <v>52</v>
      </c>
      <c r="AS97" s="1" t="s">
        <v>52</v>
      </c>
      <c r="AU97" s="1" t="s">
        <v>319</v>
      </c>
      <c r="AV97">
        <v>71</v>
      </c>
    </row>
    <row r="98" spans="1:48" ht="30" customHeight="1" x14ac:dyDescent="0.3">
      <c r="A98" s="15" t="s">
        <v>240</v>
      </c>
      <c r="B98" s="15" t="s">
        <v>320</v>
      </c>
      <c r="C98" s="15" t="s">
        <v>122</v>
      </c>
      <c r="D98" s="13">
        <v>1</v>
      </c>
      <c r="E98" s="14"/>
      <c r="F98" s="14"/>
      <c r="G98" s="14"/>
      <c r="H98" s="14"/>
      <c r="I98" s="14"/>
      <c r="J98" s="14"/>
      <c r="K98" s="14"/>
      <c r="L98" s="14"/>
      <c r="M98" s="15" t="s">
        <v>52</v>
      </c>
      <c r="N98" s="1" t="s">
        <v>321</v>
      </c>
      <c r="O98" s="1" t="s">
        <v>52</v>
      </c>
      <c r="P98" s="1" t="s">
        <v>52</v>
      </c>
      <c r="Q98" s="1" t="s">
        <v>175</v>
      </c>
      <c r="R98" s="1" t="s">
        <v>64</v>
      </c>
      <c r="S98" s="1" t="s">
        <v>64</v>
      </c>
      <c r="T98" s="1" t="s">
        <v>63</v>
      </c>
      <c r="AR98" s="1" t="s">
        <v>52</v>
      </c>
      <c r="AS98" s="1" t="s">
        <v>52</v>
      </c>
      <c r="AU98" s="1" t="s">
        <v>322</v>
      </c>
      <c r="AV98">
        <v>72</v>
      </c>
    </row>
    <row r="99" spans="1:48" ht="30" customHeight="1" x14ac:dyDescent="0.3">
      <c r="A99" s="15" t="s">
        <v>240</v>
      </c>
      <c r="B99" s="15" t="s">
        <v>323</v>
      </c>
      <c r="C99" s="15" t="s">
        <v>122</v>
      </c>
      <c r="D99" s="13">
        <v>9</v>
      </c>
      <c r="E99" s="14"/>
      <c r="F99" s="14"/>
      <c r="G99" s="14"/>
      <c r="H99" s="14"/>
      <c r="I99" s="14"/>
      <c r="J99" s="14"/>
      <c r="K99" s="14"/>
      <c r="L99" s="14"/>
      <c r="M99" s="15" t="s">
        <v>52</v>
      </c>
      <c r="N99" s="1" t="s">
        <v>324</v>
      </c>
      <c r="O99" s="1" t="s">
        <v>52</v>
      </c>
      <c r="P99" s="1" t="s">
        <v>52</v>
      </c>
      <c r="Q99" s="1" t="s">
        <v>175</v>
      </c>
      <c r="R99" s="1" t="s">
        <v>64</v>
      </c>
      <c r="S99" s="1" t="s">
        <v>64</v>
      </c>
      <c r="T99" s="1" t="s">
        <v>63</v>
      </c>
      <c r="AR99" s="1" t="s">
        <v>52</v>
      </c>
      <c r="AS99" s="1" t="s">
        <v>52</v>
      </c>
      <c r="AU99" s="1" t="s">
        <v>325</v>
      </c>
      <c r="AV99">
        <v>73</v>
      </c>
    </row>
    <row r="100" spans="1:48" ht="30" customHeight="1" x14ac:dyDescent="0.3">
      <c r="A100" s="15" t="s">
        <v>240</v>
      </c>
      <c r="B100" s="15" t="s">
        <v>326</v>
      </c>
      <c r="C100" s="15" t="s">
        <v>122</v>
      </c>
      <c r="D100" s="13">
        <v>7</v>
      </c>
      <c r="E100" s="14"/>
      <c r="F100" s="14"/>
      <c r="G100" s="14"/>
      <c r="H100" s="14"/>
      <c r="I100" s="14"/>
      <c r="J100" s="14"/>
      <c r="K100" s="14"/>
      <c r="L100" s="14"/>
      <c r="M100" s="15" t="s">
        <v>52</v>
      </c>
      <c r="N100" s="1" t="s">
        <v>327</v>
      </c>
      <c r="O100" s="1" t="s">
        <v>52</v>
      </c>
      <c r="P100" s="1" t="s">
        <v>52</v>
      </c>
      <c r="Q100" s="1" t="s">
        <v>175</v>
      </c>
      <c r="R100" s="1" t="s">
        <v>64</v>
      </c>
      <c r="S100" s="1" t="s">
        <v>64</v>
      </c>
      <c r="T100" s="1" t="s">
        <v>63</v>
      </c>
      <c r="AR100" s="1" t="s">
        <v>52</v>
      </c>
      <c r="AS100" s="1" t="s">
        <v>52</v>
      </c>
      <c r="AU100" s="1" t="s">
        <v>328</v>
      </c>
      <c r="AV100">
        <v>74</v>
      </c>
    </row>
    <row r="101" spans="1:48" ht="30" customHeight="1" x14ac:dyDescent="0.3">
      <c r="A101" s="15" t="s">
        <v>240</v>
      </c>
      <c r="B101" s="15" t="s">
        <v>329</v>
      </c>
      <c r="C101" s="15" t="s">
        <v>122</v>
      </c>
      <c r="D101" s="13">
        <v>1</v>
      </c>
      <c r="E101" s="14"/>
      <c r="F101" s="14"/>
      <c r="G101" s="14"/>
      <c r="H101" s="14"/>
      <c r="I101" s="14"/>
      <c r="J101" s="14"/>
      <c r="K101" s="14"/>
      <c r="L101" s="14"/>
      <c r="M101" s="15" t="s">
        <v>52</v>
      </c>
      <c r="N101" s="1" t="s">
        <v>330</v>
      </c>
      <c r="O101" s="1" t="s">
        <v>52</v>
      </c>
      <c r="P101" s="1" t="s">
        <v>52</v>
      </c>
      <c r="Q101" s="1" t="s">
        <v>175</v>
      </c>
      <c r="R101" s="1" t="s">
        <v>64</v>
      </c>
      <c r="S101" s="1" t="s">
        <v>64</v>
      </c>
      <c r="T101" s="1" t="s">
        <v>63</v>
      </c>
      <c r="AR101" s="1" t="s">
        <v>52</v>
      </c>
      <c r="AS101" s="1" t="s">
        <v>52</v>
      </c>
      <c r="AU101" s="1" t="s">
        <v>331</v>
      </c>
      <c r="AV101">
        <v>75</v>
      </c>
    </row>
    <row r="102" spans="1:48" ht="30" customHeight="1" x14ac:dyDescent="0.3">
      <c r="A102" s="15" t="s">
        <v>240</v>
      </c>
      <c r="B102" s="15" t="s">
        <v>332</v>
      </c>
      <c r="C102" s="15" t="s">
        <v>122</v>
      </c>
      <c r="D102" s="13">
        <v>4</v>
      </c>
      <c r="E102" s="14"/>
      <c r="F102" s="14"/>
      <c r="G102" s="14"/>
      <c r="H102" s="14"/>
      <c r="I102" s="14"/>
      <c r="J102" s="14"/>
      <c r="K102" s="14"/>
      <c r="L102" s="14"/>
      <c r="M102" s="15" t="s">
        <v>52</v>
      </c>
      <c r="N102" s="1" t="s">
        <v>333</v>
      </c>
      <c r="O102" s="1" t="s">
        <v>52</v>
      </c>
      <c r="P102" s="1" t="s">
        <v>52</v>
      </c>
      <c r="Q102" s="1" t="s">
        <v>175</v>
      </c>
      <c r="R102" s="1" t="s">
        <v>64</v>
      </c>
      <c r="S102" s="1" t="s">
        <v>64</v>
      </c>
      <c r="T102" s="1" t="s">
        <v>63</v>
      </c>
      <c r="AR102" s="1" t="s">
        <v>52</v>
      </c>
      <c r="AS102" s="1" t="s">
        <v>52</v>
      </c>
      <c r="AU102" s="1" t="s">
        <v>334</v>
      </c>
      <c r="AV102">
        <v>76</v>
      </c>
    </row>
    <row r="103" spans="1:48" ht="30" customHeight="1" x14ac:dyDescent="0.3">
      <c r="A103" s="15" t="s">
        <v>283</v>
      </c>
      <c r="B103" s="15" t="s">
        <v>335</v>
      </c>
      <c r="C103" s="15" t="s">
        <v>122</v>
      </c>
      <c r="D103" s="13">
        <v>36</v>
      </c>
      <c r="E103" s="14"/>
      <c r="F103" s="14"/>
      <c r="G103" s="14"/>
      <c r="H103" s="14"/>
      <c r="I103" s="14"/>
      <c r="J103" s="14"/>
      <c r="K103" s="14"/>
      <c r="L103" s="14"/>
      <c r="M103" s="15" t="s">
        <v>52</v>
      </c>
      <c r="N103" s="1" t="s">
        <v>336</v>
      </c>
      <c r="O103" s="1" t="s">
        <v>52</v>
      </c>
      <c r="P103" s="1" t="s">
        <v>52</v>
      </c>
      <c r="Q103" s="1" t="s">
        <v>175</v>
      </c>
      <c r="R103" s="1" t="s">
        <v>64</v>
      </c>
      <c r="S103" s="1" t="s">
        <v>64</v>
      </c>
      <c r="T103" s="1" t="s">
        <v>63</v>
      </c>
      <c r="AR103" s="1" t="s">
        <v>52</v>
      </c>
      <c r="AS103" s="1" t="s">
        <v>52</v>
      </c>
      <c r="AU103" s="1" t="s">
        <v>337</v>
      </c>
      <c r="AV103">
        <v>77</v>
      </c>
    </row>
    <row r="104" spans="1:48" ht="30" customHeight="1" x14ac:dyDescent="0.3">
      <c r="A104" s="15" t="s">
        <v>283</v>
      </c>
      <c r="B104" s="15" t="s">
        <v>338</v>
      </c>
      <c r="C104" s="15" t="s">
        <v>122</v>
      </c>
      <c r="D104" s="13">
        <v>2</v>
      </c>
      <c r="E104" s="14"/>
      <c r="F104" s="14"/>
      <c r="G104" s="14"/>
      <c r="H104" s="14"/>
      <c r="I104" s="14"/>
      <c r="J104" s="14"/>
      <c r="K104" s="14"/>
      <c r="L104" s="14"/>
      <c r="M104" s="15" t="s">
        <v>52</v>
      </c>
      <c r="N104" s="1" t="s">
        <v>339</v>
      </c>
      <c r="O104" s="1" t="s">
        <v>52</v>
      </c>
      <c r="P104" s="1" t="s">
        <v>52</v>
      </c>
      <c r="Q104" s="1" t="s">
        <v>175</v>
      </c>
      <c r="R104" s="1" t="s">
        <v>64</v>
      </c>
      <c r="S104" s="1" t="s">
        <v>64</v>
      </c>
      <c r="T104" s="1" t="s">
        <v>63</v>
      </c>
      <c r="AR104" s="1" t="s">
        <v>52</v>
      </c>
      <c r="AS104" s="1" t="s">
        <v>52</v>
      </c>
      <c r="AU104" s="1" t="s">
        <v>340</v>
      </c>
      <c r="AV104">
        <v>78</v>
      </c>
    </row>
    <row r="105" spans="1:48" ht="30" customHeight="1" x14ac:dyDescent="0.3">
      <c r="A105" s="15" t="s">
        <v>283</v>
      </c>
      <c r="B105" s="15" t="s">
        <v>341</v>
      </c>
      <c r="C105" s="15" t="s">
        <v>122</v>
      </c>
      <c r="D105" s="13">
        <v>4</v>
      </c>
      <c r="E105" s="14"/>
      <c r="F105" s="14"/>
      <c r="G105" s="14"/>
      <c r="H105" s="14"/>
      <c r="I105" s="14"/>
      <c r="J105" s="14"/>
      <c r="K105" s="14"/>
      <c r="L105" s="14"/>
      <c r="M105" s="15" t="s">
        <v>52</v>
      </c>
      <c r="N105" s="1" t="s">
        <v>342</v>
      </c>
      <c r="O105" s="1" t="s">
        <v>52</v>
      </c>
      <c r="P105" s="1" t="s">
        <v>52</v>
      </c>
      <c r="Q105" s="1" t="s">
        <v>175</v>
      </c>
      <c r="R105" s="1" t="s">
        <v>64</v>
      </c>
      <c r="S105" s="1" t="s">
        <v>64</v>
      </c>
      <c r="T105" s="1" t="s">
        <v>63</v>
      </c>
      <c r="AR105" s="1" t="s">
        <v>52</v>
      </c>
      <c r="AS105" s="1" t="s">
        <v>52</v>
      </c>
      <c r="AU105" s="1" t="s">
        <v>343</v>
      </c>
      <c r="AV105">
        <v>79</v>
      </c>
    </row>
    <row r="106" spans="1:48" ht="30" customHeight="1" x14ac:dyDescent="0.3">
      <c r="A106" s="15" t="s">
        <v>283</v>
      </c>
      <c r="B106" s="15" t="s">
        <v>344</v>
      </c>
      <c r="C106" s="15" t="s">
        <v>122</v>
      </c>
      <c r="D106" s="13">
        <v>48</v>
      </c>
      <c r="E106" s="14"/>
      <c r="F106" s="14"/>
      <c r="G106" s="14"/>
      <c r="H106" s="14"/>
      <c r="I106" s="14"/>
      <c r="J106" s="14"/>
      <c r="K106" s="14"/>
      <c r="L106" s="14"/>
      <c r="M106" s="15" t="s">
        <v>52</v>
      </c>
      <c r="N106" s="1" t="s">
        <v>345</v>
      </c>
      <c r="O106" s="1" t="s">
        <v>52</v>
      </c>
      <c r="P106" s="1" t="s">
        <v>52</v>
      </c>
      <c r="Q106" s="1" t="s">
        <v>175</v>
      </c>
      <c r="R106" s="1" t="s">
        <v>64</v>
      </c>
      <c r="S106" s="1" t="s">
        <v>64</v>
      </c>
      <c r="T106" s="1" t="s">
        <v>63</v>
      </c>
      <c r="AR106" s="1" t="s">
        <v>52</v>
      </c>
      <c r="AS106" s="1" t="s">
        <v>52</v>
      </c>
      <c r="AU106" s="1" t="s">
        <v>346</v>
      </c>
      <c r="AV106">
        <v>80</v>
      </c>
    </row>
    <row r="107" spans="1:48" ht="30" customHeight="1" x14ac:dyDescent="0.3">
      <c r="A107" s="15" t="s">
        <v>283</v>
      </c>
      <c r="B107" s="15" t="s">
        <v>347</v>
      </c>
      <c r="C107" s="15" t="s">
        <v>122</v>
      </c>
      <c r="D107" s="13">
        <v>6</v>
      </c>
      <c r="E107" s="14"/>
      <c r="F107" s="14"/>
      <c r="G107" s="14"/>
      <c r="H107" s="14"/>
      <c r="I107" s="14"/>
      <c r="J107" s="14"/>
      <c r="K107" s="14"/>
      <c r="L107" s="14"/>
      <c r="M107" s="15" t="s">
        <v>52</v>
      </c>
      <c r="N107" s="1" t="s">
        <v>348</v>
      </c>
      <c r="O107" s="1" t="s">
        <v>52</v>
      </c>
      <c r="P107" s="1" t="s">
        <v>52</v>
      </c>
      <c r="Q107" s="1" t="s">
        <v>175</v>
      </c>
      <c r="R107" s="1" t="s">
        <v>64</v>
      </c>
      <c r="S107" s="1" t="s">
        <v>64</v>
      </c>
      <c r="T107" s="1" t="s">
        <v>63</v>
      </c>
      <c r="AR107" s="1" t="s">
        <v>52</v>
      </c>
      <c r="AS107" s="1" t="s">
        <v>52</v>
      </c>
      <c r="AU107" s="1" t="s">
        <v>349</v>
      </c>
      <c r="AV107">
        <v>81</v>
      </c>
    </row>
    <row r="108" spans="1:48" ht="30" customHeight="1" x14ac:dyDescent="0.3">
      <c r="A108" s="15" t="s">
        <v>283</v>
      </c>
      <c r="B108" s="15" t="s">
        <v>350</v>
      </c>
      <c r="C108" s="15" t="s">
        <v>122</v>
      </c>
      <c r="D108" s="13">
        <v>16</v>
      </c>
      <c r="E108" s="14"/>
      <c r="F108" s="14"/>
      <c r="G108" s="14"/>
      <c r="H108" s="14"/>
      <c r="I108" s="14"/>
      <c r="J108" s="14"/>
      <c r="K108" s="14"/>
      <c r="L108" s="14"/>
      <c r="M108" s="15" t="s">
        <v>52</v>
      </c>
      <c r="N108" s="1" t="s">
        <v>351</v>
      </c>
      <c r="O108" s="1" t="s">
        <v>52</v>
      </c>
      <c r="P108" s="1" t="s">
        <v>52</v>
      </c>
      <c r="Q108" s="1" t="s">
        <v>175</v>
      </c>
      <c r="R108" s="1" t="s">
        <v>64</v>
      </c>
      <c r="S108" s="1" t="s">
        <v>64</v>
      </c>
      <c r="T108" s="1" t="s">
        <v>63</v>
      </c>
      <c r="AR108" s="1" t="s">
        <v>52</v>
      </c>
      <c r="AS108" s="1" t="s">
        <v>52</v>
      </c>
      <c r="AU108" s="1" t="s">
        <v>352</v>
      </c>
      <c r="AV108">
        <v>82</v>
      </c>
    </row>
    <row r="109" spans="1:48" ht="30" customHeight="1" x14ac:dyDescent="0.3">
      <c r="A109" s="15" t="s">
        <v>283</v>
      </c>
      <c r="B109" s="15" t="s">
        <v>353</v>
      </c>
      <c r="C109" s="15" t="s">
        <v>122</v>
      </c>
      <c r="D109" s="13">
        <v>3</v>
      </c>
      <c r="E109" s="14"/>
      <c r="F109" s="14"/>
      <c r="G109" s="14"/>
      <c r="H109" s="14"/>
      <c r="I109" s="14"/>
      <c r="J109" s="14"/>
      <c r="K109" s="14"/>
      <c r="L109" s="14"/>
      <c r="M109" s="15" t="s">
        <v>52</v>
      </c>
      <c r="N109" s="1" t="s">
        <v>354</v>
      </c>
      <c r="O109" s="1" t="s">
        <v>52</v>
      </c>
      <c r="P109" s="1" t="s">
        <v>52</v>
      </c>
      <c r="Q109" s="1" t="s">
        <v>175</v>
      </c>
      <c r="R109" s="1" t="s">
        <v>64</v>
      </c>
      <c r="S109" s="1" t="s">
        <v>64</v>
      </c>
      <c r="T109" s="1" t="s">
        <v>63</v>
      </c>
      <c r="AR109" s="1" t="s">
        <v>52</v>
      </c>
      <c r="AS109" s="1" t="s">
        <v>52</v>
      </c>
      <c r="AU109" s="1" t="s">
        <v>355</v>
      </c>
      <c r="AV109">
        <v>83</v>
      </c>
    </row>
    <row r="110" spans="1:48" ht="30" customHeight="1" x14ac:dyDescent="0.3">
      <c r="A110" s="15" t="s">
        <v>283</v>
      </c>
      <c r="B110" s="15" t="s">
        <v>356</v>
      </c>
      <c r="C110" s="15" t="s">
        <v>122</v>
      </c>
      <c r="D110" s="13">
        <v>1</v>
      </c>
      <c r="E110" s="14"/>
      <c r="F110" s="14"/>
      <c r="G110" s="14"/>
      <c r="H110" s="14"/>
      <c r="I110" s="14"/>
      <c r="J110" s="14"/>
      <c r="K110" s="14"/>
      <c r="L110" s="14"/>
      <c r="M110" s="15" t="s">
        <v>52</v>
      </c>
      <c r="N110" s="1" t="s">
        <v>357</v>
      </c>
      <c r="O110" s="1" t="s">
        <v>52</v>
      </c>
      <c r="P110" s="1" t="s">
        <v>52</v>
      </c>
      <c r="Q110" s="1" t="s">
        <v>175</v>
      </c>
      <c r="R110" s="1" t="s">
        <v>64</v>
      </c>
      <c r="S110" s="1" t="s">
        <v>64</v>
      </c>
      <c r="T110" s="1" t="s">
        <v>63</v>
      </c>
      <c r="AR110" s="1" t="s">
        <v>52</v>
      </c>
      <c r="AS110" s="1" t="s">
        <v>52</v>
      </c>
      <c r="AU110" s="1" t="s">
        <v>358</v>
      </c>
      <c r="AV110">
        <v>84</v>
      </c>
    </row>
    <row r="111" spans="1:48" ht="30" customHeight="1" x14ac:dyDescent="0.3">
      <c r="A111" s="15" t="s">
        <v>283</v>
      </c>
      <c r="B111" s="15" t="s">
        <v>359</v>
      </c>
      <c r="C111" s="15" t="s">
        <v>122</v>
      </c>
      <c r="D111" s="13">
        <v>9</v>
      </c>
      <c r="E111" s="14"/>
      <c r="F111" s="14"/>
      <c r="G111" s="14"/>
      <c r="H111" s="14"/>
      <c r="I111" s="14"/>
      <c r="J111" s="14"/>
      <c r="K111" s="14"/>
      <c r="L111" s="14"/>
      <c r="M111" s="15" t="s">
        <v>52</v>
      </c>
      <c r="N111" s="1" t="s">
        <v>360</v>
      </c>
      <c r="O111" s="1" t="s">
        <v>52</v>
      </c>
      <c r="P111" s="1" t="s">
        <v>52</v>
      </c>
      <c r="Q111" s="1" t="s">
        <v>175</v>
      </c>
      <c r="R111" s="1" t="s">
        <v>64</v>
      </c>
      <c r="S111" s="1" t="s">
        <v>64</v>
      </c>
      <c r="T111" s="1" t="s">
        <v>63</v>
      </c>
      <c r="AR111" s="1" t="s">
        <v>52</v>
      </c>
      <c r="AS111" s="1" t="s">
        <v>52</v>
      </c>
      <c r="AU111" s="1" t="s">
        <v>361</v>
      </c>
      <c r="AV111">
        <v>85</v>
      </c>
    </row>
    <row r="112" spans="1:48" ht="30" customHeight="1" x14ac:dyDescent="0.3">
      <c r="A112" s="15" t="s">
        <v>362</v>
      </c>
      <c r="B112" s="15" t="s">
        <v>363</v>
      </c>
      <c r="C112" s="15" t="s">
        <v>364</v>
      </c>
      <c r="D112" s="13">
        <v>2</v>
      </c>
      <c r="E112" s="14"/>
      <c r="F112" s="14"/>
      <c r="G112" s="14"/>
      <c r="H112" s="14"/>
      <c r="I112" s="14"/>
      <c r="J112" s="14"/>
      <c r="K112" s="14"/>
      <c r="L112" s="14"/>
      <c r="M112" s="15" t="s">
        <v>365</v>
      </c>
      <c r="N112" s="1" t="s">
        <v>366</v>
      </c>
      <c r="O112" s="1" t="s">
        <v>52</v>
      </c>
      <c r="P112" s="1" t="s">
        <v>52</v>
      </c>
      <c r="Q112" s="1" t="s">
        <v>175</v>
      </c>
      <c r="R112" s="1" t="s">
        <v>63</v>
      </c>
      <c r="S112" s="1" t="s">
        <v>64</v>
      </c>
      <c r="T112" s="1" t="s">
        <v>64</v>
      </c>
      <c r="AR112" s="1" t="s">
        <v>52</v>
      </c>
      <c r="AS112" s="1" t="s">
        <v>52</v>
      </c>
      <c r="AU112" s="1" t="s">
        <v>367</v>
      </c>
      <c r="AV112">
        <v>86</v>
      </c>
    </row>
    <row r="113" spans="1:48" ht="30" customHeight="1" x14ac:dyDescent="0.3">
      <c r="A113" s="15" t="s">
        <v>368</v>
      </c>
      <c r="B113" s="15" t="s">
        <v>181</v>
      </c>
      <c r="C113" s="15" t="s">
        <v>364</v>
      </c>
      <c r="D113" s="13">
        <v>4</v>
      </c>
      <c r="E113" s="14"/>
      <c r="F113" s="14"/>
      <c r="G113" s="14"/>
      <c r="H113" s="14"/>
      <c r="I113" s="14"/>
      <c r="J113" s="14"/>
      <c r="K113" s="14"/>
      <c r="L113" s="14"/>
      <c r="M113" s="15" t="s">
        <v>369</v>
      </c>
      <c r="N113" s="1" t="s">
        <v>370</v>
      </c>
      <c r="O113" s="1" t="s">
        <v>52</v>
      </c>
      <c r="P113" s="1" t="s">
        <v>52</v>
      </c>
      <c r="Q113" s="1" t="s">
        <v>175</v>
      </c>
      <c r="R113" s="1" t="s">
        <v>63</v>
      </c>
      <c r="S113" s="1" t="s">
        <v>64</v>
      </c>
      <c r="T113" s="1" t="s">
        <v>64</v>
      </c>
      <c r="AR113" s="1" t="s">
        <v>52</v>
      </c>
      <c r="AS113" s="1" t="s">
        <v>52</v>
      </c>
      <c r="AU113" s="1" t="s">
        <v>371</v>
      </c>
      <c r="AV113">
        <v>87</v>
      </c>
    </row>
    <row r="114" spans="1:48" ht="30" customHeight="1" x14ac:dyDescent="0.3">
      <c r="A114" s="15" t="s">
        <v>368</v>
      </c>
      <c r="B114" s="15" t="s">
        <v>185</v>
      </c>
      <c r="C114" s="15" t="s">
        <v>364</v>
      </c>
      <c r="D114" s="13">
        <v>1</v>
      </c>
      <c r="E114" s="14"/>
      <c r="F114" s="14"/>
      <c r="G114" s="14"/>
      <c r="H114" s="14"/>
      <c r="I114" s="14"/>
      <c r="J114" s="14"/>
      <c r="K114" s="14"/>
      <c r="L114" s="14"/>
      <c r="M114" s="15" t="s">
        <v>372</v>
      </c>
      <c r="N114" s="1" t="s">
        <v>373</v>
      </c>
      <c r="O114" s="1" t="s">
        <v>52</v>
      </c>
      <c r="P114" s="1" t="s">
        <v>52</v>
      </c>
      <c r="Q114" s="1" t="s">
        <v>175</v>
      </c>
      <c r="R114" s="1" t="s">
        <v>63</v>
      </c>
      <c r="S114" s="1" t="s">
        <v>64</v>
      </c>
      <c r="T114" s="1" t="s">
        <v>64</v>
      </c>
      <c r="AR114" s="1" t="s">
        <v>52</v>
      </c>
      <c r="AS114" s="1" t="s">
        <v>52</v>
      </c>
      <c r="AU114" s="1" t="s">
        <v>374</v>
      </c>
      <c r="AV114">
        <v>88</v>
      </c>
    </row>
    <row r="115" spans="1:48" ht="30" customHeight="1" x14ac:dyDescent="0.3">
      <c r="A115" s="15" t="s">
        <v>368</v>
      </c>
      <c r="B115" s="15" t="s">
        <v>189</v>
      </c>
      <c r="C115" s="15" t="s">
        <v>364</v>
      </c>
      <c r="D115" s="13">
        <v>7</v>
      </c>
      <c r="E115" s="14"/>
      <c r="F115" s="14"/>
      <c r="G115" s="14"/>
      <c r="H115" s="14"/>
      <c r="I115" s="14"/>
      <c r="J115" s="14"/>
      <c r="K115" s="14"/>
      <c r="L115" s="14"/>
      <c r="M115" s="15" t="s">
        <v>375</v>
      </c>
      <c r="N115" s="1" t="s">
        <v>376</v>
      </c>
      <c r="O115" s="1" t="s">
        <v>52</v>
      </c>
      <c r="P115" s="1" t="s">
        <v>52</v>
      </c>
      <c r="Q115" s="1" t="s">
        <v>175</v>
      </c>
      <c r="R115" s="1" t="s">
        <v>63</v>
      </c>
      <c r="S115" s="1" t="s">
        <v>64</v>
      </c>
      <c r="T115" s="1" t="s">
        <v>64</v>
      </c>
      <c r="AR115" s="1" t="s">
        <v>52</v>
      </c>
      <c r="AS115" s="1" t="s">
        <v>52</v>
      </c>
      <c r="AU115" s="1" t="s">
        <v>377</v>
      </c>
      <c r="AV115">
        <v>89</v>
      </c>
    </row>
    <row r="116" spans="1:48" ht="30" customHeight="1" x14ac:dyDescent="0.3">
      <c r="A116" s="15" t="s">
        <v>368</v>
      </c>
      <c r="B116" s="15" t="s">
        <v>197</v>
      </c>
      <c r="C116" s="15" t="s">
        <v>364</v>
      </c>
      <c r="D116" s="13">
        <v>6</v>
      </c>
      <c r="E116" s="14"/>
      <c r="F116" s="14"/>
      <c r="G116" s="14"/>
      <c r="H116" s="14"/>
      <c r="I116" s="14"/>
      <c r="J116" s="14"/>
      <c r="K116" s="14"/>
      <c r="L116" s="14"/>
      <c r="M116" s="15" t="s">
        <v>378</v>
      </c>
      <c r="N116" s="1" t="s">
        <v>379</v>
      </c>
      <c r="O116" s="1" t="s">
        <v>52</v>
      </c>
      <c r="P116" s="1" t="s">
        <v>52</v>
      </c>
      <c r="Q116" s="1" t="s">
        <v>175</v>
      </c>
      <c r="R116" s="1" t="s">
        <v>63</v>
      </c>
      <c r="S116" s="1" t="s">
        <v>64</v>
      </c>
      <c r="T116" s="1" t="s">
        <v>64</v>
      </c>
      <c r="AR116" s="1" t="s">
        <v>52</v>
      </c>
      <c r="AS116" s="1" t="s">
        <v>52</v>
      </c>
      <c r="AU116" s="1" t="s">
        <v>380</v>
      </c>
      <c r="AV116">
        <v>90</v>
      </c>
    </row>
    <row r="117" spans="1:48" ht="30" customHeight="1" x14ac:dyDescent="0.3">
      <c r="A117" s="15" t="s">
        <v>381</v>
      </c>
      <c r="B117" s="15" t="s">
        <v>197</v>
      </c>
      <c r="C117" s="15" t="s">
        <v>364</v>
      </c>
      <c r="D117" s="13">
        <v>20</v>
      </c>
      <c r="E117" s="14"/>
      <c r="F117" s="14"/>
      <c r="G117" s="14"/>
      <c r="H117" s="14"/>
      <c r="I117" s="14"/>
      <c r="J117" s="14"/>
      <c r="K117" s="14"/>
      <c r="L117" s="14"/>
      <c r="M117" s="15" t="s">
        <v>382</v>
      </c>
      <c r="N117" s="1" t="s">
        <v>383</v>
      </c>
      <c r="O117" s="1" t="s">
        <v>52</v>
      </c>
      <c r="P117" s="1" t="s">
        <v>52</v>
      </c>
      <c r="Q117" s="1" t="s">
        <v>175</v>
      </c>
      <c r="R117" s="1" t="s">
        <v>63</v>
      </c>
      <c r="S117" s="1" t="s">
        <v>64</v>
      </c>
      <c r="T117" s="1" t="s">
        <v>64</v>
      </c>
      <c r="AR117" s="1" t="s">
        <v>52</v>
      </c>
      <c r="AS117" s="1" t="s">
        <v>52</v>
      </c>
      <c r="AU117" s="1" t="s">
        <v>384</v>
      </c>
      <c r="AV117">
        <v>91</v>
      </c>
    </row>
    <row r="118" spans="1:48" ht="30" customHeight="1" x14ac:dyDescent="0.3">
      <c r="A118" s="15" t="s">
        <v>385</v>
      </c>
      <c r="B118" s="15" t="s">
        <v>197</v>
      </c>
      <c r="C118" s="15" t="s">
        <v>122</v>
      </c>
      <c r="D118" s="13">
        <v>2</v>
      </c>
      <c r="E118" s="14"/>
      <c r="F118" s="14"/>
      <c r="G118" s="14"/>
      <c r="H118" s="14"/>
      <c r="I118" s="14"/>
      <c r="J118" s="14"/>
      <c r="K118" s="14"/>
      <c r="L118" s="14"/>
      <c r="M118" s="15" t="s">
        <v>386</v>
      </c>
      <c r="N118" s="1" t="s">
        <v>387</v>
      </c>
      <c r="O118" s="1" t="s">
        <v>52</v>
      </c>
      <c r="P118" s="1" t="s">
        <v>52</v>
      </c>
      <c r="Q118" s="1" t="s">
        <v>175</v>
      </c>
      <c r="R118" s="1" t="s">
        <v>63</v>
      </c>
      <c r="S118" s="1" t="s">
        <v>64</v>
      </c>
      <c r="T118" s="1" t="s">
        <v>64</v>
      </c>
      <c r="AR118" s="1" t="s">
        <v>52</v>
      </c>
      <c r="AS118" s="1" t="s">
        <v>52</v>
      </c>
      <c r="AU118" s="1" t="s">
        <v>388</v>
      </c>
      <c r="AV118">
        <v>92</v>
      </c>
    </row>
    <row r="119" spans="1:48" ht="30" customHeight="1" x14ac:dyDescent="0.3">
      <c r="A119" s="15" t="s">
        <v>389</v>
      </c>
      <c r="B119" s="15" t="s">
        <v>131</v>
      </c>
      <c r="C119" s="15" t="s">
        <v>122</v>
      </c>
      <c r="D119" s="13">
        <v>48</v>
      </c>
      <c r="E119" s="14"/>
      <c r="F119" s="14"/>
      <c r="G119" s="14"/>
      <c r="H119" s="14"/>
      <c r="I119" s="14"/>
      <c r="J119" s="14"/>
      <c r="K119" s="14"/>
      <c r="L119" s="14"/>
      <c r="M119" s="15" t="s">
        <v>390</v>
      </c>
      <c r="N119" s="1" t="s">
        <v>391</v>
      </c>
      <c r="O119" s="1" t="s">
        <v>52</v>
      </c>
      <c r="P119" s="1" t="s">
        <v>52</v>
      </c>
      <c r="Q119" s="1" t="s">
        <v>175</v>
      </c>
      <c r="R119" s="1" t="s">
        <v>63</v>
      </c>
      <c r="S119" s="1" t="s">
        <v>64</v>
      </c>
      <c r="T119" s="1" t="s">
        <v>64</v>
      </c>
      <c r="AR119" s="1" t="s">
        <v>52</v>
      </c>
      <c r="AS119" s="1" t="s">
        <v>52</v>
      </c>
      <c r="AU119" s="1" t="s">
        <v>392</v>
      </c>
      <c r="AV119">
        <v>93</v>
      </c>
    </row>
    <row r="120" spans="1:48" ht="30" customHeight="1" x14ac:dyDescent="0.3">
      <c r="A120" s="15" t="s">
        <v>389</v>
      </c>
      <c r="B120" s="15" t="s">
        <v>181</v>
      </c>
      <c r="C120" s="15" t="s">
        <v>122</v>
      </c>
      <c r="D120" s="13">
        <v>6</v>
      </c>
      <c r="E120" s="14"/>
      <c r="F120" s="14"/>
      <c r="G120" s="14"/>
      <c r="H120" s="14"/>
      <c r="I120" s="14"/>
      <c r="J120" s="14"/>
      <c r="K120" s="14"/>
      <c r="L120" s="14"/>
      <c r="M120" s="15" t="s">
        <v>393</v>
      </c>
      <c r="N120" s="1" t="s">
        <v>394</v>
      </c>
      <c r="O120" s="1" t="s">
        <v>52</v>
      </c>
      <c r="P120" s="1" t="s">
        <v>52</v>
      </c>
      <c r="Q120" s="1" t="s">
        <v>175</v>
      </c>
      <c r="R120" s="1" t="s">
        <v>63</v>
      </c>
      <c r="S120" s="1" t="s">
        <v>64</v>
      </c>
      <c r="T120" s="1" t="s">
        <v>64</v>
      </c>
      <c r="AR120" s="1" t="s">
        <v>52</v>
      </c>
      <c r="AS120" s="1" t="s">
        <v>52</v>
      </c>
      <c r="AU120" s="1" t="s">
        <v>395</v>
      </c>
      <c r="AV120">
        <v>94</v>
      </c>
    </row>
    <row r="121" spans="1:48" ht="30" customHeight="1" x14ac:dyDescent="0.3">
      <c r="A121" s="15" t="s">
        <v>389</v>
      </c>
      <c r="B121" s="15" t="s">
        <v>185</v>
      </c>
      <c r="C121" s="15" t="s">
        <v>122</v>
      </c>
      <c r="D121" s="13">
        <v>16</v>
      </c>
      <c r="E121" s="14"/>
      <c r="F121" s="14"/>
      <c r="G121" s="14"/>
      <c r="H121" s="14"/>
      <c r="I121" s="14"/>
      <c r="J121" s="14"/>
      <c r="K121" s="14"/>
      <c r="L121" s="14"/>
      <c r="M121" s="15" t="s">
        <v>396</v>
      </c>
      <c r="N121" s="1" t="s">
        <v>397</v>
      </c>
      <c r="O121" s="1" t="s">
        <v>52</v>
      </c>
      <c r="P121" s="1" t="s">
        <v>52</v>
      </c>
      <c r="Q121" s="1" t="s">
        <v>175</v>
      </c>
      <c r="R121" s="1" t="s">
        <v>63</v>
      </c>
      <c r="S121" s="1" t="s">
        <v>64</v>
      </c>
      <c r="T121" s="1" t="s">
        <v>64</v>
      </c>
      <c r="AR121" s="1" t="s">
        <v>52</v>
      </c>
      <c r="AS121" s="1" t="s">
        <v>52</v>
      </c>
      <c r="AU121" s="1" t="s">
        <v>398</v>
      </c>
      <c r="AV121">
        <v>95</v>
      </c>
    </row>
    <row r="122" spans="1:48" ht="30" customHeight="1" x14ac:dyDescent="0.3">
      <c r="A122" s="15" t="s">
        <v>389</v>
      </c>
      <c r="B122" s="15" t="s">
        <v>189</v>
      </c>
      <c r="C122" s="15" t="s">
        <v>122</v>
      </c>
      <c r="D122" s="13">
        <v>5</v>
      </c>
      <c r="E122" s="14"/>
      <c r="F122" s="14"/>
      <c r="G122" s="14"/>
      <c r="H122" s="14"/>
      <c r="I122" s="14"/>
      <c r="J122" s="14"/>
      <c r="K122" s="14"/>
      <c r="L122" s="14"/>
      <c r="M122" s="15" t="s">
        <v>399</v>
      </c>
      <c r="N122" s="1" t="s">
        <v>400</v>
      </c>
      <c r="O122" s="1" t="s">
        <v>52</v>
      </c>
      <c r="P122" s="1" t="s">
        <v>52</v>
      </c>
      <c r="Q122" s="1" t="s">
        <v>175</v>
      </c>
      <c r="R122" s="1" t="s">
        <v>63</v>
      </c>
      <c r="S122" s="1" t="s">
        <v>64</v>
      </c>
      <c r="T122" s="1" t="s">
        <v>64</v>
      </c>
      <c r="AR122" s="1" t="s">
        <v>52</v>
      </c>
      <c r="AS122" s="1" t="s">
        <v>52</v>
      </c>
      <c r="AU122" s="1" t="s">
        <v>401</v>
      </c>
      <c r="AV122">
        <v>96</v>
      </c>
    </row>
    <row r="123" spans="1:48" ht="30" customHeight="1" x14ac:dyDescent="0.3">
      <c r="A123" s="15" t="s">
        <v>389</v>
      </c>
      <c r="B123" s="15" t="s">
        <v>193</v>
      </c>
      <c r="C123" s="15" t="s">
        <v>122</v>
      </c>
      <c r="D123" s="13">
        <v>1</v>
      </c>
      <c r="E123" s="14"/>
      <c r="F123" s="14"/>
      <c r="G123" s="14"/>
      <c r="H123" s="14"/>
      <c r="I123" s="14"/>
      <c r="J123" s="14"/>
      <c r="K123" s="14"/>
      <c r="L123" s="14"/>
      <c r="M123" s="15" t="s">
        <v>402</v>
      </c>
      <c r="N123" s="1" t="s">
        <v>403</v>
      </c>
      <c r="O123" s="1" t="s">
        <v>52</v>
      </c>
      <c r="P123" s="1" t="s">
        <v>52</v>
      </c>
      <c r="Q123" s="1" t="s">
        <v>175</v>
      </c>
      <c r="R123" s="1" t="s">
        <v>63</v>
      </c>
      <c r="S123" s="1" t="s">
        <v>64</v>
      </c>
      <c r="T123" s="1" t="s">
        <v>64</v>
      </c>
      <c r="AR123" s="1" t="s">
        <v>52</v>
      </c>
      <c r="AS123" s="1" t="s">
        <v>52</v>
      </c>
      <c r="AU123" s="1" t="s">
        <v>404</v>
      </c>
      <c r="AV123">
        <v>97</v>
      </c>
    </row>
    <row r="124" spans="1:48" ht="30" customHeight="1" x14ac:dyDescent="0.3">
      <c r="A124" s="15" t="s">
        <v>389</v>
      </c>
      <c r="B124" s="15" t="s">
        <v>197</v>
      </c>
      <c r="C124" s="15" t="s">
        <v>122</v>
      </c>
      <c r="D124" s="13">
        <v>5</v>
      </c>
      <c r="E124" s="14"/>
      <c r="F124" s="14"/>
      <c r="G124" s="14"/>
      <c r="H124" s="14"/>
      <c r="I124" s="14"/>
      <c r="J124" s="14"/>
      <c r="K124" s="14"/>
      <c r="L124" s="14"/>
      <c r="M124" s="15" t="s">
        <v>405</v>
      </c>
      <c r="N124" s="1" t="s">
        <v>406</v>
      </c>
      <c r="O124" s="1" t="s">
        <v>52</v>
      </c>
      <c r="P124" s="1" t="s">
        <v>52</v>
      </c>
      <c r="Q124" s="1" t="s">
        <v>175</v>
      </c>
      <c r="R124" s="1" t="s">
        <v>63</v>
      </c>
      <c r="S124" s="1" t="s">
        <v>64</v>
      </c>
      <c r="T124" s="1" t="s">
        <v>64</v>
      </c>
      <c r="AR124" s="1" t="s">
        <v>52</v>
      </c>
      <c r="AS124" s="1" t="s">
        <v>52</v>
      </c>
      <c r="AU124" s="1" t="s">
        <v>407</v>
      </c>
      <c r="AV124">
        <v>98</v>
      </c>
    </row>
    <row r="125" spans="1:48" ht="30" customHeight="1" x14ac:dyDescent="0.3">
      <c r="A125" s="15" t="s">
        <v>408</v>
      </c>
      <c r="B125" s="15" t="s">
        <v>197</v>
      </c>
      <c r="C125" s="15" t="s">
        <v>122</v>
      </c>
      <c r="D125" s="13">
        <v>4</v>
      </c>
      <c r="E125" s="14"/>
      <c r="F125" s="14"/>
      <c r="G125" s="14"/>
      <c r="H125" s="14"/>
      <c r="I125" s="14"/>
      <c r="J125" s="14"/>
      <c r="K125" s="14"/>
      <c r="L125" s="14"/>
      <c r="M125" s="15" t="s">
        <v>409</v>
      </c>
      <c r="N125" s="1" t="s">
        <v>410</v>
      </c>
      <c r="O125" s="1" t="s">
        <v>52</v>
      </c>
      <c r="P125" s="1" t="s">
        <v>52</v>
      </c>
      <c r="Q125" s="1" t="s">
        <v>175</v>
      </c>
      <c r="R125" s="1" t="s">
        <v>63</v>
      </c>
      <c r="S125" s="1" t="s">
        <v>64</v>
      </c>
      <c r="T125" s="1" t="s">
        <v>64</v>
      </c>
      <c r="AR125" s="1" t="s">
        <v>52</v>
      </c>
      <c r="AS125" s="1" t="s">
        <v>52</v>
      </c>
      <c r="AU125" s="1" t="s">
        <v>411</v>
      </c>
      <c r="AV125">
        <v>99</v>
      </c>
    </row>
    <row r="126" spans="1:48" ht="30" customHeight="1" x14ac:dyDescent="0.3">
      <c r="A126" s="15" t="s">
        <v>412</v>
      </c>
      <c r="B126" s="15" t="s">
        <v>197</v>
      </c>
      <c r="C126" s="15" t="s">
        <v>122</v>
      </c>
      <c r="D126" s="13">
        <v>2</v>
      </c>
      <c r="E126" s="14"/>
      <c r="F126" s="14"/>
      <c r="G126" s="14"/>
      <c r="H126" s="14"/>
      <c r="I126" s="14"/>
      <c r="J126" s="14"/>
      <c r="K126" s="14"/>
      <c r="L126" s="14"/>
      <c r="M126" s="15" t="s">
        <v>413</v>
      </c>
      <c r="N126" s="1" t="s">
        <v>414</v>
      </c>
      <c r="O126" s="1" t="s">
        <v>52</v>
      </c>
      <c r="P126" s="1" t="s">
        <v>52</v>
      </c>
      <c r="Q126" s="1" t="s">
        <v>175</v>
      </c>
      <c r="R126" s="1" t="s">
        <v>63</v>
      </c>
      <c r="S126" s="1" t="s">
        <v>64</v>
      </c>
      <c r="T126" s="1" t="s">
        <v>64</v>
      </c>
      <c r="AR126" s="1" t="s">
        <v>52</v>
      </c>
      <c r="AS126" s="1" t="s">
        <v>52</v>
      </c>
      <c r="AU126" s="1" t="s">
        <v>415</v>
      </c>
      <c r="AV126">
        <v>100</v>
      </c>
    </row>
    <row r="127" spans="1:48" ht="30" customHeight="1" x14ac:dyDescent="0.3">
      <c r="A127" s="15" t="s">
        <v>416</v>
      </c>
      <c r="B127" s="15" t="s">
        <v>417</v>
      </c>
      <c r="C127" s="15" t="s">
        <v>364</v>
      </c>
      <c r="D127" s="13">
        <v>1</v>
      </c>
      <c r="E127" s="14"/>
      <c r="F127" s="14"/>
      <c r="G127" s="14"/>
      <c r="H127" s="14"/>
      <c r="I127" s="14"/>
      <c r="J127" s="14"/>
      <c r="K127" s="14"/>
      <c r="L127" s="14"/>
      <c r="M127" s="15" t="s">
        <v>418</v>
      </c>
      <c r="N127" s="1" t="s">
        <v>419</v>
      </c>
      <c r="O127" s="1" t="s">
        <v>52</v>
      </c>
      <c r="P127" s="1" t="s">
        <v>52</v>
      </c>
      <c r="Q127" s="1" t="s">
        <v>175</v>
      </c>
      <c r="R127" s="1" t="s">
        <v>63</v>
      </c>
      <c r="S127" s="1" t="s">
        <v>64</v>
      </c>
      <c r="T127" s="1" t="s">
        <v>64</v>
      </c>
      <c r="AR127" s="1" t="s">
        <v>52</v>
      </c>
      <c r="AS127" s="1" t="s">
        <v>52</v>
      </c>
      <c r="AU127" s="1" t="s">
        <v>420</v>
      </c>
      <c r="AV127">
        <v>101</v>
      </c>
    </row>
    <row r="128" spans="1:48" ht="30" customHeight="1" x14ac:dyDescent="0.3">
      <c r="A128" s="15" t="s">
        <v>421</v>
      </c>
      <c r="B128" s="15" t="s">
        <v>422</v>
      </c>
      <c r="C128" s="15" t="s">
        <v>364</v>
      </c>
      <c r="D128" s="13">
        <v>3</v>
      </c>
      <c r="E128" s="14"/>
      <c r="F128" s="14"/>
      <c r="G128" s="14"/>
      <c r="H128" s="14"/>
      <c r="I128" s="14"/>
      <c r="J128" s="14"/>
      <c r="K128" s="14"/>
      <c r="L128" s="14"/>
      <c r="M128" s="15" t="s">
        <v>423</v>
      </c>
      <c r="N128" s="1" t="s">
        <v>424</v>
      </c>
      <c r="O128" s="1" t="s">
        <v>52</v>
      </c>
      <c r="P128" s="1" t="s">
        <v>52</v>
      </c>
      <c r="Q128" s="1" t="s">
        <v>175</v>
      </c>
      <c r="R128" s="1" t="s">
        <v>63</v>
      </c>
      <c r="S128" s="1" t="s">
        <v>64</v>
      </c>
      <c r="T128" s="1" t="s">
        <v>64</v>
      </c>
      <c r="AR128" s="1" t="s">
        <v>52</v>
      </c>
      <c r="AS128" s="1" t="s">
        <v>52</v>
      </c>
      <c r="AU128" s="1" t="s">
        <v>425</v>
      </c>
      <c r="AV128">
        <v>366</v>
      </c>
    </row>
    <row r="129" spans="1:48" ht="30" customHeight="1" x14ac:dyDescent="0.3">
      <c r="A129" s="15" t="s">
        <v>426</v>
      </c>
      <c r="B129" s="15" t="s">
        <v>427</v>
      </c>
      <c r="C129" s="15" t="s">
        <v>122</v>
      </c>
      <c r="D129" s="13">
        <v>1</v>
      </c>
      <c r="E129" s="14"/>
      <c r="F129" s="14"/>
      <c r="G129" s="14"/>
      <c r="H129" s="14"/>
      <c r="I129" s="14"/>
      <c r="J129" s="14"/>
      <c r="K129" s="14"/>
      <c r="L129" s="14"/>
      <c r="M129" s="15" t="s">
        <v>428</v>
      </c>
      <c r="N129" s="1" t="s">
        <v>429</v>
      </c>
      <c r="O129" s="1" t="s">
        <v>52</v>
      </c>
      <c r="P129" s="1" t="s">
        <v>52</v>
      </c>
      <c r="Q129" s="1" t="s">
        <v>175</v>
      </c>
      <c r="R129" s="1" t="s">
        <v>63</v>
      </c>
      <c r="S129" s="1" t="s">
        <v>64</v>
      </c>
      <c r="T129" s="1" t="s">
        <v>64</v>
      </c>
      <c r="AR129" s="1" t="s">
        <v>52</v>
      </c>
      <c r="AS129" s="1" t="s">
        <v>52</v>
      </c>
      <c r="AU129" s="1" t="s">
        <v>430</v>
      </c>
      <c r="AV129">
        <v>467</v>
      </c>
    </row>
    <row r="130" spans="1:48" ht="30" customHeight="1" x14ac:dyDescent="0.3">
      <c r="A130" s="15" t="s">
        <v>431</v>
      </c>
      <c r="B130" s="15" t="s">
        <v>432</v>
      </c>
      <c r="C130" s="15" t="s">
        <v>364</v>
      </c>
      <c r="D130" s="13">
        <v>1</v>
      </c>
      <c r="E130" s="14"/>
      <c r="F130" s="14"/>
      <c r="G130" s="14"/>
      <c r="H130" s="14"/>
      <c r="I130" s="14"/>
      <c r="J130" s="14"/>
      <c r="K130" s="14"/>
      <c r="L130" s="14"/>
      <c r="M130" s="15" t="s">
        <v>433</v>
      </c>
      <c r="N130" s="1" t="s">
        <v>434</v>
      </c>
      <c r="O130" s="1" t="s">
        <v>52</v>
      </c>
      <c r="P130" s="1" t="s">
        <v>52</v>
      </c>
      <c r="Q130" s="1" t="s">
        <v>175</v>
      </c>
      <c r="R130" s="1" t="s">
        <v>63</v>
      </c>
      <c r="S130" s="1" t="s">
        <v>64</v>
      </c>
      <c r="T130" s="1" t="s">
        <v>64</v>
      </c>
      <c r="AR130" s="1" t="s">
        <v>52</v>
      </c>
      <c r="AS130" s="1" t="s">
        <v>52</v>
      </c>
      <c r="AU130" s="1" t="s">
        <v>435</v>
      </c>
      <c r="AV130">
        <v>105</v>
      </c>
    </row>
    <row r="131" spans="1:48" ht="30" customHeight="1" x14ac:dyDescent="0.3">
      <c r="A131" s="15" t="s">
        <v>436</v>
      </c>
      <c r="B131" s="15" t="s">
        <v>131</v>
      </c>
      <c r="C131" s="15" t="s">
        <v>364</v>
      </c>
      <c r="D131" s="13">
        <v>39</v>
      </c>
      <c r="E131" s="14"/>
      <c r="F131" s="14"/>
      <c r="G131" s="14"/>
      <c r="H131" s="14"/>
      <c r="I131" s="14"/>
      <c r="J131" s="14"/>
      <c r="K131" s="14"/>
      <c r="L131" s="14"/>
      <c r="M131" s="15" t="s">
        <v>437</v>
      </c>
      <c r="N131" s="1" t="s">
        <v>438</v>
      </c>
      <c r="O131" s="1" t="s">
        <v>52</v>
      </c>
      <c r="P131" s="1" t="s">
        <v>52</v>
      </c>
      <c r="Q131" s="1" t="s">
        <v>175</v>
      </c>
      <c r="R131" s="1" t="s">
        <v>63</v>
      </c>
      <c r="S131" s="1" t="s">
        <v>64</v>
      </c>
      <c r="T131" s="1" t="s">
        <v>64</v>
      </c>
      <c r="AR131" s="1" t="s">
        <v>52</v>
      </c>
      <c r="AS131" s="1" t="s">
        <v>52</v>
      </c>
      <c r="AU131" s="1" t="s">
        <v>439</v>
      </c>
      <c r="AV131">
        <v>106</v>
      </c>
    </row>
    <row r="132" spans="1:48" ht="30" customHeight="1" x14ac:dyDescent="0.3">
      <c r="A132" s="15" t="s">
        <v>436</v>
      </c>
      <c r="B132" s="15" t="s">
        <v>181</v>
      </c>
      <c r="C132" s="15" t="s">
        <v>364</v>
      </c>
      <c r="D132" s="13">
        <v>13</v>
      </c>
      <c r="E132" s="14"/>
      <c r="F132" s="14"/>
      <c r="G132" s="14"/>
      <c r="H132" s="14"/>
      <c r="I132" s="14"/>
      <c r="J132" s="14"/>
      <c r="K132" s="14"/>
      <c r="L132" s="14"/>
      <c r="M132" s="15" t="s">
        <v>440</v>
      </c>
      <c r="N132" s="1" t="s">
        <v>441</v>
      </c>
      <c r="O132" s="1" t="s">
        <v>52</v>
      </c>
      <c r="P132" s="1" t="s">
        <v>52</v>
      </c>
      <c r="Q132" s="1" t="s">
        <v>175</v>
      </c>
      <c r="R132" s="1" t="s">
        <v>63</v>
      </c>
      <c r="S132" s="1" t="s">
        <v>64</v>
      </c>
      <c r="T132" s="1" t="s">
        <v>64</v>
      </c>
      <c r="AR132" s="1" t="s">
        <v>52</v>
      </c>
      <c r="AS132" s="1" t="s">
        <v>52</v>
      </c>
      <c r="AU132" s="1" t="s">
        <v>442</v>
      </c>
      <c r="AV132">
        <v>107</v>
      </c>
    </row>
    <row r="133" spans="1:48" ht="30" customHeight="1" x14ac:dyDescent="0.3">
      <c r="A133" s="15" t="s">
        <v>436</v>
      </c>
      <c r="B133" s="15" t="s">
        <v>185</v>
      </c>
      <c r="C133" s="15" t="s">
        <v>364</v>
      </c>
      <c r="D133" s="13">
        <v>16</v>
      </c>
      <c r="E133" s="14"/>
      <c r="F133" s="14"/>
      <c r="G133" s="14"/>
      <c r="H133" s="14"/>
      <c r="I133" s="14"/>
      <c r="J133" s="14"/>
      <c r="K133" s="14"/>
      <c r="L133" s="14"/>
      <c r="M133" s="15" t="s">
        <v>443</v>
      </c>
      <c r="N133" s="1" t="s">
        <v>444</v>
      </c>
      <c r="O133" s="1" t="s">
        <v>52</v>
      </c>
      <c r="P133" s="1" t="s">
        <v>52</v>
      </c>
      <c r="Q133" s="1" t="s">
        <v>175</v>
      </c>
      <c r="R133" s="1" t="s">
        <v>63</v>
      </c>
      <c r="S133" s="1" t="s">
        <v>64</v>
      </c>
      <c r="T133" s="1" t="s">
        <v>64</v>
      </c>
      <c r="AR133" s="1" t="s">
        <v>52</v>
      </c>
      <c r="AS133" s="1" t="s">
        <v>52</v>
      </c>
      <c r="AU133" s="1" t="s">
        <v>445</v>
      </c>
      <c r="AV133">
        <v>108</v>
      </c>
    </row>
    <row r="134" spans="1:48" ht="30" customHeight="1" x14ac:dyDescent="0.3">
      <c r="A134" s="15" t="s">
        <v>436</v>
      </c>
      <c r="B134" s="15" t="s">
        <v>189</v>
      </c>
      <c r="C134" s="15" t="s">
        <v>364</v>
      </c>
      <c r="D134" s="13">
        <v>9</v>
      </c>
      <c r="E134" s="14"/>
      <c r="F134" s="14"/>
      <c r="G134" s="14"/>
      <c r="H134" s="14"/>
      <c r="I134" s="14"/>
      <c r="J134" s="14"/>
      <c r="K134" s="14"/>
      <c r="L134" s="14"/>
      <c r="M134" s="15" t="s">
        <v>446</v>
      </c>
      <c r="N134" s="1" t="s">
        <v>447</v>
      </c>
      <c r="O134" s="1" t="s">
        <v>52</v>
      </c>
      <c r="P134" s="1" t="s">
        <v>52</v>
      </c>
      <c r="Q134" s="1" t="s">
        <v>175</v>
      </c>
      <c r="R134" s="1" t="s">
        <v>63</v>
      </c>
      <c r="S134" s="1" t="s">
        <v>64</v>
      </c>
      <c r="T134" s="1" t="s">
        <v>64</v>
      </c>
      <c r="AR134" s="1" t="s">
        <v>52</v>
      </c>
      <c r="AS134" s="1" t="s">
        <v>52</v>
      </c>
      <c r="AU134" s="1" t="s">
        <v>448</v>
      </c>
      <c r="AV134">
        <v>109</v>
      </c>
    </row>
    <row r="135" spans="1:48" ht="30" customHeight="1" x14ac:dyDescent="0.3">
      <c r="A135" s="15" t="s">
        <v>436</v>
      </c>
      <c r="B135" s="15" t="s">
        <v>197</v>
      </c>
      <c r="C135" s="15" t="s">
        <v>364</v>
      </c>
      <c r="D135" s="13">
        <v>8</v>
      </c>
      <c r="E135" s="14"/>
      <c r="F135" s="14"/>
      <c r="G135" s="14"/>
      <c r="H135" s="14"/>
      <c r="I135" s="14"/>
      <c r="J135" s="14"/>
      <c r="K135" s="14"/>
      <c r="L135" s="14"/>
      <c r="M135" s="15" t="s">
        <v>449</v>
      </c>
      <c r="N135" s="1" t="s">
        <v>450</v>
      </c>
      <c r="O135" s="1" t="s">
        <v>52</v>
      </c>
      <c r="P135" s="1" t="s">
        <v>52</v>
      </c>
      <c r="Q135" s="1" t="s">
        <v>175</v>
      </c>
      <c r="R135" s="1" t="s">
        <v>63</v>
      </c>
      <c r="S135" s="1" t="s">
        <v>64</v>
      </c>
      <c r="T135" s="1" t="s">
        <v>64</v>
      </c>
      <c r="AR135" s="1" t="s">
        <v>52</v>
      </c>
      <c r="AS135" s="1" t="s">
        <v>52</v>
      </c>
      <c r="AU135" s="1" t="s">
        <v>451</v>
      </c>
      <c r="AV135">
        <v>110</v>
      </c>
    </row>
    <row r="136" spans="1:48" ht="30" customHeight="1" x14ac:dyDescent="0.3">
      <c r="A136" s="15" t="s">
        <v>452</v>
      </c>
      <c r="B136" s="15" t="s">
        <v>453</v>
      </c>
      <c r="C136" s="15" t="s">
        <v>364</v>
      </c>
      <c r="D136" s="13">
        <v>5</v>
      </c>
      <c r="E136" s="14"/>
      <c r="F136" s="14"/>
      <c r="G136" s="14"/>
      <c r="H136" s="14"/>
      <c r="I136" s="14"/>
      <c r="J136" s="14"/>
      <c r="K136" s="14"/>
      <c r="L136" s="14"/>
      <c r="M136" s="15" t="s">
        <v>454</v>
      </c>
      <c r="N136" s="1" t="s">
        <v>455</v>
      </c>
      <c r="O136" s="1" t="s">
        <v>52</v>
      </c>
      <c r="P136" s="1" t="s">
        <v>52</v>
      </c>
      <c r="Q136" s="1" t="s">
        <v>175</v>
      </c>
      <c r="R136" s="1" t="s">
        <v>63</v>
      </c>
      <c r="S136" s="1" t="s">
        <v>64</v>
      </c>
      <c r="T136" s="1" t="s">
        <v>64</v>
      </c>
      <c r="AR136" s="1" t="s">
        <v>52</v>
      </c>
      <c r="AS136" s="1" t="s">
        <v>52</v>
      </c>
      <c r="AU136" s="1" t="s">
        <v>456</v>
      </c>
      <c r="AV136">
        <v>111</v>
      </c>
    </row>
    <row r="137" spans="1:48" ht="30" customHeight="1" x14ac:dyDescent="0.3">
      <c r="A137" s="15" t="s">
        <v>452</v>
      </c>
      <c r="B137" s="15" t="s">
        <v>457</v>
      </c>
      <c r="C137" s="15" t="s">
        <v>364</v>
      </c>
      <c r="D137" s="13">
        <v>13</v>
      </c>
      <c r="E137" s="14"/>
      <c r="F137" s="14"/>
      <c r="G137" s="14"/>
      <c r="H137" s="14"/>
      <c r="I137" s="14"/>
      <c r="J137" s="14"/>
      <c r="K137" s="14"/>
      <c r="L137" s="14"/>
      <c r="M137" s="15" t="s">
        <v>458</v>
      </c>
      <c r="N137" s="1" t="s">
        <v>459</v>
      </c>
      <c r="O137" s="1" t="s">
        <v>52</v>
      </c>
      <c r="P137" s="1" t="s">
        <v>52</v>
      </c>
      <c r="Q137" s="1" t="s">
        <v>175</v>
      </c>
      <c r="R137" s="1" t="s">
        <v>63</v>
      </c>
      <c r="S137" s="1" t="s">
        <v>64</v>
      </c>
      <c r="T137" s="1" t="s">
        <v>64</v>
      </c>
      <c r="AR137" s="1" t="s">
        <v>52</v>
      </c>
      <c r="AS137" s="1" t="s">
        <v>52</v>
      </c>
      <c r="AU137" s="1" t="s">
        <v>460</v>
      </c>
      <c r="AV137">
        <v>112</v>
      </c>
    </row>
    <row r="138" spans="1:48" ht="30" customHeight="1" x14ac:dyDescent="0.3">
      <c r="A138" s="15" t="s">
        <v>461</v>
      </c>
      <c r="B138" s="15" t="s">
        <v>131</v>
      </c>
      <c r="C138" s="15" t="s">
        <v>364</v>
      </c>
      <c r="D138" s="13">
        <v>10</v>
      </c>
      <c r="E138" s="14"/>
      <c r="F138" s="14"/>
      <c r="G138" s="14"/>
      <c r="H138" s="14"/>
      <c r="I138" s="14"/>
      <c r="J138" s="14"/>
      <c r="K138" s="14"/>
      <c r="L138" s="14"/>
      <c r="M138" s="15" t="s">
        <v>462</v>
      </c>
      <c r="N138" s="1" t="s">
        <v>463</v>
      </c>
      <c r="O138" s="1" t="s">
        <v>52</v>
      </c>
      <c r="P138" s="1" t="s">
        <v>52</v>
      </c>
      <c r="Q138" s="1" t="s">
        <v>175</v>
      </c>
      <c r="R138" s="1" t="s">
        <v>63</v>
      </c>
      <c r="S138" s="1" t="s">
        <v>64</v>
      </c>
      <c r="T138" s="1" t="s">
        <v>64</v>
      </c>
      <c r="AR138" s="1" t="s">
        <v>52</v>
      </c>
      <c r="AS138" s="1" t="s">
        <v>52</v>
      </c>
      <c r="AU138" s="1" t="s">
        <v>464</v>
      </c>
      <c r="AV138">
        <v>113</v>
      </c>
    </row>
    <row r="139" spans="1:48" ht="30" customHeight="1" x14ac:dyDescent="0.3">
      <c r="A139" s="15" t="s">
        <v>461</v>
      </c>
      <c r="B139" s="15" t="s">
        <v>181</v>
      </c>
      <c r="C139" s="15" t="s">
        <v>364</v>
      </c>
      <c r="D139" s="13">
        <v>51</v>
      </c>
      <c r="E139" s="14"/>
      <c r="F139" s="14"/>
      <c r="G139" s="14"/>
      <c r="H139" s="14"/>
      <c r="I139" s="14"/>
      <c r="J139" s="14"/>
      <c r="K139" s="14"/>
      <c r="L139" s="14"/>
      <c r="M139" s="15" t="s">
        <v>465</v>
      </c>
      <c r="N139" s="1" t="s">
        <v>466</v>
      </c>
      <c r="O139" s="1" t="s">
        <v>52</v>
      </c>
      <c r="P139" s="1" t="s">
        <v>52</v>
      </c>
      <c r="Q139" s="1" t="s">
        <v>175</v>
      </c>
      <c r="R139" s="1" t="s">
        <v>63</v>
      </c>
      <c r="S139" s="1" t="s">
        <v>64</v>
      </c>
      <c r="T139" s="1" t="s">
        <v>64</v>
      </c>
      <c r="AR139" s="1" t="s">
        <v>52</v>
      </c>
      <c r="AS139" s="1" t="s">
        <v>52</v>
      </c>
      <c r="AU139" s="1" t="s">
        <v>467</v>
      </c>
      <c r="AV139">
        <v>114</v>
      </c>
    </row>
    <row r="140" spans="1:48" ht="30" customHeight="1" x14ac:dyDescent="0.3">
      <c r="A140" s="15" t="s">
        <v>461</v>
      </c>
      <c r="B140" s="15" t="s">
        <v>185</v>
      </c>
      <c r="C140" s="15" t="s">
        <v>364</v>
      </c>
      <c r="D140" s="13">
        <v>17</v>
      </c>
      <c r="E140" s="14"/>
      <c r="F140" s="14"/>
      <c r="G140" s="14"/>
      <c r="H140" s="14"/>
      <c r="I140" s="14"/>
      <c r="J140" s="14"/>
      <c r="K140" s="14"/>
      <c r="L140" s="14"/>
      <c r="M140" s="15" t="s">
        <v>468</v>
      </c>
      <c r="N140" s="1" t="s">
        <v>469</v>
      </c>
      <c r="O140" s="1" t="s">
        <v>52</v>
      </c>
      <c r="P140" s="1" t="s">
        <v>52</v>
      </c>
      <c r="Q140" s="1" t="s">
        <v>175</v>
      </c>
      <c r="R140" s="1" t="s">
        <v>63</v>
      </c>
      <c r="S140" s="1" t="s">
        <v>64</v>
      </c>
      <c r="T140" s="1" t="s">
        <v>64</v>
      </c>
      <c r="AR140" s="1" t="s">
        <v>52</v>
      </c>
      <c r="AS140" s="1" t="s">
        <v>52</v>
      </c>
      <c r="AU140" s="1" t="s">
        <v>470</v>
      </c>
      <c r="AV140">
        <v>115</v>
      </c>
    </row>
    <row r="141" spans="1:48" ht="30" customHeight="1" x14ac:dyDescent="0.3">
      <c r="A141" s="15" t="s">
        <v>461</v>
      </c>
      <c r="B141" s="15" t="s">
        <v>189</v>
      </c>
      <c r="C141" s="15" t="s">
        <v>364</v>
      </c>
      <c r="D141" s="13">
        <v>38</v>
      </c>
      <c r="E141" s="14"/>
      <c r="F141" s="14"/>
      <c r="G141" s="14"/>
      <c r="H141" s="14"/>
      <c r="I141" s="14"/>
      <c r="J141" s="14"/>
      <c r="K141" s="14"/>
      <c r="L141" s="14"/>
      <c r="M141" s="15" t="s">
        <v>471</v>
      </c>
      <c r="N141" s="1" t="s">
        <v>472</v>
      </c>
      <c r="O141" s="1" t="s">
        <v>52</v>
      </c>
      <c r="P141" s="1" t="s">
        <v>52</v>
      </c>
      <c r="Q141" s="1" t="s">
        <v>175</v>
      </c>
      <c r="R141" s="1" t="s">
        <v>63</v>
      </c>
      <c r="S141" s="1" t="s">
        <v>64</v>
      </c>
      <c r="T141" s="1" t="s">
        <v>64</v>
      </c>
      <c r="AR141" s="1" t="s">
        <v>52</v>
      </c>
      <c r="AS141" s="1" t="s">
        <v>52</v>
      </c>
      <c r="AU141" s="1" t="s">
        <v>473</v>
      </c>
      <c r="AV141">
        <v>116</v>
      </c>
    </row>
    <row r="142" spans="1:48" ht="30" customHeight="1" x14ac:dyDescent="0.3">
      <c r="A142" s="15" t="s">
        <v>461</v>
      </c>
      <c r="B142" s="15" t="s">
        <v>193</v>
      </c>
      <c r="C142" s="15" t="s">
        <v>364</v>
      </c>
      <c r="D142" s="13">
        <v>2</v>
      </c>
      <c r="E142" s="14"/>
      <c r="F142" s="14"/>
      <c r="G142" s="14"/>
      <c r="H142" s="14"/>
      <c r="I142" s="14"/>
      <c r="J142" s="14"/>
      <c r="K142" s="14"/>
      <c r="L142" s="14"/>
      <c r="M142" s="15" t="s">
        <v>474</v>
      </c>
      <c r="N142" s="1" t="s">
        <v>475</v>
      </c>
      <c r="O142" s="1" t="s">
        <v>52</v>
      </c>
      <c r="P142" s="1" t="s">
        <v>52</v>
      </c>
      <c r="Q142" s="1" t="s">
        <v>175</v>
      </c>
      <c r="R142" s="1" t="s">
        <v>63</v>
      </c>
      <c r="S142" s="1" t="s">
        <v>64</v>
      </c>
      <c r="T142" s="1" t="s">
        <v>64</v>
      </c>
      <c r="AR142" s="1" t="s">
        <v>52</v>
      </c>
      <c r="AS142" s="1" t="s">
        <v>52</v>
      </c>
      <c r="AU142" s="1" t="s">
        <v>476</v>
      </c>
      <c r="AV142">
        <v>117</v>
      </c>
    </row>
    <row r="143" spans="1:48" ht="30" customHeight="1" x14ac:dyDescent="0.3">
      <c r="A143" s="15" t="s">
        <v>461</v>
      </c>
      <c r="B143" s="15" t="s">
        <v>197</v>
      </c>
      <c r="C143" s="15" t="s">
        <v>364</v>
      </c>
      <c r="D143" s="13">
        <v>20</v>
      </c>
      <c r="E143" s="14"/>
      <c r="F143" s="14"/>
      <c r="G143" s="14"/>
      <c r="H143" s="14"/>
      <c r="I143" s="14"/>
      <c r="J143" s="14"/>
      <c r="K143" s="14"/>
      <c r="L143" s="14"/>
      <c r="M143" s="15" t="s">
        <v>477</v>
      </c>
      <c r="N143" s="1" t="s">
        <v>478</v>
      </c>
      <c r="O143" s="1" t="s">
        <v>52</v>
      </c>
      <c r="P143" s="1" t="s">
        <v>52</v>
      </c>
      <c r="Q143" s="1" t="s">
        <v>175</v>
      </c>
      <c r="R143" s="1" t="s">
        <v>63</v>
      </c>
      <c r="S143" s="1" t="s">
        <v>64</v>
      </c>
      <c r="T143" s="1" t="s">
        <v>64</v>
      </c>
      <c r="AR143" s="1" t="s">
        <v>52</v>
      </c>
      <c r="AS143" s="1" t="s">
        <v>52</v>
      </c>
      <c r="AU143" s="1" t="s">
        <v>479</v>
      </c>
      <c r="AV143">
        <v>118</v>
      </c>
    </row>
    <row r="144" spans="1:48" ht="30" customHeight="1" x14ac:dyDescent="0.3">
      <c r="A144" s="15" t="s">
        <v>480</v>
      </c>
      <c r="B144" s="15" t="s">
        <v>481</v>
      </c>
      <c r="C144" s="15" t="s">
        <v>482</v>
      </c>
      <c r="D144" s="13">
        <v>25</v>
      </c>
      <c r="E144" s="14"/>
      <c r="F144" s="14"/>
      <c r="G144" s="14"/>
      <c r="H144" s="14"/>
      <c r="I144" s="14"/>
      <c r="J144" s="14"/>
      <c r="K144" s="14"/>
      <c r="L144" s="14"/>
      <c r="M144" s="15" t="s">
        <v>483</v>
      </c>
      <c r="N144" s="1" t="s">
        <v>484</v>
      </c>
      <c r="O144" s="1" t="s">
        <v>52</v>
      </c>
      <c r="P144" s="1" t="s">
        <v>52</v>
      </c>
      <c r="Q144" s="1" t="s">
        <v>175</v>
      </c>
      <c r="R144" s="1" t="s">
        <v>63</v>
      </c>
      <c r="S144" s="1" t="s">
        <v>64</v>
      </c>
      <c r="T144" s="1" t="s">
        <v>64</v>
      </c>
      <c r="AR144" s="1" t="s">
        <v>52</v>
      </c>
      <c r="AS144" s="1" t="s">
        <v>52</v>
      </c>
      <c r="AU144" s="1" t="s">
        <v>485</v>
      </c>
      <c r="AV144">
        <v>119</v>
      </c>
    </row>
    <row r="145" spans="1:48" ht="30" customHeight="1" x14ac:dyDescent="0.3">
      <c r="A145" s="15" t="s">
        <v>486</v>
      </c>
      <c r="B145" s="15" t="s">
        <v>481</v>
      </c>
      <c r="C145" s="15" t="s">
        <v>482</v>
      </c>
      <c r="D145" s="13">
        <v>25</v>
      </c>
      <c r="E145" s="14"/>
      <c r="F145" s="14"/>
      <c r="G145" s="14"/>
      <c r="H145" s="14"/>
      <c r="I145" s="14"/>
      <c r="J145" s="14"/>
      <c r="K145" s="14"/>
      <c r="L145" s="14"/>
      <c r="M145" s="15" t="s">
        <v>487</v>
      </c>
      <c r="N145" s="1" t="s">
        <v>488</v>
      </c>
      <c r="O145" s="1" t="s">
        <v>52</v>
      </c>
      <c r="P145" s="1" t="s">
        <v>52</v>
      </c>
      <c r="Q145" s="1" t="s">
        <v>175</v>
      </c>
      <c r="R145" s="1" t="s">
        <v>63</v>
      </c>
      <c r="S145" s="1" t="s">
        <v>64</v>
      </c>
      <c r="T145" s="1" t="s">
        <v>64</v>
      </c>
      <c r="AR145" s="1" t="s">
        <v>52</v>
      </c>
      <c r="AS145" s="1" t="s">
        <v>52</v>
      </c>
      <c r="AU145" s="1" t="s">
        <v>489</v>
      </c>
      <c r="AV145">
        <v>120</v>
      </c>
    </row>
    <row r="146" spans="1:48" ht="30" customHeight="1" x14ac:dyDescent="0.3">
      <c r="A146" s="13"/>
      <c r="B146" s="13"/>
      <c r="C146" s="13"/>
      <c r="D146" s="13"/>
      <c r="E146" s="14"/>
      <c r="F146" s="14"/>
      <c r="G146" s="14"/>
      <c r="H146" s="14"/>
      <c r="I146" s="14"/>
      <c r="J146" s="14"/>
      <c r="K146" s="14"/>
      <c r="L146" s="14"/>
      <c r="M146" s="13"/>
      <c r="Q146" s="1" t="s">
        <v>175</v>
      </c>
    </row>
    <row r="147" spans="1:48" ht="30" customHeight="1" x14ac:dyDescent="0.3">
      <c r="A147" s="13"/>
      <c r="B147" s="13"/>
      <c r="C147" s="13"/>
      <c r="D147" s="13"/>
      <c r="E147" s="14"/>
      <c r="F147" s="14"/>
      <c r="G147" s="14"/>
      <c r="H147" s="14"/>
      <c r="I147" s="14"/>
      <c r="J147" s="14"/>
      <c r="K147" s="14"/>
      <c r="L147" s="14"/>
      <c r="M147" s="13"/>
      <c r="Q147" s="1" t="s">
        <v>175</v>
      </c>
    </row>
    <row r="148" spans="1:48" ht="30" customHeight="1" x14ac:dyDescent="0.3">
      <c r="A148" s="13"/>
      <c r="B148" s="13"/>
      <c r="C148" s="13"/>
      <c r="D148" s="13"/>
      <c r="E148" s="14"/>
      <c r="F148" s="14"/>
      <c r="G148" s="14"/>
      <c r="H148" s="14"/>
      <c r="I148" s="14"/>
      <c r="J148" s="14"/>
      <c r="K148" s="14"/>
      <c r="L148" s="14"/>
      <c r="M148" s="13"/>
      <c r="Q148" s="1" t="s">
        <v>175</v>
      </c>
    </row>
    <row r="149" spans="1:48" ht="30" customHeight="1" x14ac:dyDescent="0.3">
      <c r="A149" s="13"/>
      <c r="B149" s="13"/>
      <c r="C149" s="13"/>
      <c r="D149" s="13"/>
      <c r="E149" s="14"/>
      <c r="F149" s="14"/>
      <c r="G149" s="14"/>
      <c r="H149" s="14"/>
      <c r="I149" s="14"/>
      <c r="J149" s="14"/>
      <c r="K149" s="14"/>
      <c r="L149" s="14"/>
      <c r="M149" s="13"/>
      <c r="Q149" s="1" t="s">
        <v>175</v>
      </c>
    </row>
    <row r="150" spans="1:48" ht="30" customHeight="1" x14ac:dyDescent="0.3">
      <c r="A150" s="13"/>
      <c r="B150" s="13"/>
      <c r="C150" s="13"/>
      <c r="D150" s="13"/>
      <c r="E150" s="14"/>
      <c r="F150" s="14"/>
      <c r="G150" s="14"/>
      <c r="H150" s="14"/>
      <c r="I150" s="14"/>
      <c r="J150" s="14"/>
      <c r="K150" s="14"/>
      <c r="L150" s="14"/>
      <c r="M150" s="13"/>
      <c r="Q150" s="1" t="s">
        <v>175</v>
      </c>
    </row>
    <row r="151" spans="1:48" ht="30" customHeight="1" x14ac:dyDescent="0.3">
      <c r="A151" s="13"/>
      <c r="B151" s="13"/>
      <c r="C151" s="13"/>
      <c r="D151" s="13"/>
      <c r="E151" s="14"/>
      <c r="F151" s="14"/>
      <c r="G151" s="14"/>
      <c r="H151" s="14"/>
      <c r="I151" s="14"/>
      <c r="J151" s="14"/>
      <c r="K151" s="14"/>
      <c r="L151" s="14"/>
      <c r="M151" s="13"/>
      <c r="Q151" s="1" t="s">
        <v>175</v>
      </c>
    </row>
    <row r="152" spans="1:48" ht="30" customHeight="1" x14ac:dyDescent="0.3">
      <c r="A152" s="13"/>
      <c r="B152" s="13"/>
      <c r="C152" s="13"/>
      <c r="D152" s="13"/>
      <c r="E152" s="14"/>
      <c r="F152" s="14"/>
      <c r="G152" s="14"/>
      <c r="H152" s="14"/>
      <c r="I152" s="14"/>
      <c r="J152" s="14"/>
      <c r="K152" s="14"/>
      <c r="L152" s="14"/>
      <c r="M152" s="13"/>
      <c r="Q152" s="1" t="s">
        <v>175</v>
      </c>
    </row>
    <row r="153" spans="1:48" ht="30" customHeight="1" x14ac:dyDescent="0.3">
      <c r="A153" s="13"/>
      <c r="B153" s="13"/>
      <c r="C153" s="13"/>
      <c r="D153" s="13"/>
      <c r="E153" s="14"/>
      <c r="F153" s="14"/>
      <c r="G153" s="14"/>
      <c r="H153" s="14"/>
      <c r="I153" s="14"/>
      <c r="J153" s="14"/>
      <c r="K153" s="14"/>
      <c r="L153" s="14"/>
      <c r="M153" s="13"/>
      <c r="Q153" s="1" t="s">
        <v>175</v>
      </c>
    </row>
    <row r="154" spans="1:48" ht="30" customHeight="1" x14ac:dyDescent="0.3">
      <c r="A154" s="13"/>
      <c r="B154" s="13"/>
      <c r="C154" s="13"/>
      <c r="D154" s="13"/>
      <c r="E154" s="14"/>
      <c r="F154" s="14"/>
      <c r="G154" s="14"/>
      <c r="H154" s="14"/>
      <c r="I154" s="14"/>
      <c r="J154" s="14"/>
      <c r="K154" s="14"/>
      <c r="L154" s="14"/>
      <c r="M154" s="13"/>
      <c r="Q154" s="1" t="s">
        <v>175</v>
      </c>
    </row>
    <row r="155" spans="1:48" ht="30" customHeight="1" x14ac:dyDescent="0.3">
      <c r="A155" s="13"/>
      <c r="B155" s="13"/>
      <c r="C155" s="13"/>
      <c r="D155" s="13"/>
      <c r="E155" s="14"/>
      <c r="F155" s="14"/>
      <c r="G155" s="14"/>
      <c r="H155" s="14"/>
      <c r="I155" s="14"/>
      <c r="J155" s="14"/>
      <c r="K155" s="14"/>
      <c r="L155" s="14"/>
      <c r="M155" s="13"/>
      <c r="Q155" s="1" t="s">
        <v>175</v>
      </c>
    </row>
    <row r="156" spans="1:48" ht="30" customHeight="1" x14ac:dyDescent="0.3">
      <c r="A156" s="13"/>
      <c r="B156" s="13"/>
      <c r="C156" s="13"/>
      <c r="D156" s="13"/>
      <c r="E156" s="14"/>
      <c r="F156" s="14"/>
      <c r="G156" s="14"/>
      <c r="H156" s="14"/>
      <c r="I156" s="14"/>
      <c r="J156" s="14"/>
      <c r="K156" s="14"/>
      <c r="L156" s="14"/>
      <c r="M156" s="13"/>
      <c r="Q156" s="1" t="s">
        <v>175</v>
      </c>
    </row>
    <row r="157" spans="1:48" ht="30" customHeight="1" x14ac:dyDescent="0.3">
      <c r="A157" s="13"/>
      <c r="B157" s="13"/>
      <c r="C157" s="13"/>
      <c r="D157" s="13"/>
      <c r="E157" s="14"/>
      <c r="F157" s="14"/>
      <c r="G157" s="14"/>
      <c r="H157" s="14"/>
      <c r="I157" s="14"/>
      <c r="J157" s="14"/>
      <c r="K157" s="14"/>
      <c r="L157" s="14"/>
      <c r="M157" s="13"/>
      <c r="Q157" s="1" t="s">
        <v>175</v>
      </c>
    </row>
    <row r="158" spans="1:48" ht="30" customHeight="1" x14ac:dyDescent="0.3">
      <c r="A158" s="13"/>
      <c r="B158" s="13"/>
      <c r="C158" s="13"/>
      <c r="D158" s="13"/>
      <c r="E158" s="14"/>
      <c r="F158" s="14"/>
      <c r="G158" s="14"/>
      <c r="H158" s="14"/>
      <c r="I158" s="14"/>
      <c r="J158" s="14"/>
      <c r="K158" s="14"/>
      <c r="L158" s="14"/>
      <c r="M158" s="13"/>
      <c r="Q158" s="1" t="s">
        <v>175</v>
      </c>
    </row>
    <row r="159" spans="1:48" ht="30" customHeight="1" x14ac:dyDescent="0.3">
      <c r="A159" s="15" t="s">
        <v>98</v>
      </c>
      <c r="B159" s="13"/>
      <c r="C159" s="13"/>
      <c r="D159" s="13"/>
      <c r="E159" s="14"/>
      <c r="F159" s="14"/>
      <c r="G159" s="14"/>
      <c r="H159" s="14"/>
      <c r="I159" s="14"/>
      <c r="J159" s="14"/>
      <c r="K159" s="14"/>
      <c r="L159" s="14"/>
      <c r="M159" s="13"/>
      <c r="N159" t="s">
        <v>99</v>
      </c>
    </row>
    <row r="160" spans="1:48" ht="30" customHeight="1" x14ac:dyDescent="0.3">
      <c r="A160" s="15" t="s">
        <v>490</v>
      </c>
      <c r="B160" s="15" t="s">
        <v>52</v>
      </c>
      <c r="C160" s="13"/>
      <c r="D160" s="13"/>
      <c r="E160" s="14"/>
      <c r="F160" s="14"/>
      <c r="G160" s="14"/>
      <c r="H160" s="14"/>
      <c r="I160" s="14"/>
      <c r="J160" s="14"/>
      <c r="K160" s="14"/>
      <c r="L160" s="14"/>
      <c r="M160" s="13"/>
      <c r="Q160" s="1" t="s">
        <v>491</v>
      </c>
    </row>
    <row r="161" spans="1:48" ht="30" customHeight="1" x14ac:dyDescent="0.3">
      <c r="A161" s="15" t="s">
        <v>492</v>
      </c>
      <c r="B161" s="15" t="s">
        <v>493</v>
      </c>
      <c r="C161" s="15" t="s">
        <v>177</v>
      </c>
      <c r="D161" s="13">
        <v>80</v>
      </c>
      <c r="E161" s="14"/>
      <c r="F161" s="14"/>
      <c r="G161" s="14"/>
      <c r="H161" s="14"/>
      <c r="I161" s="14"/>
      <c r="J161" s="14"/>
      <c r="K161" s="14"/>
      <c r="L161" s="14"/>
      <c r="M161" s="15" t="s">
        <v>494</v>
      </c>
      <c r="N161" s="1" t="s">
        <v>495</v>
      </c>
      <c r="O161" s="1" t="s">
        <v>52</v>
      </c>
      <c r="P161" s="1" t="s">
        <v>52</v>
      </c>
      <c r="Q161" s="1" t="s">
        <v>491</v>
      </c>
      <c r="R161" s="1" t="s">
        <v>63</v>
      </c>
      <c r="S161" s="1" t="s">
        <v>64</v>
      </c>
      <c r="T161" s="1" t="s">
        <v>64</v>
      </c>
      <c r="AR161" s="1" t="s">
        <v>52</v>
      </c>
      <c r="AS161" s="1" t="s">
        <v>52</v>
      </c>
      <c r="AU161" s="1" t="s">
        <v>496</v>
      </c>
      <c r="AV161">
        <v>122</v>
      </c>
    </row>
    <row r="162" spans="1:48" ht="30" customHeight="1" x14ac:dyDescent="0.3">
      <c r="A162" s="15" t="s">
        <v>492</v>
      </c>
      <c r="B162" s="15" t="s">
        <v>497</v>
      </c>
      <c r="C162" s="15" t="s">
        <v>177</v>
      </c>
      <c r="D162" s="13">
        <v>7</v>
      </c>
      <c r="E162" s="14"/>
      <c r="F162" s="14"/>
      <c r="G162" s="14"/>
      <c r="H162" s="14"/>
      <c r="I162" s="14"/>
      <c r="J162" s="14"/>
      <c r="K162" s="14"/>
      <c r="L162" s="14"/>
      <c r="M162" s="15" t="s">
        <v>498</v>
      </c>
      <c r="N162" s="1" t="s">
        <v>499</v>
      </c>
      <c r="O162" s="1" t="s">
        <v>52</v>
      </c>
      <c r="P162" s="1" t="s">
        <v>52</v>
      </c>
      <c r="Q162" s="1" t="s">
        <v>491</v>
      </c>
      <c r="R162" s="1" t="s">
        <v>63</v>
      </c>
      <c r="S162" s="1" t="s">
        <v>64</v>
      </c>
      <c r="T162" s="1" t="s">
        <v>64</v>
      </c>
      <c r="AR162" s="1" t="s">
        <v>52</v>
      </c>
      <c r="AS162" s="1" t="s">
        <v>52</v>
      </c>
      <c r="AU162" s="1" t="s">
        <v>500</v>
      </c>
      <c r="AV162">
        <v>123</v>
      </c>
    </row>
    <row r="163" spans="1:48" ht="30" customHeight="1" x14ac:dyDescent="0.3">
      <c r="A163" s="15" t="s">
        <v>492</v>
      </c>
      <c r="B163" s="15" t="s">
        <v>501</v>
      </c>
      <c r="C163" s="15" t="s">
        <v>177</v>
      </c>
      <c r="D163" s="13">
        <v>6</v>
      </c>
      <c r="E163" s="14"/>
      <c r="F163" s="14"/>
      <c r="G163" s="14"/>
      <c r="H163" s="14"/>
      <c r="I163" s="14"/>
      <c r="J163" s="14"/>
      <c r="K163" s="14"/>
      <c r="L163" s="14"/>
      <c r="M163" s="15" t="s">
        <v>502</v>
      </c>
      <c r="N163" s="1" t="s">
        <v>503</v>
      </c>
      <c r="O163" s="1" t="s">
        <v>52</v>
      </c>
      <c r="P163" s="1" t="s">
        <v>52</v>
      </c>
      <c r="Q163" s="1" t="s">
        <v>491</v>
      </c>
      <c r="R163" s="1" t="s">
        <v>63</v>
      </c>
      <c r="S163" s="1" t="s">
        <v>64</v>
      </c>
      <c r="T163" s="1" t="s">
        <v>64</v>
      </c>
      <c r="AR163" s="1" t="s">
        <v>52</v>
      </c>
      <c r="AS163" s="1" t="s">
        <v>52</v>
      </c>
      <c r="AU163" s="1" t="s">
        <v>504</v>
      </c>
      <c r="AV163">
        <v>124</v>
      </c>
    </row>
    <row r="164" spans="1:48" ht="30" customHeight="1" x14ac:dyDescent="0.3">
      <c r="A164" s="15" t="s">
        <v>505</v>
      </c>
      <c r="B164" s="15" t="s">
        <v>506</v>
      </c>
      <c r="C164" s="15" t="s">
        <v>122</v>
      </c>
      <c r="D164" s="13">
        <v>27</v>
      </c>
      <c r="E164" s="14"/>
      <c r="F164" s="14"/>
      <c r="G164" s="14"/>
      <c r="H164" s="14"/>
      <c r="I164" s="14"/>
      <c r="J164" s="14"/>
      <c r="K164" s="14"/>
      <c r="L164" s="14"/>
      <c r="M164" s="15" t="s">
        <v>52</v>
      </c>
      <c r="N164" s="1" t="s">
        <v>507</v>
      </c>
      <c r="O164" s="1" t="s">
        <v>52</v>
      </c>
      <c r="P164" s="1" t="s">
        <v>52</v>
      </c>
      <c r="Q164" s="1" t="s">
        <v>491</v>
      </c>
      <c r="R164" s="1" t="s">
        <v>64</v>
      </c>
      <c r="S164" s="1" t="s">
        <v>64</v>
      </c>
      <c r="T164" s="1" t="s">
        <v>63</v>
      </c>
      <c r="AR164" s="1" t="s">
        <v>52</v>
      </c>
      <c r="AS164" s="1" t="s">
        <v>52</v>
      </c>
      <c r="AU164" s="1" t="s">
        <v>508</v>
      </c>
      <c r="AV164">
        <v>125</v>
      </c>
    </row>
    <row r="165" spans="1:48" ht="30" customHeight="1" x14ac:dyDescent="0.3">
      <c r="A165" s="15" t="s">
        <v>505</v>
      </c>
      <c r="B165" s="15" t="s">
        <v>509</v>
      </c>
      <c r="C165" s="15" t="s">
        <v>122</v>
      </c>
      <c r="D165" s="13">
        <v>1</v>
      </c>
      <c r="E165" s="14"/>
      <c r="F165" s="14"/>
      <c r="G165" s="14"/>
      <c r="H165" s="14"/>
      <c r="I165" s="14"/>
      <c r="J165" s="14"/>
      <c r="K165" s="14"/>
      <c r="L165" s="14"/>
      <c r="M165" s="15" t="s">
        <v>52</v>
      </c>
      <c r="N165" s="1" t="s">
        <v>510</v>
      </c>
      <c r="O165" s="1" t="s">
        <v>52</v>
      </c>
      <c r="P165" s="1" t="s">
        <v>52</v>
      </c>
      <c r="Q165" s="1" t="s">
        <v>491</v>
      </c>
      <c r="R165" s="1" t="s">
        <v>64</v>
      </c>
      <c r="S165" s="1" t="s">
        <v>64</v>
      </c>
      <c r="T165" s="1" t="s">
        <v>63</v>
      </c>
      <c r="AR165" s="1" t="s">
        <v>52</v>
      </c>
      <c r="AS165" s="1" t="s">
        <v>52</v>
      </c>
      <c r="AU165" s="1" t="s">
        <v>511</v>
      </c>
      <c r="AV165">
        <v>126</v>
      </c>
    </row>
    <row r="166" spans="1:48" ht="30" customHeight="1" x14ac:dyDescent="0.3">
      <c r="A166" s="15" t="s">
        <v>505</v>
      </c>
      <c r="B166" s="15" t="s">
        <v>512</v>
      </c>
      <c r="C166" s="15" t="s">
        <v>122</v>
      </c>
      <c r="D166" s="13">
        <v>3</v>
      </c>
      <c r="E166" s="14"/>
      <c r="F166" s="14"/>
      <c r="G166" s="14"/>
      <c r="H166" s="14"/>
      <c r="I166" s="14"/>
      <c r="J166" s="14"/>
      <c r="K166" s="14"/>
      <c r="L166" s="14"/>
      <c r="M166" s="15" t="s">
        <v>52</v>
      </c>
      <c r="N166" s="1" t="s">
        <v>513</v>
      </c>
      <c r="O166" s="1" t="s">
        <v>52</v>
      </c>
      <c r="P166" s="1" t="s">
        <v>52</v>
      </c>
      <c r="Q166" s="1" t="s">
        <v>491</v>
      </c>
      <c r="R166" s="1" t="s">
        <v>64</v>
      </c>
      <c r="S166" s="1" t="s">
        <v>64</v>
      </c>
      <c r="T166" s="1" t="s">
        <v>63</v>
      </c>
      <c r="AR166" s="1" t="s">
        <v>52</v>
      </c>
      <c r="AS166" s="1" t="s">
        <v>52</v>
      </c>
      <c r="AU166" s="1" t="s">
        <v>514</v>
      </c>
      <c r="AV166">
        <v>127</v>
      </c>
    </row>
    <row r="167" spans="1:48" ht="30" customHeight="1" x14ac:dyDescent="0.3">
      <c r="A167" s="15" t="s">
        <v>505</v>
      </c>
      <c r="B167" s="15" t="s">
        <v>515</v>
      </c>
      <c r="C167" s="15" t="s">
        <v>122</v>
      </c>
      <c r="D167" s="13">
        <v>1</v>
      </c>
      <c r="E167" s="14"/>
      <c r="F167" s="14"/>
      <c r="G167" s="14"/>
      <c r="H167" s="14"/>
      <c r="I167" s="14"/>
      <c r="J167" s="14"/>
      <c r="K167" s="14"/>
      <c r="L167" s="14"/>
      <c r="M167" s="15" t="s">
        <v>52</v>
      </c>
      <c r="N167" s="1" t="s">
        <v>516</v>
      </c>
      <c r="O167" s="1" t="s">
        <v>52</v>
      </c>
      <c r="P167" s="1" t="s">
        <v>52</v>
      </c>
      <c r="Q167" s="1" t="s">
        <v>491</v>
      </c>
      <c r="R167" s="1" t="s">
        <v>64</v>
      </c>
      <c r="S167" s="1" t="s">
        <v>64</v>
      </c>
      <c r="T167" s="1" t="s">
        <v>63</v>
      </c>
      <c r="AR167" s="1" t="s">
        <v>52</v>
      </c>
      <c r="AS167" s="1" t="s">
        <v>52</v>
      </c>
      <c r="AU167" s="1" t="s">
        <v>517</v>
      </c>
      <c r="AV167">
        <v>128</v>
      </c>
    </row>
    <row r="168" spans="1:48" ht="30" customHeight="1" x14ac:dyDescent="0.3">
      <c r="A168" s="15" t="s">
        <v>505</v>
      </c>
      <c r="B168" s="15" t="s">
        <v>518</v>
      </c>
      <c r="C168" s="15" t="s">
        <v>122</v>
      </c>
      <c r="D168" s="13">
        <v>2</v>
      </c>
      <c r="E168" s="14"/>
      <c r="F168" s="14"/>
      <c r="G168" s="14"/>
      <c r="H168" s="14"/>
      <c r="I168" s="14"/>
      <c r="J168" s="14"/>
      <c r="K168" s="14"/>
      <c r="L168" s="14"/>
      <c r="M168" s="15" t="s">
        <v>52</v>
      </c>
      <c r="N168" s="1" t="s">
        <v>519</v>
      </c>
      <c r="O168" s="1" t="s">
        <v>52</v>
      </c>
      <c r="P168" s="1" t="s">
        <v>52</v>
      </c>
      <c r="Q168" s="1" t="s">
        <v>491</v>
      </c>
      <c r="R168" s="1" t="s">
        <v>64</v>
      </c>
      <c r="S168" s="1" t="s">
        <v>64</v>
      </c>
      <c r="T168" s="1" t="s">
        <v>63</v>
      </c>
      <c r="AR168" s="1" t="s">
        <v>52</v>
      </c>
      <c r="AS168" s="1" t="s">
        <v>52</v>
      </c>
      <c r="AU168" s="1" t="s">
        <v>520</v>
      </c>
      <c r="AV168">
        <v>129</v>
      </c>
    </row>
    <row r="169" spans="1:48" ht="30" customHeight="1" x14ac:dyDescent="0.3">
      <c r="A169" s="15" t="s">
        <v>505</v>
      </c>
      <c r="B169" s="15" t="s">
        <v>521</v>
      </c>
      <c r="C169" s="15" t="s">
        <v>122</v>
      </c>
      <c r="D169" s="13">
        <v>1</v>
      </c>
      <c r="E169" s="14"/>
      <c r="F169" s="14"/>
      <c r="G169" s="14"/>
      <c r="H169" s="14"/>
      <c r="I169" s="14"/>
      <c r="J169" s="14"/>
      <c r="K169" s="14"/>
      <c r="L169" s="14"/>
      <c r="M169" s="15" t="s">
        <v>52</v>
      </c>
      <c r="N169" s="1" t="s">
        <v>522</v>
      </c>
      <c r="O169" s="1" t="s">
        <v>52</v>
      </c>
      <c r="P169" s="1" t="s">
        <v>52</v>
      </c>
      <c r="Q169" s="1" t="s">
        <v>491</v>
      </c>
      <c r="R169" s="1" t="s">
        <v>64</v>
      </c>
      <c r="S169" s="1" t="s">
        <v>64</v>
      </c>
      <c r="T169" s="1" t="s">
        <v>63</v>
      </c>
      <c r="AR169" s="1" t="s">
        <v>52</v>
      </c>
      <c r="AS169" s="1" t="s">
        <v>52</v>
      </c>
      <c r="AU169" s="1" t="s">
        <v>523</v>
      </c>
      <c r="AV169">
        <v>130</v>
      </c>
    </row>
    <row r="170" spans="1:48" ht="30" customHeight="1" x14ac:dyDescent="0.3">
      <c r="A170" s="15" t="s">
        <v>505</v>
      </c>
      <c r="B170" s="15" t="s">
        <v>524</v>
      </c>
      <c r="C170" s="15" t="s">
        <v>122</v>
      </c>
      <c r="D170" s="13">
        <v>4</v>
      </c>
      <c r="E170" s="14"/>
      <c r="F170" s="14"/>
      <c r="G170" s="14"/>
      <c r="H170" s="14"/>
      <c r="I170" s="14"/>
      <c r="J170" s="14"/>
      <c r="K170" s="14"/>
      <c r="L170" s="14"/>
      <c r="M170" s="15" t="s">
        <v>52</v>
      </c>
      <c r="N170" s="1" t="s">
        <v>525</v>
      </c>
      <c r="O170" s="1" t="s">
        <v>52</v>
      </c>
      <c r="P170" s="1" t="s">
        <v>52</v>
      </c>
      <c r="Q170" s="1" t="s">
        <v>491</v>
      </c>
      <c r="R170" s="1" t="s">
        <v>64</v>
      </c>
      <c r="S170" s="1" t="s">
        <v>64</v>
      </c>
      <c r="T170" s="1" t="s">
        <v>63</v>
      </c>
      <c r="AR170" s="1" t="s">
        <v>52</v>
      </c>
      <c r="AS170" s="1" t="s">
        <v>52</v>
      </c>
      <c r="AU170" s="1" t="s">
        <v>526</v>
      </c>
      <c r="AV170">
        <v>131</v>
      </c>
    </row>
    <row r="171" spans="1:48" ht="30" customHeight="1" x14ac:dyDescent="0.3">
      <c r="A171" s="15" t="s">
        <v>505</v>
      </c>
      <c r="B171" s="15" t="s">
        <v>527</v>
      </c>
      <c r="C171" s="15" t="s">
        <v>122</v>
      </c>
      <c r="D171" s="13">
        <v>2</v>
      </c>
      <c r="E171" s="14"/>
      <c r="F171" s="14"/>
      <c r="G171" s="14"/>
      <c r="H171" s="14"/>
      <c r="I171" s="14"/>
      <c r="J171" s="14"/>
      <c r="K171" s="14"/>
      <c r="L171" s="14"/>
      <c r="M171" s="15" t="s">
        <v>52</v>
      </c>
      <c r="N171" s="1" t="s">
        <v>528</v>
      </c>
      <c r="O171" s="1" t="s">
        <v>52</v>
      </c>
      <c r="P171" s="1" t="s">
        <v>52</v>
      </c>
      <c r="Q171" s="1" t="s">
        <v>491</v>
      </c>
      <c r="R171" s="1" t="s">
        <v>64</v>
      </c>
      <c r="S171" s="1" t="s">
        <v>64</v>
      </c>
      <c r="T171" s="1" t="s">
        <v>63</v>
      </c>
      <c r="AR171" s="1" t="s">
        <v>52</v>
      </c>
      <c r="AS171" s="1" t="s">
        <v>52</v>
      </c>
      <c r="AU171" s="1" t="s">
        <v>529</v>
      </c>
      <c r="AV171">
        <v>132</v>
      </c>
    </row>
    <row r="172" spans="1:48" ht="30" customHeight="1" x14ac:dyDescent="0.3">
      <c r="A172" s="15" t="s">
        <v>505</v>
      </c>
      <c r="B172" s="15" t="s">
        <v>530</v>
      </c>
      <c r="C172" s="15" t="s">
        <v>122</v>
      </c>
      <c r="D172" s="13">
        <v>13</v>
      </c>
      <c r="E172" s="14"/>
      <c r="F172" s="14"/>
      <c r="G172" s="14"/>
      <c r="H172" s="14"/>
      <c r="I172" s="14"/>
      <c r="J172" s="14"/>
      <c r="K172" s="14"/>
      <c r="L172" s="14"/>
      <c r="M172" s="15" t="s">
        <v>52</v>
      </c>
      <c r="N172" s="1" t="s">
        <v>531</v>
      </c>
      <c r="O172" s="1" t="s">
        <v>52</v>
      </c>
      <c r="P172" s="1" t="s">
        <v>52</v>
      </c>
      <c r="Q172" s="1" t="s">
        <v>491</v>
      </c>
      <c r="R172" s="1" t="s">
        <v>64</v>
      </c>
      <c r="S172" s="1" t="s">
        <v>64</v>
      </c>
      <c r="T172" s="1" t="s">
        <v>63</v>
      </c>
      <c r="AR172" s="1" t="s">
        <v>52</v>
      </c>
      <c r="AS172" s="1" t="s">
        <v>52</v>
      </c>
      <c r="AU172" s="1" t="s">
        <v>532</v>
      </c>
      <c r="AV172">
        <v>133</v>
      </c>
    </row>
    <row r="173" spans="1:48" ht="30" customHeight="1" x14ac:dyDescent="0.3">
      <c r="A173" s="15" t="s">
        <v>505</v>
      </c>
      <c r="B173" s="15" t="s">
        <v>533</v>
      </c>
      <c r="C173" s="15" t="s">
        <v>122</v>
      </c>
      <c r="D173" s="13">
        <v>3</v>
      </c>
      <c r="E173" s="14"/>
      <c r="F173" s="14"/>
      <c r="G173" s="14"/>
      <c r="H173" s="14"/>
      <c r="I173" s="14"/>
      <c r="J173" s="14"/>
      <c r="K173" s="14"/>
      <c r="L173" s="14"/>
      <c r="M173" s="15" t="s">
        <v>52</v>
      </c>
      <c r="N173" s="1" t="s">
        <v>534</v>
      </c>
      <c r="O173" s="1" t="s">
        <v>52</v>
      </c>
      <c r="P173" s="1" t="s">
        <v>52</v>
      </c>
      <c r="Q173" s="1" t="s">
        <v>491</v>
      </c>
      <c r="R173" s="1" t="s">
        <v>64</v>
      </c>
      <c r="S173" s="1" t="s">
        <v>64</v>
      </c>
      <c r="T173" s="1" t="s">
        <v>63</v>
      </c>
      <c r="AR173" s="1" t="s">
        <v>52</v>
      </c>
      <c r="AS173" s="1" t="s">
        <v>52</v>
      </c>
      <c r="AU173" s="1" t="s">
        <v>535</v>
      </c>
      <c r="AV173">
        <v>134</v>
      </c>
    </row>
    <row r="174" spans="1:48" ht="30" customHeight="1" x14ac:dyDescent="0.3">
      <c r="A174" s="15" t="s">
        <v>505</v>
      </c>
      <c r="B174" s="15" t="s">
        <v>536</v>
      </c>
      <c r="C174" s="15" t="s">
        <v>122</v>
      </c>
      <c r="D174" s="13">
        <v>2</v>
      </c>
      <c r="E174" s="14"/>
      <c r="F174" s="14"/>
      <c r="G174" s="14"/>
      <c r="H174" s="14"/>
      <c r="I174" s="14"/>
      <c r="J174" s="14"/>
      <c r="K174" s="14"/>
      <c r="L174" s="14"/>
      <c r="M174" s="15" t="s">
        <v>52</v>
      </c>
      <c r="N174" s="1" t="s">
        <v>537</v>
      </c>
      <c r="O174" s="1" t="s">
        <v>52</v>
      </c>
      <c r="P174" s="1" t="s">
        <v>52</v>
      </c>
      <c r="Q174" s="1" t="s">
        <v>491</v>
      </c>
      <c r="R174" s="1" t="s">
        <v>64</v>
      </c>
      <c r="S174" s="1" t="s">
        <v>64</v>
      </c>
      <c r="T174" s="1" t="s">
        <v>63</v>
      </c>
      <c r="AR174" s="1" t="s">
        <v>52</v>
      </c>
      <c r="AS174" s="1" t="s">
        <v>52</v>
      </c>
      <c r="AU174" s="1" t="s">
        <v>538</v>
      </c>
      <c r="AV174">
        <v>135</v>
      </c>
    </row>
    <row r="175" spans="1:48" ht="30" customHeight="1" x14ac:dyDescent="0.3">
      <c r="A175" s="15" t="s">
        <v>505</v>
      </c>
      <c r="B175" s="15" t="s">
        <v>539</v>
      </c>
      <c r="C175" s="15" t="s">
        <v>122</v>
      </c>
      <c r="D175" s="13">
        <v>1</v>
      </c>
      <c r="E175" s="14"/>
      <c r="F175" s="14"/>
      <c r="G175" s="14"/>
      <c r="H175" s="14"/>
      <c r="I175" s="14"/>
      <c r="J175" s="14"/>
      <c r="K175" s="14"/>
      <c r="L175" s="14"/>
      <c r="M175" s="15" t="s">
        <v>52</v>
      </c>
      <c r="N175" s="1" t="s">
        <v>540</v>
      </c>
      <c r="O175" s="1" t="s">
        <v>52</v>
      </c>
      <c r="P175" s="1" t="s">
        <v>52</v>
      </c>
      <c r="Q175" s="1" t="s">
        <v>491</v>
      </c>
      <c r="R175" s="1" t="s">
        <v>64</v>
      </c>
      <c r="S175" s="1" t="s">
        <v>64</v>
      </c>
      <c r="T175" s="1" t="s">
        <v>63</v>
      </c>
      <c r="AR175" s="1" t="s">
        <v>52</v>
      </c>
      <c r="AS175" s="1" t="s">
        <v>52</v>
      </c>
      <c r="AU175" s="1" t="s">
        <v>541</v>
      </c>
      <c r="AV175">
        <v>136</v>
      </c>
    </row>
    <row r="176" spans="1:48" ht="30" customHeight="1" x14ac:dyDescent="0.3">
      <c r="A176" s="15" t="s">
        <v>505</v>
      </c>
      <c r="B176" s="15" t="s">
        <v>542</v>
      </c>
      <c r="C176" s="15" t="s">
        <v>122</v>
      </c>
      <c r="D176" s="13">
        <v>3</v>
      </c>
      <c r="E176" s="14"/>
      <c r="F176" s="14"/>
      <c r="G176" s="14"/>
      <c r="H176" s="14"/>
      <c r="I176" s="14"/>
      <c r="J176" s="14"/>
      <c r="K176" s="14"/>
      <c r="L176" s="14"/>
      <c r="M176" s="15" t="s">
        <v>52</v>
      </c>
      <c r="N176" s="1" t="s">
        <v>543</v>
      </c>
      <c r="O176" s="1" t="s">
        <v>52</v>
      </c>
      <c r="P176" s="1" t="s">
        <v>52</v>
      </c>
      <c r="Q176" s="1" t="s">
        <v>491</v>
      </c>
      <c r="R176" s="1" t="s">
        <v>64</v>
      </c>
      <c r="S176" s="1" t="s">
        <v>64</v>
      </c>
      <c r="T176" s="1" t="s">
        <v>63</v>
      </c>
      <c r="AR176" s="1" t="s">
        <v>52</v>
      </c>
      <c r="AS176" s="1" t="s">
        <v>52</v>
      </c>
      <c r="AU176" s="1" t="s">
        <v>544</v>
      </c>
      <c r="AV176">
        <v>137</v>
      </c>
    </row>
    <row r="177" spans="1:48" ht="30" customHeight="1" x14ac:dyDescent="0.3">
      <c r="A177" s="15" t="s">
        <v>505</v>
      </c>
      <c r="B177" s="15" t="s">
        <v>545</v>
      </c>
      <c r="C177" s="15" t="s">
        <v>122</v>
      </c>
      <c r="D177" s="13">
        <v>2</v>
      </c>
      <c r="E177" s="14"/>
      <c r="F177" s="14"/>
      <c r="G177" s="14"/>
      <c r="H177" s="14"/>
      <c r="I177" s="14"/>
      <c r="J177" s="14"/>
      <c r="K177" s="14"/>
      <c r="L177" s="14"/>
      <c r="M177" s="15" t="s">
        <v>52</v>
      </c>
      <c r="N177" s="1" t="s">
        <v>546</v>
      </c>
      <c r="O177" s="1" t="s">
        <v>52</v>
      </c>
      <c r="P177" s="1" t="s">
        <v>52</v>
      </c>
      <c r="Q177" s="1" t="s">
        <v>491</v>
      </c>
      <c r="R177" s="1" t="s">
        <v>64</v>
      </c>
      <c r="S177" s="1" t="s">
        <v>64</v>
      </c>
      <c r="T177" s="1" t="s">
        <v>63</v>
      </c>
      <c r="AR177" s="1" t="s">
        <v>52</v>
      </c>
      <c r="AS177" s="1" t="s">
        <v>52</v>
      </c>
      <c r="AU177" s="1" t="s">
        <v>547</v>
      </c>
      <c r="AV177">
        <v>138</v>
      </c>
    </row>
    <row r="178" spans="1:48" ht="30" customHeight="1" x14ac:dyDescent="0.3">
      <c r="A178" s="15" t="s">
        <v>548</v>
      </c>
      <c r="B178" s="15" t="s">
        <v>549</v>
      </c>
      <c r="C178" s="15" t="s">
        <v>166</v>
      </c>
      <c r="D178" s="13">
        <v>4</v>
      </c>
      <c r="E178" s="14"/>
      <c r="F178" s="14"/>
      <c r="G178" s="14"/>
      <c r="H178" s="14"/>
      <c r="I178" s="14"/>
      <c r="J178" s="14"/>
      <c r="K178" s="14"/>
      <c r="L178" s="14"/>
      <c r="M178" s="15" t="s">
        <v>550</v>
      </c>
      <c r="N178" s="1" t="s">
        <v>551</v>
      </c>
      <c r="O178" s="1" t="s">
        <v>52</v>
      </c>
      <c r="P178" s="1" t="s">
        <v>52</v>
      </c>
      <c r="Q178" s="1" t="s">
        <v>491</v>
      </c>
      <c r="R178" s="1" t="s">
        <v>63</v>
      </c>
      <c r="S178" s="1" t="s">
        <v>64</v>
      </c>
      <c r="T178" s="1" t="s">
        <v>64</v>
      </c>
      <c r="AR178" s="1" t="s">
        <v>52</v>
      </c>
      <c r="AS178" s="1" t="s">
        <v>52</v>
      </c>
      <c r="AU178" s="1" t="s">
        <v>552</v>
      </c>
      <c r="AV178">
        <v>139</v>
      </c>
    </row>
    <row r="179" spans="1:48" ht="30" customHeight="1" x14ac:dyDescent="0.3">
      <c r="A179" s="15" t="s">
        <v>548</v>
      </c>
      <c r="B179" s="15" t="s">
        <v>553</v>
      </c>
      <c r="C179" s="15" t="s">
        <v>166</v>
      </c>
      <c r="D179" s="13">
        <v>1</v>
      </c>
      <c r="E179" s="14"/>
      <c r="F179" s="14"/>
      <c r="G179" s="14"/>
      <c r="H179" s="14"/>
      <c r="I179" s="14"/>
      <c r="J179" s="14"/>
      <c r="K179" s="14"/>
      <c r="L179" s="14"/>
      <c r="M179" s="15" t="s">
        <v>554</v>
      </c>
      <c r="N179" s="1" t="s">
        <v>555</v>
      </c>
      <c r="O179" s="1" t="s">
        <v>52</v>
      </c>
      <c r="P179" s="1" t="s">
        <v>52</v>
      </c>
      <c r="Q179" s="1" t="s">
        <v>491</v>
      </c>
      <c r="R179" s="1" t="s">
        <v>63</v>
      </c>
      <c r="S179" s="1" t="s">
        <v>64</v>
      </c>
      <c r="T179" s="1" t="s">
        <v>64</v>
      </c>
      <c r="AR179" s="1" t="s">
        <v>52</v>
      </c>
      <c r="AS179" s="1" t="s">
        <v>52</v>
      </c>
      <c r="AU179" s="1" t="s">
        <v>556</v>
      </c>
      <c r="AV179">
        <v>140</v>
      </c>
    </row>
    <row r="180" spans="1:48" ht="30" customHeight="1" x14ac:dyDescent="0.3">
      <c r="A180" s="15" t="s">
        <v>557</v>
      </c>
      <c r="B180" s="15" t="s">
        <v>558</v>
      </c>
      <c r="C180" s="15" t="s">
        <v>364</v>
      </c>
      <c r="D180" s="13">
        <v>19</v>
      </c>
      <c r="E180" s="14"/>
      <c r="F180" s="14"/>
      <c r="G180" s="14"/>
      <c r="H180" s="14"/>
      <c r="I180" s="14"/>
      <c r="J180" s="14"/>
      <c r="K180" s="14"/>
      <c r="L180" s="14"/>
      <c r="M180" s="15" t="s">
        <v>559</v>
      </c>
      <c r="N180" s="1" t="s">
        <v>560</v>
      </c>
      <c r="O180" s="1" t="s">
        <v>52</v>
      </c>
      <c r="P180" s="1" t="s">
        <v>52</v>
      </c>
      <c r="Q180" s="1" t="s">
        <v>491</v>
      </c>
      <c r="R180" s="1" t="s">
        <v>63</v>
      </c>
      <c r="S180" s="1" t="s">
        <v>64</v>
      </c>
      <c r="T180" s="1" t="s">
        <v>64</v>
      </c>
      <c r="AR180" s="1" t="s">
        <v>52</v>
      </c>
      <c r="AS180" s="1" t="s">
        <v>52</v>
      </c>
      <c r="AU180" s="1" t="s">
        <v>561</v>
      </c>
      <c r="AV180">
        <v>141</v>
      </c>
    </row>
    <row r="181" spans="1:48" ht="30" customHeight="1" x14ac:dyDescent="0.3">
      <c r="A181" s="15" t="s">
        <v>562</v>
      </c>
      <c r="B181" s="15" t="s">
        <v>563</v>
      </c>
      <c r="C181" s="15" t="s">
        <v>364</v>
      </c>
      <c r="D181" s="13">
        <v>1</v>
      </c>
      <c r="E181" s="14"/>
      <c r="F181" s="14"/>
      <c r="G181" s="14"/>
      <c r="H181" s="14"/>
      <c r="I181" s="14"/>
      <c r="J181" s="14"/>
      <c r="K181" s="14"/>
      <c r="L181" s="14"/>
      <c r="M181" s="15" t="s">
        <v>564</v>
      </c>
      <c r="N181" s="1" t="s">
        <v>565</v>
      </c>
      <c r="O181" s="1" t="s">
        <v>52</v>
      </c>
      <c r="P181" s="1" t="s">
        <v>52</v>
      </c>
      <c r="Q181" s="1" t="s">
        <v>491</v>
      </c>
      <c r="R181" s="1" t="s">
        <v>63</v>
      </c>
      <c r="S181" s="1" t="s">
        <v>64</v>
      </c>
      <c r="T181" s="1" t="s">
        <v>64</v>
      </c>
      <c r="AR181" s="1" t="s">
        <v>52</v>
      </c>
      <c r="AS181" s="1" t="s">
        <v>52</v>
      </c>
      <c r="AU181" s="1" t="s">
        <v>566</v>
      </c>
      <c r="AV181">
        <v>142</v>
      </c>
    </row>
    <row r="182" spans="1:48" ht="30" customHeight="1" x14ac:dyDescent="0.3">
      <c r="A182" s="15" t="s">
        <v>562</v>
      </c>
      <c r="B182" s="15" t="s">
        <v>567</v>
      </c>
      <c r="C182" s="15" t="s">
        <v>364</v>
      </c>
      <c r="D182" s="13">
        <v>1</v>
      </c>
      <c r="E182" s="14"/>
      <c r="F182" s="14"/>
      <c r="G182" s="14"/>
      <c r="H182" s="14"/>
      <c r="I182" s="14"/>
      <c r="J182" s="14"/>
      <c r="K182" s="14"/>
      <c r="L182" s="14"/>
      <c r="M182" s="15" t="s">
        <v>568</v>
      </c>
      <c r="N182" s="1" t="s">
        <v>569</v>
      </c>
      <c r="O182" s="1" t="s">
        <v>52</v>
      </c>
      <c r="P182" s="1" t="s">
        <v>52</v>
      </c>
      <c r="Q182" s="1" t="s">
        <v>491</v>
      </c>
      <c r="R182" s="1" t="s">
        <v>63</v>
      </c>
      <c r="S182" s="1" t="s">
        <v>64</v>
      </c>
      <c r="T182" s="1" t="s">
        <v>64</v>
      </c>
      <c r="AR182" s="1" t="s">
        <v>52</v>
      </c>
      <c r="AS182" s="1" t="s">
        <v>52</v>
      </c>
      <c r="AU182" s="1" t="s">
        <v>570</v>
      </c>
      <c r="AV182">
        <v>143</v>
      </c>
    </row>
    <row r="183" spans="1:48" ht="30" customHeight="1" x14ac:dyDescent="0.3">
      <c r="A183" s="15" t="s">
        <v>571</v>
      </c>
      <c r="B183" s="15" t="s">
        <v>197</v>
      </c>
      <c r="C183" s="15" t="s">
        <v>364</v>
      </c>
      <c r="D183" s="13">
        <v>1</v>
      </c>
      <c r="E183" s="14"/>
      <c r="F183" s="14"/>
      <c r="G183" s="14"/>
      <c r="H183" s="14"/>
      <c r="I183" s="14"/>
      <c r="J183" s="14"/>
      <c r="K183" s="14"/>
      <c r="L183" s="14"/>
      <c r="M183" s="15" t="s">
        <v>572</v>
      </c>
      <c r="N183" s="1" t="s">
        <v>573</v>
      </c>
      <c r="O183" s="1" t="s">
        <v>52</v>
      </c>
      <c r="P183" s="1" t="s">
        <v>52</v>
      </c>
      <c r="Q183" s="1" t="s">
        <v>491</v>
      </c>
      <c r="R183" s="1" t="s">
        <v>63</v>
      </c>
      <c r="S183" s="1" t="s">
        <v>64</v>
      </c>
      <c r="T183" s="1" t="s">
        <v>64</v>
      </c>
      <c r="AR183" s="1" t="s">
        <v>52</v>
      </c>
      <c r="AS183" s="1" t="s">
        <v>52</v>
      </c>
      <c r="AU183" s="1" t="s">
        <v>574</v>
      </c>
      <c r="AV183">
        <v>144</v>
      </c>
    </row>
    <row r="184" spans="1:48" ht="30" customHeight="1" x14ac:dyDescent="0.3">
      <c r="A184" s="15" t="s">
        <v>575</v>
      </c>
      <c r="B184" s="15" t="s">
        <v>576</v>
      </c>
      <c r="C184" s="15" t="s">
        <v>577</v>
      </c>
      <c r="D184" s="13">
        <v>2</v>
      </c>
      <c r="E184" s="14"/>
      <c r="F184" s="14"/>
      <c r="G184" s="14"/>
      <c r="H184" s="14"/>
      <c r="I184" s="14"/>
      <c r="J184" s="14"/>
      <c r="K184" s="14"/>
      <c r="L184" s="14"/>
      <c r="M184" s="15" t="s">
        <v>578</v>
      </c>
      <c r="N184" s="1" t="s">
        <v>579</v>
      </c>
      <c r="O184" s="1" t="s">
        <v>52</v>
      </c>
      <c r="P184" s="1" t="s">
        <v>52</v>
      </c>
      <c r="Q184" s="1" t="s">
        <v>491</v>
      </c>
      <c r="R184" s="1" t="s">
        <v>63</v>
      </c>
      <c r="S184" s="1" t="s">
        <v>64</v>
      </c>
      <c r="T184" s="1" t="s">
        <v>64</v>
      </c>
      <c r="AR184" s="1" t="s">
        <v>52</v>
      </c>
      <c r="AS184" s="1" t="s">
        <v>52</v>
      </c>
      <c r="AU184" s="1" t="s">
        <v>580</v>
      </c>
      <c r="AV184">
        <v>146</v>
      </c>
    </row>
    <row r="185" spans="1:48" ht="30" customHeight="1" x14ac:dyDescent="0.3">
      <c r="A185" s="15" t="s">
        <v>581</v>
      </c>
      <c r="B185" s="15" t="s">
        <v>582</v>
      </c>
      <c r="C185" s="15" t="s">
        <v>577</v>
      </c>
      <c r="D185" s="13">
        <v>1.6</v>
      </c>
      <c r="E185" s="14"/>
      <c r="F185" s="14"/>
      <c r="G185" s="14"/>
      <c r="H185" s="14"/>
      <c r="I185" s="14"/>
      <c r="J185" s="14"/>
      <c r="K185" s="14"/>
      <c r="L185" s="14"/>
      <c r="M185" s="15" t="s">
        <v>583</v>
      </c>
      <c r="N185" s="1" t="s">
        <v>584</v>
      </c>
      <c r="O185" s="1" t="s">
        <v>52</v>
      </c>
      <c r="P185" s="1" t="s">
        <v>52</v>
      </c>
      <c r="Q185" s="1" t="s">
        <v>491</v>
      </c>
      <c r="R185" s="1" t="s">
        <v>63</v>
      </c>
      <c r="S185" s="1" t="s">
        <v>64</v>
      </c>
      <c r="T185" s="1" t="s">
        <v>64</v>
      </c>
      <c r="AR185" s="1" t="s">
        <v>52</v>
      </c>
      <c r="AS185" s="1" t="s">
        <v>52</v>
      </c>
      <c r="AU185" s="1" t="s">
        <v>585</v>
      </c>
      <c r="AV185">
        <v>147</v>
      </c>
    </row>
    <row r="186" spans="1:48" ht="30" customHeight="1" x14ac:dyDescent="0.3">
      <c r="A186" s="15" t="s">
        <v>586</v>
      </c>
      <c r="B186" s="15" t="s">
        <v>587</v>
      </c>
      <c r="C186" s="15" t="s">
        <v>577</v>
      </c>
      <c r="D186" s="13">
        <v>0.4</v>
      </c>
      <c r="E186" s="14"/>
      <c r="F186" s="14"/>
      <c r="G186" s="14"/>
      <c r="H186" s="14"/>
      <c r="I186" s="14"/>
      <c r="J186" s="14"/>
      <c r="K186" s="14"/>
      <c r="L186" s="14"/>
      <c r="M186" s="15" t="s">
        <v>588</v>
      </c>
      <c r="N186" s="1" t="s">
        <v>589</v>
      </c>
      <c r="O186" s="1" t="s">
        <v>52</v>
      </c>
      <c r="P186" s="1" t="s">
        <v>52</v>
      </c>
      <c r="Q186" s="1" t="s">
        <v>491</v>
      </c>
      <c r="R186" s="1" t="s">
        <v>63</v>
      </c>
      <c r="S186" s="1" t="s">
        <v>64</v>
      </c>
      <c r="T186" s="1" t="s">
        <v>64</v>
      </c>
      <c r="AR186" s="1" t="s">
        <v>52</v>
      </c>
      <c r="AS186" s="1" t="s">
        <v>52</v>
      </c>
      <c r="AU186" s="1" t="s">
        <v>590</v>
      </c>
      <c r="AV186">
        <v>148</v>
      </c>
    </row>
    <row r="187" spans="1:48" ht="30" customHeight="1" x14ac:dyDescent="0.3">
      <c r="A187" s="15" t="s">
        <v>591</v>
      </c>
      <c r="B187" s="15" t="s">
        <v>592</v>
      </c>
      <c r="C187" s="15" t="s">
        <v>593</v>
      </c>
      <c r="D187" s="13">
        <v>2</v>
      </c>
      <c r="E187" s="14"/>
      <c r="F187" s="14"/>
      <c r="G187" s="14"/>
      <c r="H187" s="14"/>
      <c r="I187" s="14"/>
      <c r="J187" s="14"/>
      <c r="K187" s="14"/>
      <c r="L187" s="14"/>
      <c r="M187" s="15" t="s">
        <v>594</v>
      </c>
      <c r="N187" s="1" t="s">
        <v>595</v>
      </c>
      <c r="O187" s="1" t="s">
        <v>52</v>
      </c>
      <c r="P187" s="1" t="s">
        <v>52</v>
      </c>
      <c r="Q187" s="1" t="s">
        <v>491</v>
      </c>
      <c r="R187" s="1" t="s">
        <v>63</v>
      </c>
      <c r="S187" s="1" t="s">
        <v>64</v>
      </c>
      <c r="T187" s="1" t="s">
        <v>64</v>
      </c>
      <c r="AR187" s="1" t="s">
        <v>52</v>
      </c>
      <c r="AS187" s="1" t="s">
        <v>52</v>
      </c>
      <c r="AU187" s="1" t="s">
        <v>596</v>
      </c>
      <c r="AV187">
        <v>149</v>
      </c>
    </row>
    <row r="188" spans="1:48" ht="30" customHeight="1" x14ac:dyDescent="0.3">
      <c r="A188" s="15" t="s">
        <v>597</v>
      </c>
      <c r="B188" s="15" t="s">
        <v>52</v>
      </c>
      <c r="C188" s="15" t="s">
        <v>593</v>
      </c>
      <c r="D188" s="13">
        <v>2</v>
      </c>
      <c r="E188" s="14"/>
      <c r="F188" s="14"/>
      <c r="G188" s="14"/>
      <c r="H188" s="14"/>
      <c r="I188" s="14"/>
      <c r="J188" s="14"/>
      <c r="K188" s="14"/>
      <c r="L188" s="14"/>
      <c r="M188" s="15" t="s">
        <v>598</v>
      </c>
      <c r="N188" s="1" t="s">
        <v>599</v>
      </c>
      <c r="O188" s="1" t="s">
        <v>52</v>
      </c>
      <c r="P188" s="1" t="s">
        <v>52</v>
      </c>
      <c r="Q188" s="1" t="s">
        <v>491</v>
      </c>
      <c r="R188" s="1" t="s">
        <v>63</v>
      </c>
      <c r="S188" s="1" t="s">
        <v>64</v>
      </c>
      <c r="T188" s="1" t="s">
        <v>64</v>
      </c>
      <c r="AR188" s="1" t="s">
        <v>52</v>
      </c>
      <c r="AS188" s="1" t="s">
        <v>52</v>
      </c>
      <c r="AU188" s="1" t="s">
        <v>600</v>
      </c>
      <c r="AV188">
        <v>150</v>
      </c>
    </row>
    <row r="189" spans="1:48" ht="30" customHeight="1" x14ac:dyDescent="0.3">
      <c r="A189" s="13"/>
      <c r="B189" s="13"/>
      <c r="C189" s="13"/>
      <c r="D189" s="13"/>
      <c r="E189" s="14"/>
      <c r="F189" s="14"/>
      <c r="G189" s="14"/>
      <c r="H189" s="14"/>
      <c r="I189" s="14"/>
      <c r="J189" s="14"/>
      <c r="K189" s="14"/>
      <c r="L189" s="14"/>
      <c r="M189" s="13"/>
      <c r="Q189" s="1" t="s">
        <v>491</v>
      </c>
    </row>
    <row r="190" spans="1:48" ht="30" customHeight="1" x14ac:dyDescent="0.3">
      <c r="A190" s="13"/>
      <c r="B190" s="13"/>
      <c r="C190" s="13"/>
      <c r="D190" s="13"/>
      <c r="E190" s="14"/>
      <c r="F190" s="14"/>
      <c r="G190" s="14"/>
      <c r="H190" s="14"/>
      <c r="I190" s="14"/>
      <c r="J190" s="14"/>
      <c r="K190" s="14"/>
      <c r="L190" s="14"/>
      <c r="M190" s="13"/>
      <c r="Q190" s="1" t="s">
        <v>491</v>
      </c>
    </row>
    <row r="191" spans="1:48" ht="30" customHeight="1" x14ac:dyDescent="0.3">
      <c r="A191" s="13"/>
      <c r="B191" s="13"/>
      <c r="C191" s="13"/>
      <c r="D191" s="13"/>
      <c r="E191" s="14"/>
      <c r="F191" s="14"/>
      <c r="G191" s="14"/>
      <c r="H191" s="14"/>
      <c r="I191" s="14"/>
      <c r="J191" s="14"/>
      <c r="K191" s="14"/>
      <c r="L191" s="14"/>
      <c r="M191" s="13"/>
      <c r="Q191" s="1" t="s">
        <v>491</v>
      </c>
    </row>
    <row r="192" spans="1:48" ht="30" customHeight="1" x14ac:dyDescent="0.3">
      <c r="A192" s="13"/>
      <c r="B192" s="13"/>
      <c r="C192" s="13"/>
      <c r="D192" s="13"/>
      <c r="E192" s="14"/>
      <c r="F192" s="14"/>
      <c r="G192" s="14"/>
      <c r="H192" s="14"/>
      <c r="I192" s="14"/>
      <c r="J192" s="14"/>
      <c r="K192" s="14"/>
      <c r="L192" s="14"/>
      <c r="M192" s="13"/>
      <c r="Q192" s="1" t="s">
        <v>491</v>
      </c>
    </row>
    <row r="193" spans="1:17" ht="30" customHeight="1" x14ac:dyDescent="0.3">
      <c r="A193" s="13"/>
      <c r="B193" s="13"/>
      <c r="C193" s="13"/>
      <c r="D193" s="13"/>
      <c r="E193" s="14"/>
      <c r="F193" s="14"/>
      <c r="G193" s="14"/>
      <c r="H193" s="14"/>
      <c r="I193" s="14"/>
      <c r="J193" s="14"/>
      <c r="K193" s="14"/>
      <c r="L193" s="14"/>
      <c r="M193" s="13"/>
      <c r="Q193" s="1" t="s">
        <v>491</v>
      </c>
    </row>
    <row r="194" spans="1:17" ht="30" customHeight="1" x14ac:dyDescent="0.3">
      <c r="A194" s="13"/>
      <c r="B194" s="13"/>
      <c r="C194" s="13"/>
      <c r="D194" s="13"/>
      <c r="E194" s="14"/>
      <c r="F194" s="14"/>
      <c r="G194" s="14"/>
      <c r="H194" s="14"/>
      <c r="I194" s="14"/>
      <c r="J194" s="14"/>
      <c r="K194" s="14"/>
      <c r="L194" s="14"/>
      <c r="M194" s="13"/>
      <c r="Q194" s="1" t="s">
        <v>491</v>
      </c>
    </row>
    <row r="195" spans="1:17" ht="30" customHeight="1" x14ac:dyDescent="0.3">
      <c r="A195" s="13"/>
      <c r="B195" s="13"/>
      <c r="C195" s="13"/>
      <c r="D195" s="13"/>
      <c r="E195" s="14"/>
      <c r="F195" s="14"/>
      <c r="G195" s="14"/>
      <c r="H195" s="14"/>
      <c r="I195" s="14"/>
      <c r="J195" s="14"/>
      <c r="K195" s="14"/>
      <c r="L195" s="14"/>
      <c r="M195" s="13"/>
      <c r="Q195" s="1" t="s">
        <v>491</v>
      </c>
    </row>
    <row r="196" spans="1:17" ht="30" customHeight="1" x14ac:dyDescent="0.3">
      <c r="A196" s="13"/>
      <c r="B196" s="13"/>
      <c r="C196" s="13"/>
      <c r="D196" s="13"/>
      <c r="E196" s="14"/>
      <c r="F196" s="14"/>
      <c r="G196" s="14"/>
      <c r="H196" s="14"/>
      <c r="I196" s="14"/>
      <c r="J196" s="14"/>
      <c r="K196" s="14"/>
      <c r="L196" s="14"/>
      <c r="M196" s="13"/>
      <c r="Q196" s="1" t="s">
        <v>491</v>
      </c>
    </row>
    <row r="197" spans="1:17" ht="30" customHeight="1" x14ac:dyDescent="0.3">
      <c r="A197" s="13"/>
      <c r="B197" s="13"/>
      <c r="C197" s="13"/>
      <c r="D197" s="13"/>
      <c r="E197" s="14"/>
      <c r="F197" s="14"/>
      <c r="G197" s="14"/>
      <c r="H197" s="14"/>
      <c r="I197" s="14"/>
      <c r="J197" s="14"/>
      <c r="K197" s="14"/>
      <c r="L197" s="14"/>
      <c r="M197" s="13"/>
      <c r="Q197" s="1" t="s">
        <v>491</v>
      </c>
    </row>
    <row r="198" spans="1:17" ht="30" customHeight="1" x14ac:dyDescent="0.3">
      <c r="A198" s="13"/>
      <c r="B198" s="13"/>
      <c r="C198" s="13"/>
      <c r="D198" s="13"/>
      <c r="E198" s="14"/>
      <c r="F198" s="14"/>
      <c r="G198" s="14"/>
      <c r="H198" s="14"/>
      <c r="I198" s="14"/>
      <c r="J198" s="14"/>
      <c r="K198" s="14"/>
      <c r="L198" s="14"/>
      <c r="M198" s="13"/>
      <c r="Q198" s="1" t="s">
        <v>491</v>
      </c>
    </row>
    <row r="199" spans="1:17" ht="30" customHeight="1" x14ac:dyDescent="0.3">
      <c r="A199" s="13"/>
      <c r="B199" s="13"/>
      <c r="C199" s="13"/>
      <c r="D199" s="13"/>
      <c r="E199" s="14"/>
      <c r="F199" s="14"/>
      <c r="G199" s="14"/>
      <c r="H199" s="14"/>
      <c r="I199" s="14"/>
      <c r="J199" s="14"/>
      <c r="K199" s="14"/>
      <c r="L199" s="14"/>
      <c r="M199" s="13"/>
      <c r="Q199" s="1" t="s">
        <v>491</v>
      </c>
    </row>
    <row r="200" spans="1:17" ht="30" customHeight="1" x14ac:dyDescent="0.3">
      <c r="A200" s="13"/>
      <c r="B200" s="13"/>
      <c r="C200" s="13"/>
      <c r="D200" s="13"/>
      <c r="E200" s="14"/>
      <c r="F200" s="14"/>
      <c r="G200" s="14"/>
      <c r="H200" s="14"/>
      <c r="I200" s="14"/>
      <c r="J200" s="14"/>
      <c r="K200" s="14"/>
      <c r="L200" s="14"/>
      <c r="M200" s="13"/>
      <c r="Q200" s="1" t="s">
        <v>491</v>
      </c>
    </row>
    <row r="201" spans="1:17" ht="30" customHeight="1" x14ac:dyDescent="0.3">
      <c r="A201" s="13"/>
      <c r="B201" s="13"/>
      <c r="C201" s="13"/>
      <c r="D201" s="13"/>
      <c r="E201" s="14"/>
      <c r="F201" s="14"/>
      <c r="G201" s="14"/>
      <c r="H201" s="14"/>
      <c r="I201" s="14"/>
      <c r="J201" s="14"/>
      <c r="K201" s="14"/>
      <c r="L201" s="14"/>
      <c r="M201" s="13"/>
      <c r="Q201" s="1" t="s">
        <v>491</v>
      </c>
    </row>
    <row r="202" spans="1:17" ht="30" customHeight="1" x14ac:dyDescent="0.3">
      <c r="A202" s="13"/>
      <c r="B202" s="13"/>
      <c r="C202" s="13"/>
      <c r="D202" s="13"/>
      <c r="E202" s="14"/>
      <c r="F202" s="14"/>
      <c r="G202" s="14"/>
      <c r="H202" s="14"/>
      <c r="I202" s="14"/>
      <c r="J202" s="14"/>
      <c r="K202" s="14"/>
      <c r="L202" s="14"/>
      <c r="M202" s="13"/>
      <c r="Q202" s="1" t="s">
        <v>491</v>
      </c>
    </row>
    <row r="203" spans="1:17" ht="30" customHeight="1" x14ac:dyDescent="0.3">
      <c r="A203" s="13"/>
      <c r="B203" s="13"/>
      <c r="C203" s="13"/>
      <c r="D203" s="13"/>
      <c r="E203" s="14"/>
      <c r="F203" s="14"/>
      <c r="G203" s="14"/>
      <c r="H203" s="14"/>
      <c r="I203" s="14"/>
      <c r="J203" s="14"/>
      <c r="K203" s="14"/>
      <c r="L203" s="14"/>
      <c r="M203" s="13"/>
      <c r="Q203" s="1" t="s">
        <v>491</v>
      </c>
    </row>
    <row r="204" spans="1:17" ht="30" customHeight="1" x14ac:dyDescent="0.3">
      <c r="A204" s="13"/>
      <c r="B204" s="13"/>
      <c r="C204" s="13"/>
      <c r="D204" s="13"/>
      <c r="E204" s="14"/>
      <c r="F204" s="14"/>
      <c r="G204" s="14"/>
      <c r="H204" s="14"/>
      <c r="I204" s="14"/>
      <c r="J204" s="14"/>
      <c r="K204" s="14"/>
      <c r="L204" s="14"/>
      <c r="M204" s="13"/>
      <c r="Q204" s="1" t="s">
        <v>491</v>
      </c>
    </row>
    <row r="205" spans="1:17" ht="30" customHeight="1" x14ac:dyDescent="0.3">
      <c r="A205" s="13"/>
      <c r="B205" s="13"/>
      <c r="C205" s="13"/>
      <c r="D205" s="13"/>
      <c r="E205" s="14"/>
      <c r="F205" s="14"/>
      <c r="G205" s="14"/>
      <c r="H205" s="14"/>
      <c r="I205" s="14"/>
      <c r="J205" s="14"/>
      <c r="K205" s="14"/>
      <c r="L205" s="14"/>
      <c r="M205" s="13"/>
      <c r="Q205" s="1" t="s">
        <v>491</v>
      </c>
    </row>
    <row r="206" spans="1:17" ht="30" customHeight="1" x14ac:dyDescent="0.3">
      <c r="A206" s="13"/>
      <c r="B206" s="13"/>
      <c r="C206" s="13"/>
      <c r="D206" s="13"/>
      <c r="E206" s="14"/>
      <c r="F206" s="14"/>
      <c r="G206" s="14"/>
      <c r="H206" s="14"/>
      <c r="I206" s="14"/>
      <c r="J206" s="14"/>
      <c r="K206" s="14"/>
      <c r="L206" s="14"/>
      <c r="M206" s="13"/>
      <c r="Q206" s="1" t="s">
        <v>491</v>
      </c>
    </row>
    <row r="207" spans="1:17" ht="30" customHeight="1" x14ac:dyDescent="0.3">
      <c r="A207" s="13"/>
      <c r="B207" s="13"/>
      <c r="C207" s="13"/>
      <c r="D207" s="13"/>
      <c r="E207" s="14"/>
      <c r="F207" s="14"/>
      <c r="G207" s="14"/>
      <c r="H207" s="14"/>
      <c r="I207" s="14"/>
      <c r="J207" s="14"/>
      <c r="K207" s="14"/>
      <c r="L207" s="14"/>
      <c r="M207" s="13"/>
      <c r="Q207" s="1" t="s">
        <v>491</v>
      </c>
    </row>
    <row r="208" spans="1:17" ht="30" customHeight="1" x14ac:dyDescent="0.3">
      <c r="A208" s="13"/>
      <c r="B208" s="13"/>
      <c r="C208" s="13"/>
      <c r="D208" s="13"/>
      <c r="E208" s="14"/>
      <c r="F208" s="14"/>
      <c r="G208" s="14"/>
      <c r="H208" s="14"/>
      <c r="I208" s="14"/>
      <c r="J208" s="14"/>
      <c r="K208" s="14"/>
      <c r="L208" s="14"/>
      <c r="M208" s="13"/>
      <c r="Q208" s="1" t="s">
        <v>491</v>
      </c>
    </row>
    <row r="209" spans="1:48" ht="30" customHeight="1" x14ac:dyDescent="0.3">
      <c r="A209" s="13"/>
      <c r="B209" s="13"/>
      <c r="C209" s="13"/>
      <c r="D209" s="13"/>
      <c r="E209" s="14"/>
      <c r="F209" s="14"/>
      <c r="G209" s="14"/>
      <c r="H209" s="14"/>
      <c r="I209" s="14"/>
      <c r="J209" s="14"/>
      <c r="K209" s="14"/>
      <c r="L209" s="14"/>
      <c r="M209" s="13"/>
      <c r="Q209" s="1" t="s">
        <v>491</v>
      </c>
    </row>
    <row r="210" spans="1:48" ht="30" customHeight="1" x14ac:dyDescent="0.3">
      <c r="A210" s="13"/>
      <c r="B210" s="13"/>
      <c r="C210" s="13"/>
      <c r="D210" s="13"/>
      <c r="E210" s="14"/>
      <c r="F210" s="14"/>
      <c r="G210" s="14"/>
      <c r="H210" s="14"/>
      <c r="I210" s="14"/>
      <c r="J210" s="14"/>
      <c r="K210" s="14"/>
      <c r="L210" s="14"/>
      <c r="M210" s="13"/>
      <c r="Q210" s="1" t="s">
        <v>491</v>
      </c>
    </row>
    <row r="211" spans="1:48" ht="30" customHeight="1" x14ac:dyDescent="0.3">
      <c r="A211" s="15" t="s">
        <v>98</v>
      </c>
      <c r="B211" s="13"/>
      <c r="C211" s="13"/>
      <c r="D211" s="13"/>
      <c r="E211" s="14"/>
      <c r="F211" s="14"/>
      <c r="G211" s="14"/>
      <c r="H211" s="14"/>
      <c r="I211" s="14"/>
      <c r="J211" s="14"/>
      <c r="K211" s="14"/>
      <c r="L211" s="14"/>
      <c r="M211" s="13"/>
      <c r="N211" t="s">
        <v>99</v>
      </c>
    </row>
    <row r="212" spans="1:48" ht="30" customHeight="1" x14ac:dyDescent="0.3">
      <c r="A212" s="15" t="s">
        <v>601</v>
      </c>
      <c r="B212" s="15" t="s">
        <v>52</v>
      </c>
      <c r="C212" s="13"/>
      <c r="D212" s="13"/>
      <c r="E212" s="14"/>
      <c r="F212" s="14"/>
      <c r="G212" s="14"/>
      <c r="H212" s="14"/>
      <c r="I212" s="14"/>
      <c r="J212" s="14"/>
      <c r="K212" s="14"/>
      <c r="L212" s="14"/>
      <c r="M212" s="13"/>
      <c r="Q212" s="1" t="s">
        <v>602</v>
      </c>
    </row>
    <row r="213" spans="1:48" ht="30" customHeight="1" x14ac:dyDescent="0.3">
      <c r="A213" s="15" t="s">
        <v>603</v>
      </c>
      <c r="B213" s="15" t="s">
        <v>604</v>
      </c>
      <c r="C213" s="15" t="s">
        <v>482</v>
      </c>
      <c r="D213" s="13">
        <v>475</v>
      </c>
      <c r="E213" s="14"/>
      <c r="F213" s="14"/>
      <c r="G213" s="14"/>
      <c r="H213" s="14"/>
      <c r="I213" s="14"/>
      <c r="J213" s="14"/>
      <c r="K213" s="14"/>
      <c r="L213" s="14"/>
      <c r="M213" s="15" t="s">
        <v>605</v>
      </c>
      <c r="N213" s="1" t="s">
        <v>606</v>
      </c>
      <c r="O213" s="1" t="s">
        <v>52</v>
      </c>
      <c r="P213" s="1" t="s">
        <v>52</v>
      </c>
      <c r="Q213" s="1" t="s">
        <v>602</v>
      </c>
      <c r="R213" s="1" t="s">
        <v>63</v>
      </c>
      <c r="S213" s="1" t="s">
        <v>64</v>
      </c>
      <c r="T213" s="1" t="s">
        <v>64</v>
      </c>
      <c r="AR213" s="1" t="s">
        <v>52</v>
      </c>
      <c r="AS213" s="1" t="s">
        <v>52</v>
      </c>
      <c r="AU213" s="1" t="s">
        <v>607</v>
      </c>
      <c r="AV213">
        <v>159</v>
      </c>
    </row>
    <row r="214" spans="1:48" ht="30" customHeight="1" x14ac:dyDescent="0.3">
      <c r="A214" s="15" t="s">
        <v>608</v>
      </c>
      <c r="B214" s="15" t="s">
        <v>609</v>
      </c>
      <c r="C214" s="15" t="s">
        <v>610</v>
      </c>
      <c r="D214" s="13">
        <v>1</v>
      </c>
      <c r="E214" s="14"/>
      <c r="F214" s="14"/>
      <c r="G214" s="14"/>
      <c r="H214" s="14"/>
      <c r="I214" s="14"/>
      <c r="J214" s="14"/>
      <c r="K214" s="14"/>
      <c r="L214" s="14"/>
      <c r="M214" s="15" t="s">
        <v>611</v>
      </c>
      <c r="N214" s="1" t="s">
        <v>612</v>
      </c>
      <c r="O214" s="1" t="s">
        <v>52</v>
      </c>
      <c r="P214" s="1" t="s">
        <v>52</v>
      </c>
      <c r="Q214" s="1" t="s">
        <v>602</v>
      </c>
      <c r="R214" s="1" t="s">
        <v>63</v>
      </c>
      <c r="S214" s="1" t="s">
        <v>64</v>
      </c>
      <c r="T214" s="1" t="s">
        <v>64</v>
      </c>
      <c r="AR214" s="1" t="s">
        <v>52</v>
      </c>
      <c r="AS214" s="1" t="s">
        <v>52</v>
      </c>
      <c r="AU214" s="1" t="s">
        <v>613</v>
      </c>
      <c r="AV214">
        <v>160</v>
      </c>
    </row>
    <row r="215" spans="1:48" ht="30" customHeight="1" x14ac:dyDescent="0.3">
      <c r="A215" s="15" t="s">
        <v>608</v>
      </c>
      <c r="B215" s="15" t="s">
        <v>614</v>
      </c>
      <c r="C215" s="15" t="s">
        <v>610</v>
      </c>
      <c r="D215" s="13">
        <v>1</v>
      </c>
      <c r="E215" s="14"/>
      <c r="F215" s="14"/>
      <c r="G215" s="14"/>
      <c r="H215" s="14"/>
      <c r="I215" s="14"/>
      <c r="J215" s="14"/>
      <c r="K215" s="14"/>
      <c r="L215" s="14"/>
      <c r="M215" s="15" t="s">
        <v>615</v>
      </c>
      <c r="N215" s="1" t="s">
        <v>616</v>
      </c>
      <c r="O215" s="1" t="s">
        <v>52</v>
      </c>
      <c r="P215" s="1" t="s">
        <v>52</v>
      </c>
      <c r="Q215" s="1" t="s">
        <v>602</v>
      </c>
      <c r="R215" s="1" t="s">
        <v>63</v>
      </c>
      <c r="S215" s="1" t="s">
        <v>64</v>
      </c>
      <c r="T215" s="1" t="s">
        <v>64</v>
      </c>
      <c r="AR215" s="1" t="s">
        <v>52</v>
      </c>
      <c r="AS215" s="1" t="s">
        <v>52</v>
      </c>
      <c r="AU215" s="1" t="s">
        <v>617</v>
      </c>
      <c r="AV215">
        <v>161</v>
      </c>
    </row>
    <row r="216" spans="1:48" ht="30" customHeight="1" x14ac:dyDescent="0.3">
      <c r="A216" s="15" t="s">
        <v>618</v>
      </c>
      <c r="B216" s="15" t="s">
        <v>619</v>
      </c>
      <c r="C216" s="15" t="s">
        <v>593</v>
      </c>
      <c r="D216" s="13">
        <v>6</v>
      </c>
      <c r="E216" s="14"/>
      <c r="F216" s="14"/>
      <c r="G216" s="14"/>
      <c r="H216" s="14"/>
      <c r="I216" s="14"/>
      <c r="J216" s="14"/>
      <c r="K216" s="14"/>
      <c r="L216" s="14"/>
      <c r="M216" s="15" t="s">
        <v>620</v>
      </c>
      <c r="N216" s="1" t="s">
        <v>621</v>
      </c>
      <c r="O216" s="1" t="s">
        <v>52</v>
      </c>
      <c r="P216" s="1" t="s">
        <v>52</v>
      </c>
      <c r="Q216" s="1" t="s">
        <v>602</v>
      </c>
      <c r="R216" s="1" t="s">
        <v>63</v>
      </c>
      <c r="S216" s="1" t="s">
        <v>64</v>
      </c>
      <c r="T216" s="1" t="s">
        <v>64</v>
      </c>
      <c r="AR216" s="1" t="s">
        <v>52</v>
      </c>
      <c r="AS216" s="1" t="s">
        <v>52</v>
      </c>
      <c r="AU216" s="1" t="s">
        <v>622</v>
      </c>
      <c r="AV216">
        <v>370</v>
      </c>
    </row>
    <row r="217" spans="1:48" ht="30" customHeight="1" x14ac:dyDescent="0.3">
      <c r="A217" s="15" t="s">
        <v>623</v>
      </c>
      <c r="B217" s="15" t="s">
        <v>624</v>
      </c>
      <c r="C217" s="15" t="s">
        <v>610</v>
      </c>
      <c r="D217" s="13">
        <v>2</v>
      </c>
      <c r="E217" s="14"/>
      <c r="F217" s="14"/>
      <c r="G217" s="14"/>
      <c r="H217" s="14"/>
      <c r="I217" s="14"/>
      <c r="J217" s="14"/>
      <c r="K217" s="14"/>
      <c r="L217" s="14"/>
      <c r="M217" s="15" t="s">
        <v>625</v>
      </c>
      <c r="N217" s="1" t="s">
        <v>626</v>
      </c>
      <c r="O217" s="1" t="s">
        <v>52</v>
      </c>
      <c r="P217" s="1" t="s">
        <v>52</v>
      </c>
      <c r="Q217" s="1" t="s">
        <v>602</v>
      </c>
      <c r="R217" s="1" t="s">
        <v>63</v>
      </c>
      <c r="S217" s="1" t="s">
        <v>64</v>
      </c>
      <c r="T217" s="1" t="s">
        <v>64</v>
      </c>
      <c r="AR217" s="1" t="s">
        <v>52</v>
      </c>
      <c r="AS217" s="1" t="s">
        <v>52</v>
      </c>
      <c r="AU217" s="1" t="s">
        <v>627</v>
      </c>
      <c r="AV217">
        <v>164</v>
      </c>
    </row>
    <row r="218" spans="1:48" ht="30" customHeight="1" x14ac:dyDescent="0.3">
      <c r="A218" s="15" t="s">
        <v>623</v>
      </c>
      <c r="B218" s="15" t="s">
        <v>628</v>
      </c>
      <c r="C218" s="15" t="s">
        <v>610</v>
      </c>
      <c r="D218" s="13">
        <v>6</v>
      </c>
      <c r="E218" s="14"/>
      <c r="F218" s="14"/>
      <c r="G218" s="14"/>
      <c r="H218" s="14"/>
      <c r="I218" s="14"/>
      <c r="J218" s="14"/>
      <c r="K218" s="14"/>
      <c r="L218" s="14"/>
      <c r="M218" s="15" t="s">
        <v>629</v>
      </c>
      <c r="N218" s="1" t="s">
        <v>630</v>
      </c>
      <c r="O218" s="1" t="s">
        <v>52</v>
      </c>
      <c r="P218" s="1" t="s">
        <v>52</v>
      </c>
      <c r="Q218" s="1" t="s">
        <v>602</v>
      </c>
      <c r="R218" s="1" t="s">
        <v>63</v>
      </c>
      <c r="S218" s="1" t="s">
        <v>64</v>
      </c>
      <c r="T218" s="1" t="s">
        <v>64</v>
      </c>
      <c r="AR218" s="1" t="s">
        <v>52</v>
      </c>
      <c r="AS218" s="1" t="s">
        <v>52</v>
      </c>
      <c r="AU218" s="1" t="s">
        <v>631</v>
      </c>
      <c r="AV218">
        <v>165</v>
      </c>
    </row>
    <row r="219" spans="1:48" ht="30" customHeight="1" x14ac:dyDescent="0.3">
      <c r="A219" s="15" t="s">
        <v>623</v>
      </c>
      <c r="B219" s="15" t="s">
        <v>632</v>
      </c>
      <c r="C219" s="15" t="s">
        <v>610</v>
      </c>
      <c r="D219" s="13">
        <v>3</v>
      </c>
      <c r="E219" s="14"/>
      <c r="F219" s="14"/>
      <c r="G219" s="14"/>
      <c r="H219" s="14"/>
      <c r="I219" s="14"/>
      <c r="J219" s="14"/>
      <c r="K219" s="14"/>
      <c r="L219" s="14"/>
      <c r="M219" s="15" t="s">
        <v>633</v>
      </c>
      <c r="N219" s="1" t="s">
        <v>634</v>
      </c>
      <c r="O219" s="1" t="s">
        <v>52</v>
      </c>
      <c r="P219" s="1" t="s">
        <v>52</v>
      </c>
      <c r="Q219" s="1" t="s">
        <v>602</v>
      </c>
      <c r="R219" s="1" t="s">
        <v>63</v>
      </c>
      <c r="S219" s="1" t="s">
        <v>64</v>
      </c>
      <c r="T219" s="1" t="s">
        <v>64</v>
      </c>
      <c r="AR219" s="1" t="s">
        <v>52</v>
      </c>
      <c r="AS219" s="1" t="s">
        <v>52</v>
      </c>
      <c r="AU219" s="1" t="s">
        <v>635</v>
      </c>
      <c r="AV219">
        <v>166</v>
      </c>
    </row>
    <row r="220" spans="1:48" ht="30" customHeight="1" x14ac:dyDescent="0.3">
      <c r="A220" s="15" t="s">
        <v>636</v>
      </c>
      <c r="B220" s="15" t="s">
        <v>637</v>
      </c>
      <c r="C220" s="15" t="s">
        <v>610</v>
      </c>
      <c r="D220" s="13">
        <v>6</v>
      </c>
      <c r="E220" s="14"/>
      <c r="F220" s="14"/>
      <c r="G220" s="14"/>
      <c r="H220" s="14"/>
      <c r="I220" s="14"/>
      <c r="J220" s="14"/>
      <c r="K220" s="14"/>
      <c r="L220" s="14"/>
      <c r="M220" s="15" t="s">
        <v>638</v>
      </c>
      <c r="N220" s="1" t="s">
        <v>639</v>
      </c>
      <c r="O220" s="1" t="s">
        <v>52</v>
      </c>
      <c r="P220" s="1" t="s">
        <v>52</v>
      </c>
      <c r="Q220" s="1" t="s">
        <v>602</v>
      </c>
      <c r="R220" s="1" t="s">
        <v>63</v>
      </c>
      <c r="S220" s="1" t="s">
        <v>64</v>
      </c>
      <c r="T220" s="1" t="s">
        <v>64</v>
      </c>
      <c r="AR220" s="1" t="s">
        <v>52</v>
      </c>
      <c r="AS220" s="1" t="s">
        <v>52</v>
      </c>
      <c r="AU220" s="1" t="s">
        <v>640</v>
      </c>
      <c r="AV220">
        <v>417</v>
      </c>
    </row>
    <row r="221" spans="1:48" ht="30" customHeight="1" x14ac:dyDescent="0.3">
      <c r="A221" s="15" t="s">
        <v>641</v>
      </c>
      <c r="B221" s="15" t="s">
        <v>642</v>
      </c>
      <c r="C221" s="15" t="s">
        <v>364</v>
      </c>
      <c r="D221" s="13">
        <v>3</v>
      </c>
      <c r="E221" s="14"/>
      <c r="F221" s="14"/>
      <c r="G221" s="14"/>
      <c r="H221" s="14"/>
      <c r="I221" s="14"/>
      <c r="J221" s="14"/>
      <c r="K221" s="14"/>
      <c r="L221" s="14"/>
      <c r="M221" s="15" t="s">
        <v>643</v>
      </c>
      <c r="N221" s="1" t="s">
        <v>644</v>
      </c>
      <c r="O221" s="1" t="s">
        <v>52</v>
      </c>
      <c r="P221" s="1" t="s">
        <v>52</v>
      </c>
      <c r="Q221" s="1" t="s">
        <v>602</v>
      </c>
      <c r="R221" s="1" t="s">
        <v>63</v>
      </c>
      <c r="S221" s="1" t="s">
        <v>64</v>
      </c>
      <c r="T221" s="1" t="s">
        <v>64</v>
      </c>
      <c r="AR221" s="1" t="s">
        <v>52</v>
      </c>
      <c r="AS221" s="1" t="s">
        <v>52</v>
      </c>
      <c r="AU221" s="1" t="s">
        <v>645</v>
      </c>
      <c r="AV221">
        <v>171</v>
      </c>
    </row>
    <row r="222" spans="1:48" ht="30" customHeight="1" x14ac:dyDescent="0.3">
      <c r="A222" s="15" t="s">
        <v>452</v>
      </c>
      <c r="B222" s="15" t="s">
        <v>646</v>
      </c>
      <c r="C222" s="15" t="s">
        <v>364</v>
      </c>
      <c r="D222" s="13">
        <v>6</v>
      </c>
      <c r="E222" s="14"/>
      <c r="F222" s="14"/>
      <c r="G222" s="14"/>
      <c r="H222" s="14"/>
      <c r="I222" s="14"/>
      <c r="J222" s="14"/>
      <c r="K222" s="14"/>
      <c r="L222" s="14"/>
      <c r="M222" s="15" t="s">
        <v>647</v>
      </c>
      <c r="N222" s="1" t="s">
        <v>648</v>
      </c>
      <c r="O222" s="1" t="s">
        <v>52</v>
      </c>
      <c r="P222" s="1" t="s">
        <v>52</v>
      </c>
      <c r="Q222" s="1" t="s">
        <v>602</v>
      </c>
      <c r="R222" s="1" t="s">
        <v>63</v>
      </c>
      <c r="S222" s="1" t="s">
        <v>64</v>
      </c>
      <c r="T222" s="1" t="s">
        <v>64</v>
      </c>
      <c r="AR222" s="1" t="s">
        <v>52</v>
      </c>
      <c r="AS222" s="1" t="s">
        <v>52</v>
      </c>
      <c r="AU222" s="1" t="s">
        <v>649</v>
      </c>
      <c r="AV222">
        <v>172</v>
      </c>
    </row>
    <row r="223" spans="1:48" ht="30" customHeight="1" x14ac:dyDescent="0.3">
      <c r="A223" s="15" t="s">
        <v>650</v>
      </c>
      <c r="B223" s="15" t="s">
        <v>651</v>
      </c>
      <c r="C223" s="15" t="s">
        <v>652</v>
      </c>
      <c r="D223" s="13">
        <v>2</v>
      </c>
      <c r="E223" s="14"/>
      <c r="F223" s="14"/>
      <c r="G223" s="14"/>
      <c r="H223" s="14"/>
      <c r="I223" s="14"/>
      <c r="J223" s="14"/>
      <c r="K223" s="14"/>
      <c r="L223" s="14"/>
      <c r="M223" s="15" t="s">
        <v>653</v>
      </c>
      <c r="N223" s="1" t="s">
        <v>654</v>
      </c>
      <c r="O223" s="1" t="s">
        <v>52</v>
      </c>
      <c r="P223" s="1" t="s">
        <v>52</v>
      </c>
      <c r="Q223" s="1" t="s">
        <v>602</v>
      </c>
      <c r="R223" s="1" t="s">
        <v>63</v>
      </c>
      <c r="S223" s="1" t="s">
        <v>64</v>
      </c>
      <c r="T223" s="1" t="s">
        <v>64</v>
      </c>
      <c r="AR223" s="1" t="s">
        <v>52</v>
      </c>
      <c r="AS223" s="1" t="s">
        <v>52</v>
      </c>
      <c r="AU223" s="1" t="s">
        <v>655</v>
      </c>
      <c r="AV223">
        <v>170</v>
      </c>
    </row>
    <row r="224" spans="1:48" ht="30" customHeight="1" x14ac:dyDescent="0.3">
      <c r="A224" s="15" t="s">
        <v>656</v>
      </c>
      <c r="B224" s="15" t="s">
        <v>657</v>
      </c>
      <c r="C224" s="15" t="s">
        <v>364</v>
      </c>
      <c r="D224" s="13">
        <v>103</v>
      </c>
      <c r="E224" s="14"/>
      <c r="F224" s="14"/>
      <c r="G224" s="14"/>
      <c r="H224" s="14"/>
      <c r="I224" s="14"/>
      <c r="J224" s="14"/>
      <c r="K224" s="14"/>
      <c r="L224" s="14"/>
      <c r="M224" s="15" t="s">
        <v>658</v>
      </c>
      <c r="N224" s="1" t="s">
        <v>659</v>
      </c>
      <c r="O224" s="1" t="s">
        <v>52</v>
      </c>
      <c r="P224" s="1" t="s">
        <v>52</v>
      </c>
      <c r="Q224" s="1" t="s">
        <v>602</v>
      </c>
      <c r="R224" s="1" t="s">
        <v>63</v>
      </c>
      <c r="S224" s="1" t="s">
        <v>64</v>
      </c>
      <c r="T224" s="1" t="s">
        <v>64</v>
      </c>
      <c r="AR224" s="1" t="s">
        <v>52</v>
      </c>
      <c r="AS224" s="1" t="s">
        <v>52</v>
      </c>
      <c r="AU224" s="1" t="s">
        <v>660</v>
      </c>
      <c r="AV224">
        <v>162</v>
      </c>
    </row>
    <row r="225" spans="1:48" ht="30" customHeight="1" x14ac:dyDescent="0.3">
      <c r="A225" s="15" t="s">
        <v>661</v>
      </c>
      <c r="B225" s="15" t="s">
        <v>662</v>
      </c>
      <c r="C225" s="15" t="s">
        <v>364</v>
      </c>
      <c r="D225" s="13">
        <v>20</v>
      </c>
      <c r="E225" s="14"/>
      <c r="F225" s="14"/>
      <c r="G225" s="14"/>
      <c r="H225" s="14"/>
      <c r="I225" s="14"/>
      <c r="J225" s="14"/>
      <c r="K225" s="14"/>
      <c r="L225" s="14"/>
      <c r="M225" s="15" t="s">
        <v>663</v>
      </c>
      <c r="N225" s="1" t="s">
        <v>664</v>
      </c>
      <c r="O225" s="1" t="s">
        <v>52</v>
      </c>
      <c r="P225" s="1" t="s">
        <v>52</v>
      </c>
      <c r="Q225" s="1" t="s">
        <v>602</v>
      </c>
      <c r="R225" s="1" t="s">
        <v>63</v>
      </c>
      <c r="S225" s="1" t="s">
        <v>64</v>
      </c>
      <c r="T225" s="1" t="s">
        <v>64</v>
      </c>
      <c r="AR225" s="1" t="s">
        <v>52</v>
      </c>
      <c r="AS225" s="1" t="s">
        <v>52</v>
      </c>
      <c r="AU225" s="1" t="s">
        <v>665</v>
      </c>
      <c r="AV225">
        <v>173</v>
      </c>
    </row>
    <row r="226" spans="1:48" ht="30" customHeight="1" x14ac:dyDescent="0.3">
      <c r="A226" s="15" t="s">
        <v>666</v>
      </c>
      <c r="B226" s="15" t="s">
        <v>667</v>
      </c>
      <c r="C226" s="15" t="s">
        <v>482</v>
      </c>
      <c r="D226" s="13">
        <v>12</v>
      </c>
      <c r="E226" s="14"/>
      <c r="F226" s="14"/>
      <c r="G226" s="14"/>
      <c r="H226" s="14"/>
      <c r="I226" s="14"/>
      <c r="J226" s="14"/>
      <c r="K226" s="14"/>
      <c r="L226" s="14"/>
      <c r="M226" s="15" t="s">
        <v>668</v>
      </c>
      <c r="N226" s="1" t="s">
        <v>669</v>
      </c>
      <c r="O226" s="1" t="s">
        <v>52</v>
      </c>
      <c r="P226" s="1" t="s">
        <v>52</v>
      </c>
      <c r="Q226" s="1" t="s">
        <v>602</v>
      </c>
      <c r="R226" s="1" t="s">
        <v>63</v>
      </c>
      <c r="S226" s="1" t="s">
        <v>64</v>
      </c>
      <c r="T226" s="1" t="s">
        <v>64</v>
      </c>
      <c r="AR226" s="1" t="s">
        <v>52</v>
      </c>
      <c r="AS226" s="1" t="s">
        <v>52</v>
      </c>
      <c r="AU226" s="1" t="s">
        <v>670</v>
      </c>
      <c r="AV226">
        <v>155</v>
      </c>
    </row>
    <row r="227" spans="1:48" ht="30" customHeight="1" x14ac:dyDescent="0.3">
      <c r="A227" s="15" t="s">
        <v>671</v>
      </c>
      <c r="B227" s="15" t="s">
        <v>672</v>
      </c>
      <c r="C227" s="15" t="s">
        <v>482</v>
      </c>
      <c r="D227" s="13">
        <v>12</v>
      </c>
      <c r="E227" s="14"/>
      <c r="F227" s="14"/>
      <c r="G227" s="14"/>
      <c r="H227" s="14"/>
      <c r="I227" s="14"/>
      <c r="J227" s="14"/>
      <c r="K227" s="14"/>
      <c r="L227" s="14"/>
      <c r="M227" s="15" t="s">
        <v>673</v>
      </c>
      <c r="N227" s="1" t="s">
        <v>674</v>
      </c>
      <c r="O227" s="1" t="s">
        <v>52</v>
      </c>
      <c r="P227" s="1" t="s">
        <v>52</v>
      </c>
      <c r="Q227" s="1" t="s">
        <v>602</v>
      </c>
      <c r="R227" s="1" t="s">
        <v>63</v>
      </c>
      <c r="S227" s="1" t="s">
        <v>64</v>
      </c>
      <c r="T227" s="1" t="s">
        <v>64</v>
      </c>
      <c r="AR227" s="1" t="s">
        <v>52</v>
      </c>
      <c r="AS227" s="1" t="s">
        <v>52</v>
      </c>
      <c r="AU227" s="1" t="s">
        <v>675</v>
      </c>
      <c r="AV227">
        <v>154</v>
      </c>
    </row>
    <row r="228" spans="1:48" ht="30" customHeight="1" x14ac:dyDescent="0.3">
      <c r="A228" s="15" t="s">
        <v>676</v>
      </c>
      <c r="B228" s="15" t="s">
        <v>677</v>
      </c>
      <c r="C228" s="15" t="s">
        <v>678</v>
      </c>
      <c r="D228" s="13">
        <v>202</v>
      </c>
      <c r="E228" s="14"/>
      <c r="F228" s="14"/>
      <c r="G228" s="14"/>
      <c r="H228" s="14"/>
      <c r="I228" s="14"/>
      <c r="J228" s="14"/>
      <c r="K228" s="14"/>
      <c r="L228" s="14"/>
      <c r="M228" s="15" t="s">
        <v>52</v>
      </c>
      <c r="N228" s="1" t="s">
        <v>679</v>
      </c>
      <c r="O228" s="1" t="s">
        <v>52</v>
      </c>
      <c r="P228" s="1" t="s">
        <v>52</v>
      </c>
      <c r="Q228" s="1" t="s">
        <v>602</v>
      </c>
      <c r="R228" s="1" t="s">
        <v>64</v>
      </c>
      <c r="S228" s="1" t="s">
        <v>64</v>
      </c>
      <c r="T228" s="1" t="s">
        <v>63</v>
      </c>
      <c r="AR228" s="1" t="s">
        <v>52</v>
      </c>
      <c r="AS228" s="1" t="s">
        <v>52</v>
      </c>
      <c r="AU228" s="1" t="s">
        <v>680</v>
      </c>
      <c r="AV228">
        <v>174</v>
      </c>
    </row>
    <row r="229" spans="1:48" ht="30" customHeight="1" x14ac:dyDescent="0.3">
      <c r="A229" s="15" t="s">
        <v>681</v>
      </c>
      <c r="B229" s="15" t="s">
        <v>682</v>
      </c>
      <c r="C229" s="15" t="s">
        <v>678</v>
      </c>
      <c r="D229" s="13">
        <v>273</v>
      </c>
      <c r="E229" s="14"/>
      <c r="F229" s="14"/>
      <c r="G229" s="14"/>
      <c r="H229" s="14"/>
      <c r="I229" s="14"/>
      <c r="J229" s="14"/>
      <c r="K229" s="14"/>
      <c r="L229" s="14"/>
      <c r="M229" s="15" t="s">
        <v>683</v>
      </c>
      <c r="N229" s="1" t="s">
        <v>684</v>
      </c>
      <c r="O229" s="1" t="s">
        <v>52</v>
      </c>
      <c r="P229" s="1" t="s">
        <v>52</v>
      </c>
      <c r="Q229" s="1" t="s">
        <v>602</v>
      </c>
      <c r="R229" s="1" t="s">
        <v>63</v>
      </c>
      <c r="S229" s="1" t="s">
        <v>64</v>
      </c>
      <c r="T229" s="1" t="s">
        <v>64</v>
      </c>
      <c r="AR229" s="1" t="s">
        <v>52</v>
      </c>
      <c r="AS229" s="1" t="s">
        <v>52</v>
      </c>
      <c r="AU229" s="1" t="s">
        <v>685</v>
      </c>
      <c r="AV229">
        <v>169</v>
      </c>
    </row>
    <row r="230" spans="1:48" ht="30" customHeight="1" x14ac:dyDescent="0.3">
      <c r="A230" s="15" t="s">
        <v>686</v>
      </c>
      <c r="B230" s="15" t="s">
        <v>687</v>
      </c>
      <c r="C230" s="15" t="s">
        <v>482</v>
      </c>
      <c r="D230" s="13">
        <v>3</v>
      </c>
      <c r="E230" s="14"/>
      <c r="F230" s="14"/>
      <c r="G230" s="14"/>
      <c r="H230" s="14"/>
      <c r="I230" s="14"/>
      <c r="J230" s="14"/>
      <c r="K230" s="14"/>
      <c r="L230" s="14"/>
      <c r="M230" s="15" t="s">
        <v>52</v>
      </c>
      <c r="N230" s="1" t="s">
        <v>688</v>
      </c>
      <c r="O230" s="1" t="s">
        <v>52</v>
      </c>
      <c r="P230" s="1" t="s">
        <v>52</v>
      </c>
      <c r="Q230" s="1" t="s">
        <v>602</v>
      </c>
      <c r="R230" s="1" t="s">
        <v>64</v>
      </c>
      <c r="S230" s="1" t="s">
        <v>64</v>
      </c>
      <c r="T230" s="1" t="s">
        <v>63</v>
      </c>
      <c r="AR230" s="1" t="s">
        <v>52</v>
      </c>
      <c r="AS230" s="1" t="s">
        <v>52</v>
      </c>
      <c r="AU230" s="1" t="s">
        <v>689</v>
      </c>
      <c r="AV230">
        <v>175</v>
      </c>
    </row>
    <row r="231" spans="1:48" ht="30" customHeight="1" x14ac:dyDescent="0.3">
      <c r="A231" s="15" t="s">
        <v>176</v>
      </c>
      <c r="B231" s="15" t="s">
        <v>181</v>
      </c>
      <c r="C231" s="15" t="s">
        <v>177</v>
      </c>
      <c r="D231" s="13">
        <v>6</v>
      </c>
      <c r="E231" s="14"/>
      <c r="F231" s="14"/>
      <c r="G231" s="14"/>
      <c r="H231" s="14"/>
      <c r="I231" s="14"/>
      <c r="J231" s="14"/>
      <c r="K231" s="14"/>
      <c r="L231" s="14"/>
      <c r="M231" s="15" t="s">
        <v>182</v>
      </c>
      <c r="N231" s="1" t="s">
        <v>183</v>
      </c>
      <c r="O231" s="1" t="s">
        <v>52</v>
      </c>
      <c r="P231" s="1" t="s">
        <v>52</v>
      </c>
      <c r="Q231" s="1" t="s">
        <v>602</v>
      </c>
      <c r="R231" s="1" t="s">
        <v>63</v>
      </c>
      <c r="S231" s="1" t="s">
        <v>64</v>
      </c>
      <c r="T231" s="1" t="s">
        <v>64</v>
      </c>
      <c r="AR231" s="1" t="s">
        <v>52</v>
      </c>
      <c r="AS231" s="1" t="s">
        <v>52</v>
      </c>
      <c r="AU231" s="1" t="s">
        <v>690</v>
      </c>
      <c r="AV231">
        <v>411</v>
      </c>
    </row>
    <row r="232" spans="1:48" ht="30" customHeight="1" x14ac:dyDescent="0.3">
      <c r="A232" s="15" t="s">
        <v>240</v>
      </c>
      <c r="B232" s="15" t="s">
        <v>244</v>
      </c>
      <c r="C232" s="15" t="s">
        <v>122</v>
      </c>
      <c r="D232" s="13">
        <v>6</v>
      </c>
      <c r="E232" s="14"/>
      <c r="F232" s="14"/>
      <c r="G232" s="14"/>
      <c r="H232" s="14"/>
      <c r="I232" s="14"/>
      <c r="J232" s="14"/>
      <c r="K232" s="14"/>
      <c r="L232" s="14"/>
      <c r="M232" s="15" t="s">
        <v>52</v>
      </c>
      <c r="N232" s="1" t="s">
        <v>245</v>
      </c>
      <c r="O232" s="1" t="s">
        <v>52</v>
      </c>
      <c r="P232" s="1" t="s">
        <v>52</v>
      </c>
      <c r="Q232" s="1" t="s">
        <v>602</v>
      </c>
      <c r="R232" s="1" t="s">
        <v>64</v>
      </c>
      <c r="S232" s="1" t="s">
        <v>64</v>
      </c>
      <c r="T232" s="1" t="s">
        <v>63</v>
      </c>
      <c r="AR232" s="1" t="s">
        <v>52</v>
      </c>
      <c r="AS232" s="1" t="s">
        <v>52</v>
      </c>
      <c r="AU232" s="1" t="s">
        <v>691</v>
      </c>
      <c r="AV232">
        <v>412</v>
      </c>
    </row>
    <row r="233" spans="1:48" ht="30" customHeight="1" x14ac:dyDescent="0.3">
      <c r="A233" s="15" t="s">
        <v>240</v>
      </c>
      <c r="B233" s="15" t="s">
        <v>308</v>
      </c>
      <c r="C233" s="15" t="s">
        <v>122</v>
      </c>
      <c r="D233" s="13">
        <v>3</v>
      </c>
      <c r="E233" s="14"/>
      <c r="F233" s="14"/>
      <c r="G233" s="14"/>
      <c r="H233" s="14"/>
      <c r="I233" s="14"/>
      <c r="J233" s="14"/>
      <c r="K233" s="14"/>
      <c r="L233" s="14"/>
      <c r="M233" s="15" t="s">
        <v>52</v>
      </c>
      <c r="N233" s="1" t="s">
        <v>309</v>
      </c>
      <c r="O233" s="1" t="s">
        <v>52</v>
      </c>
      <c r="P233" s="1" t="s">
        <v>52</v>
      </c>
      <c r="Q233" s="1" t="s">
        <v>602</v>
      </c>
      <c r="R233" s="1" t="s">
        <v>64</v>
      </c>
      <c r="S233" s="1" t="s">
        <v>64</v>
      </c>
      <c r="T233" s="1" t="s">
        <v>63</v>
      </c>
      <c r="AR233" s="1" t="s">
        <v>52</v>
      </c>
      <c r="AS233" s="1" t="s">
        <v>52</v>
      </c>
      <c r="AU233" s="1" t="s">
        <v>692</v>
      </c>
      <c r="AV233">
        <v>413</v>
      </c>
    </row>
    <row r="234" spans="1:48" ht="30" customHeight="1" x14ac:dyDescent="0.3">
      <c r="A234" s="15" t="s">
        <v>283</v>
      </c>
      <c r="B234" s="15" t="s">
        <v>344</v>
      </c>
      <c r="C234" s="15" t="s">
        <v>122</v>
      </c>
      <c r="D234" s="13">
        <v>3</v>
      </c>
      <c r="E234" s="14"/>
      <c r="F234" s="14"/>
      <c r="G234" s="14"/>
      <c r="H234" s="14"/>
      <c r="I234" s="14"/>
      <c r="J234" s="14"/>
      <c r="K234" s="14"/>
      <c r="L234" s="14"/>
      <c r="M234" s="15" t="s">
        <v>52</v>
      </c>
      <c r="N234" s="1" t="s">
        <v>345</v>
      </c>
      <c r="O234" s="1" t="s">
        <v>52</v>
      </c>
      <c r="P234" s="1" t="s">
        <v>52</v>
      </c>
      <c r="Q234" s="1" t="s">
        <v>602</v>
      </c>
      <c r="R234" s="1" t="s">
        <v>64</v>
      </c>
      <c r="S234" s="1" t="s">
        <v>64</v>
      </c>
      <c r="T234" s="1" t="s">
        <v>63</v>
      </c>
      <c r="AR234" s="1" t="s">
        <v>52</v>
      </c>
      <c r="AS234" s="1" t="s">
        <v>52</v>
      </c>
      <c r="AU234" s="1" t="s">
        <v>693</v>
      </c>
      <c r="AV234">
        <v>414</v>
      </c>
    </row>
    <row r="235" spans="1:48" ht="30" customHeight="1" x14ac:dyDescent="0.3">
      <c r="A235" s="15" t="s">
        <v>436</v>
      </c>
      <c r="B235" s="15" t="s">
        <v>181</v>
      </c>
      <c r="C235" s="15" t="s">
        <v>364</v>
      </c>
      <c r="D235" s="13">
        <v>3</v>
      </c>
      <c r="E235" s="14"/>
      <c r="F235" s="14"/>
      <c r="G235" s="14"/>
      <c r="H235" s="14"/>
      <c r="I235" s="14"/>
      <c r="J235" s="14"/>
      <c r="K235" s="14"/>
      <c r="L235" s="14"/>
      <c r="M235" s="15" t="s">
        <v>440</v>
      </c>
      <c r="N235" s="1" t="s">
        <v>441</v>
      </c>
      <c r="O235" s="1" t="s">
        <v>52</v>
      </c>
      <c r="P235" s="1" t="s">
        <v>52</v>
      </c>
      <c r="Q235" s="1" t="s">
        <v>602</v>
      </c>
      <c r="R235" s="1" t="s">
        <v>63</v>
      </c>
      <c r="S235" s="1" t="s">
        <v>64</v>
      </c>
      <c r="T235" s="1" t="s">
        <v>64</v>
      </c>
      <c r="AR235" s="1" t="s">
        <v>52</v>
      </c>
      <c r="AS235" s="1" t="s">
        <v>52</v>
      </c>
      <c r="AU235" s="1" t="s">
        <v>694</v>
      </c>
      <c r="AV235">
        <v>415</v>
      </c>
    </row>
    <row r="236" spans="1:48" ht="30" customHeight="1" x14ac:dyDescent="0.3">
      <c r="A236" s="15" t="s">
        <v>389</v>
      </c>
      <c r="B236" s="15" t="s">
        <v>181</v>
      </c>
      <c r="C236" s="15" t="s">
        <v>122</v>
      </c>
      <c r="D236" s="13">
        <v>3</v>
      </c>
      <c r="E236" s="14"/>
      <c r="F236" s="14"/>
      <c r="G236" s="14"/>
      <c r="H236" s="14"/>
      <c r="I236" s="14"/>
      <c r="J236" s="14"/>
      <c r="K236" s="14"/>
      <c r="L236" s="14"/>
      <c r="M236" s="15" t="s">
        <v>393</v>
      </c>
      <c r="N236" s="1" t="s">
        <v>394</v>
      </c>
      <c r="O236" s="1" t="s">
        <v>52</v>
      </c>
      <c r="P236" s="1" t="s">
        <v>52</v>
      </c>
      <c r="Q236" s="1" t="s">
        <v>602</v>
      </c>
      <c r="R236" s="1" t="s">
        <v>63</v>
      </c>
      <c r="S236" s="1" t="s">
        <v>64</v>
      </c>
      <c r="T236" s="1" t="s">
        <v>64</v>
      </c>
      <c r="AR236" s="1" t="s">
        <v>52</v>
      </c>
      <c r="AS236" s="1" t="s">
        <v>52</v>
      </c>
      <c r="AU236" s="1" t="s">
        <v>695</v>
      </c>
      <c r="AV236">
        <v>416</v>
      </c>
    </row>
    <row r="237" spans="1:48" ht="30" customHeight="1" x14ac:dyDescent="0.3">
      <c r="A237" s="15" t="s">
        <v>98</v>
      </c>
      <c r="B237" s="13"/>
      <c r="C237" s="13"/>
      <c r="D237" s="13"/>
      <c r="E237" s="14"/>
      <c r="F237" s="14"/>
      <c r="G237" s="14"/>
      <c r="H237" s="14"/>
      <c r="I237" s="14"/>
      <c r="J237" s="14"/>
      <c r="K237" s="14"/>
      <c r="L237" s="14"/>
      <c r="M237" s="13"/>
      <c r="N237" t="s">
        <v>99</v>
      </c>
    </row>
    <row r="238" spans="1:48" ht="30" customHeight="1" x14ac:dyDescent="0.3">
      <c r="A238" s="15" t="s">
        <v>696</v>
      </c>
      <c r="B238" s="15" t="s">
        <v>52</v>
      </c>
      <c r="C238" s="13"/>
      <c r="D238" s="13"/>
      <c r="E238" s="14"/>
      <c r="F238" s="14"/>
      <c r="G238" s="14"/>
      <c r="H238" s="14"/>
      <c r="I238" s="14"/>
      <c r="J238" s="14"/>
      <c r="K238" s="14"/>
      <c r="L238" s="14"/>
      <c r="M238" s="13"/>
      <c r="Q238" s="1" t="s">
        <v>697</v>
      </c>
    </row>
    <row r="239" spans="1:48" ht="30" customHeight="1" x14ac:dyDescent="0.3">
      <c r="A239" s="15" t="s">
        <v>603</v>
      </c>
      <c r="B239" s="15" t="s">
        <v>604</v>
      </c>
      <c r="C239" s="15" t="s">
        <v>482</v>
      </c>
      <c r="D239" s="13">
        <v>141</v>
      </c>
      <c r="E239" s="14"/>
      <c r="F239" s="14"/>
      <c r="G239" s="14"/>
      <c r="H239" s="14"/>
      <c r="I239" s="14"/>
      <c r="J239" s="14"/>
      <c r="K239" s="14"/>
      <c r="L239" s="14"/>
      <c r="M239" s="15" t="s">
        <v>605</v>
      </c>
      <c r="N239" s="1" t="s">
        <v>606</v>
      </c>
      <c r="O239" s="1" t="s">
        <v>52</v>
      </c>
      <c r="P239" s="1" t="s">
        <v>52</v>
      </c>
      <c r="Q239" s="1" t="s">
        <v>697</v>
      </c>
      <c r="R239" s="1" t="s">
        <v>63</v>
      </c>
      <c r="S239" s="1" t="s">
        <v>64</v>
      </c>
      <c r="T239" s="1" t="s">
        <v>64</v>
      </c>
      <c r="AR239" s="1" t="s">
        <v>52</v>
      </c>
      <c r="AS239" s="1" t="s">
        <v>52</v>
      </c>
      <c r="AU239" s="1" t="s">
        <v>698</v>
      </c>
      <c r="AV239">
        <v>185</v>
      </c>
    </row>
    <row r="240" spans="1:48" ht="30" customHeight="1" x14ac:dyDescent="0.3">
      <c r="A240" s="15" t="s">
        <v>699</v>
      </c>
      <c r="B240" s="15" t="s">
        <v>700</v>
      </c>
      <c r="C240" s="15" t="s">
        <v>482</v>
      </c>
      <c r="D240" s="13">
        <v>106</v>
      </c>
      <c r="E240" s="14"/>
      <c r="F240" s="14"/>
      <c r="G240" s="14"/>
      <c r="H240" s="14"/>
      <c r="I240" s="14"/>
      <c r="J240" s="14"/>
      <c r="K240" s="14"/>
      <c r="L240" s="14"/>
      <c r="M240" s="15" t="s">
        <v>701</v>
      </c>
      <c r="N240" s="1" t="s">
        <v>702</v>
      </c>
      <c r="O240" s="1" t="s">
        <v>52</v>
      </c>
      <c r="P240" s="1" t="s">
        <v>52</v>
      </c>
      <c r="Q240" s="1" t="s">
        <v>697</v>
      </c>
      <c r="R240" s="1" t="s">
        <v>63</v>
      </c>
      <c r="S240" s="1" t="s">
        <v>64</v>
      </c>
      <c r="T240" s="1" t="s">
        <v>64</v>
      </c>
      <c r="AR240" s="1" t="s">
        <v>52</v>
      </c>
      <c r="AS240" s="1" t="s">
        <v>52</v>
      </c>
      <c r="AU240" s="1" t="s">
        <v>703</v>
      </c>
      <c r="AV240">
        <v>178</v>
      </c>
    </row>
    <row r="241" spans="1:48" ht="30" customHeight="1" x14ac:dyDescent="0.3">
      <c r="A241" s="15" t="s">
        <v>704</v>
      </c>
      <c r="B241" s="15" t="s">
        <v>705</v>
      </c>
      <c r="C241" s="15" t="s">
        <v>482</v>
      </c>
      <c r="D241" s="13">
        <v>34</v>
      </c>
      <c r="E241" s="14"/>
      <c r="F241" s="14"/>
      <c r="G241" s="14"/>
      <c r="H241" s="14"/>
      <c r="I241" s="14"/>
      <c r="J241" s="14"/>
      <c r="K241" s="14"/>
      <c r="L241" s="14"/>
      <c r="M241" s="15" t="s">
        <v>706</v>
      </c>
      <c r="N241" s="1" t="s">
        <v>707</v>
      </c>
      <c r="O241" s="1" t="s">
        <v>52</v>
      </c>
      <c r="P241" s="1" t="s">
        <v>52</v>
      </c>
      <c r="Q241" s="1" t="s">
        <v>697</v>
      </c>
      <c r="R241" s="1" t="s">
        <v>63</v>
      </c>
      <c r="S241" s="1" t="s">
        <v>64</v>
      </c>
      <c r="T241" s="1" t="s">
        <v>64</v>
      </c>
      <c r="AR241" s="1" t="s">
        <v>52</v>
      </c>
      <c r="AS241" s="1" t="s">
        <v>52</v>
      </c>
      <c r="AU241" s="1" t="s">
        <v>708</v>
      </c>
      <c r="AV241">
        <v>179</v>
      </c>
    </row>
    <row r="242" spans="1:48" ht="30" customHeight="1" x14ac:dyDescent="0.3">
      <c r="A242" s="15" t="s">
        <v>618</v>
      </c>
      <c r="B242" s="15" t="s">
        <v>619</v>
      </c>
      <c r="C242" s="15" t="s">
        <v>593</v>
      </c>
      <c r="D242" s="13">
        <v>2</v>
      </c>
      <c r="E242" s="14"/>
      <c r="F242" s="14"/>
      <c r="G242" s="14"/>
      <c r="H242" s="14"/>
      <c r="I242" s="14"/>
      <c r="J242" s="14"/>
      <c r="K242" s="14"/>
      <c r="L242" s="14"/>
      <c r="M242" s="15" t="s">
        <v>620</v>
      </c>
      <c r="N242" s="1" t="s">
        <v>621</v>
      </c>
      <c r="O242" s="1" t="s">
        <v>52</v>
      </c>
      <c r="P242" s="1" t="s">
        <v>52</v>
      </c>
      <c r="Q242" s="1" t="s">
        <v>697</v>
      </c>
      <c r="R242" s="1" t="s">
        <v>63</v>
      </c>
      <c r="S242" s="1" t="s">
        <v>64</v>
      </c>
      <c r="T242" s="1" t="s">
        <v>64</v>
      </c>
      <c r="AR242" s="1" t="s">
        <v>52</v>
      </c>
      <c r="AS242" s="1" t="s">
        <v>52</v>
      </c>
      <c r="AU242" s="1" t="s">
        <v>709</v>
      </c>
      <c r="AV242">
        <v>371</v>
      </c>
    </row>
    <row r="243" spans="1:48" ht="30" customHeight="1" x14ac:dyDescent="0.3">
      <c r="A243" s="15" t="s">
        <v>671</v>
      </c>
      <c r="B243" s="15" t="s">
        <v>672</v>
      </c>
      <c r="C243" s="15" t="s">
        <v>482</v>
      </c>
      <c r="D243" s="13">
        <v>1</v>
      </c>
      <c r="E243" s="14"/>
      <c r="F243" s="14"/>
      <c r="G243" s="14"/>
      <c r="H243" s="14"/>
      <c r="I243" s="14"/>
      <c r="J243" s="14"/>
      <c r="K243" s="14"/>
      <c r="L243" s="14"/>
      <c r="M243" s="15" t="s">
        <v>673</v>
      </c>
      <c r="N243" s="1" t="s">
        <v>674</v>
      </c>
      <c r="O243" s="1" t="s">
        <v>52</v>
      </c>
      <c r="P243" s="1" t="s">
        <v>52</v>
      </c>
      <c r="Q243" s="1" t="s">
        <v>697</v>
      </c>
      <c r="R243" s="1" t="s">
        <v>63</v>
      </c>
      <c r="S243" s="1" t="s">
        <v>64</v>
      </c>
      <c r="T243" s="1" t="s">
        <v>64</v>
      </c>
      <c r="AR243" s="1" t="s">
        <v>52</v>
      </c>
      <c r="AS243" s="1" t="s">
        <v>52</v>
      </c>
      <c r="AU243" s="1" t="s">
        <v>710</v>
      </c>
      <c r="AV243">
        <v>182</v>
      </c>
    </row>
    <row r="244" spans="1:48" ht="30" customHeight="1" x14ac:dyDescent="0.3">
      <c r="A244" s="15" t="s">
        <v>666</v>
      </c>
      <c r="B244" s="15" t="s">
        <v>667</v>
      </c>
      <c r="C244" s="15" t="s">
        <v>482</v>
      </c>
      <c r="D244" s="13">
        <v>1</v>
      </c>
      <c r="E244" s="14"/>
      <c r="F244" s="14"/>
      <c r="G244" s="14"/>
      <c r="H244" s="14"/>
      <c r="I244" s="14"/>
      <c r="J244" s="14"/>
      <c r="K244" s="14"/>
      <c r="L244" s="14"/>
      <c r="M244" s="15" t="s">
        <v>668</v>
      </c>
      <c r="N244" s="1" t="s">
        <v>669</v>
      </c>
      <c r="O244" s="1" t="s">
        <v>52</v>
      </c>
      <c r="P244" s="1" t="s">
        <v>52</v>
      </c>
      <c r="Q244" s="1" t="s">
        <v>697</v>
      </c>
      <c r="R244" s="1" t="s">
        <v>63</v>
      </c>
      <c r="S244" s="1" t="s">
        <v>64</v>
      </c>
      <c r="T244" s="1" t="s">
        <v>64</v>
      </c>
      <c r="AR244" s="1" t="s">
        <v>52</v>
      </c>
      <c r="AS244" s="1" t="s">
        <v>52</v>
      </c>
      <c r="AU244" s="1" t="s">
        <v>711</v>
      </c>
      <c r="AV244">
        <v>183</v>
      </c>
    </row>
    <row r="245" spans="1:48" ht="30" customHeight="1" x14ac:dyDescent="0.3">
      <c r="A245" s="15" t="s">
        <v>656</v>
      </c>
      <c r="B245" s="15" t="s">
        <v>657</v>
      </c>
      <c r="C245" s="15" t="s">
        <v>364</v>
      </c>
      <c r="D245" s="13">
        <v>25</v>
      </c>
      <c r="E245" s="14"/>
      <c r="F245" s="14"/>
      <c r="G245" s="14"/>
      <c r="H245" s="14"/>
      <c r="I245" s="14"/>
      <c r="J245" s="14"/>
      <c r="K245" s="14"/>
      <c r="L245" s="14"/>
      <c r="M245" s="15" t="s">
        <v>658</v>
      </c>
      <c r="N245" s="1" t="s">
        <v>659</v>
      </c>
      <c r="O245" s="1" t="s">
        <v>52</v>
      </c>
      <c r="P245" s="1" t="s">
        <v>52</v>
      </c>
      <c r="Q245" s="1" t="s">
        <v>697</v>
      </c>
      <c r="R245" s="1" t="s">
        <v>63</v>
      </c>
      <c r="S245" s="1" t="s">
        <v>64</v>
      </c>
      <c r="T245" s="1" t="s">
        <v>64</v>
      </c>
      <c r="AR245" s="1" t="s">
        <v>52</v>
      </c>
      <c r="AS245" s="1" t="s">
        <v>52</v>
      </c>
      <c r="AU245" s="1" t="s">
        <v>712</v>
      </c>
      <c r="AV245">
        <v>186</v>
      </c>
    </row>
    <row r="246" spans="1:48" ht="30" customHeight="1" x14ac:dyDescent="0.3">
      <c r="A246" s="15" t="s">
        <v>713</v>
      </c>
      <c r="B246" s="15" t="s">
        <v>714</v>
      </c>
      <c r="C246" s="15" t="s">
        <v>364</v>
      </c>
      <c r="D246" s="13">
        <v>1</v>
      </c>
      <c r="E246" s="14"/>
      <c r="F246" s="14"/>
      <c r="G246" s="14"/>
      <c r="H246" s="14"/>
      <c r="I246" s="14"/>
      <c r="J246" s="14"/>
      <c r="K246" s="14"/>
      <c r="L246" s="14"/>
      <c r="M246" s="15" t="s">
        <v>715</v>
      </c>
      <c r="N246" s="1" t="s">
        <v>716</v>
      </c>
      <c r="O246" s="1" t="s">
        <v>52</v>
      </c>
      <c r="P246" s="1" t="s">
        <v>52</v>
      </c>
      <c r="Q246" s="1" t="s">
        <v>697</v>
      </c>
      <c r="R246" s="1" t="s">
        <v>63</v>
      </c>
      <c r="S246" s="1" t="s">
        <v>64</v>
      </c>
      <c r="T246" s="1" t="s">
        <v>64</v>
      </c>
      <c r="AR246" s="1" t="s">
        <v>52</v>
      </c>
      <c r="AS246" s="1" t="s">
        <v>52</v>
      </c>
      <c r="AU246" s="1" t="s">
        <v>717</v>
      </c>
      <c r="AV246">
        <v>465</v>
      </c>
    </row>
    <row r="247" spans="1:48" ht="30" customHeight="1" x14ac:dyDescent="0.3">
      <c r="A247" s="15" t="s">
        <v>713</v>
      </c>
      <c r="B247" s="15" t="s">
        <v>718</v>
      </c>
      <c r="C247" s="15" t="s">
        <v>364</v>
      </c>
      <c r="D247" s="13">
        <v>1</v>
      </c>
      <c r="E247" s="14"/>
      <c r="F247" s="14"/>
      <c r="G247" s="14"/>
      <c r="H247" s="14"/>
      <c r="I247" s="14"/>
      <c r="J247" s="14"/>
      <c r="K247" s="14"/>
      <c r="L247" s="14"/>
      <c r="M247" s="15" t="s">
        <v>719</v>
      </c>
      <c r="N247" s="1" t="s">
        <v>720</v>
      </c>
      <c r="O247" s="1" t="s">
        <v>52</v>
      </c>
      <c r="P247" s="1" t="s">
        <v>52</v>
      </c>
      <c r="Q247" s="1" t="s">
        <v>697</v>
      </c>
      <c r="R247" s="1" t="s">
        <v>63</v>
      </c>
      <c r="S247" s="1" t="s">
        <v>64</v>
      </c>
      <c r="T247" s="1" t="s">
        <v>64</v>
      </c>
      <c r="AR247" s="1" t="s">
        <v>52</v>
      </c>
      <c r="AS247" s="1" t="s">
        <v>52</v>
      </c>
      <c r="AU247" s="1" t="s">
        <v>721</v>
      </c>
      <c r="AV247">
        <v>466</v>
      </c>
    </row>
    <row r="248" spans="1:48" ht="30" customHeight="1" x14ac:dyDescent="0.3">
      <c r="A248" s="15" t="s">
        <v>722</v>
      </c>
      <c r="B248" s="15" t="s">
        <v>723</v>
      </c>
      <c r="C248" s="15" t="s">
        <v>177</v>
      </c>
      <c r="D248" s="13">
        <v>53</v>
      </c>
      <c r="E248" s="14"/>
      <c r="F248" s="14"/>
      <c r="G248" s="14"/>
      <c r="H248" s="14"/>
      <c r="I248" s="14"/>
      <c r="J248" s="14"/>
      <c r="K248" s="14"/>
      <c r="L248" s="14"/>
      <c r="M248" s="15" t="s">
        <v>724</v>
      </c>
      <c r="N248" s="1" t="s">
        <v>725</v>
      </c>
      <c r="O248" s="1" t="s">
        <v>52</v>
      </c>
      <c r="P248" s="1" t="s">
        <v>52</v>
      </c>
      <c r="Q248" s="1" t="s">
        <v>697</v>
      </c>
      <c r="R248" s="1" t="s">
        <v>63</v>
      </c>
      <c r="S248" s="1" t="s">
        <v>64</v>
      </c>
      <c r="T248" s="1" t="s">
        <v>64</v>
      </c>
      <c r="AR248" s="1" t="s">
        <v>52</v>
      </c>
      <c r="AS248" s="1" t="s">
        <v>52</v>
      </c>
      <c r="AU248" s="1" t="s">
        <v>726</v>
      </c>
      <c r="AV248">
        <v>189</v>
      </c>
    </row>
    <row r="249" spans="1:48" ht="30" customHeight="1" x14ac:dyDescent="0.3">
      <c r="A249" s="15" t="s">
        <v>727</v>
      </c>
      <c r="B249" s="15" t="s">
        <v>728</v>
      </c>
      <c r="C249" s="15" t="s">
        <v>122</v>
      </c>
      <c r="D249" s="13">
        <v>26</v>
      </c>
      <c r="E249" s="14"/>
      <c r="F249" s="14"/>
      <c r="G249" s="14"/>
      <c r="H249" s="14"/>
      <c r="I249" s="14"/>
      <c r="J249" s="14"/>
      <c r="K249" s="14"/>
      <c r="L249" s="14"/>
      <c r="M249" s="15" t="s">
        <v>52</v>
      </c>
      <c r="N249" s="1" t="s">
        <v>729</v>
      </c>
      <c r="O249" s="1" t="s">
        <v>52</v>
      </c>
      <c r="P249" s="1" t="s">
        <v>52</v>
      </c>
      <c r="Q249" s="1" t="s">
        <v>697</v>
      </c>
      <c r="R249" s="1" t="s">
        <v>64</v>
      </c>
      <c r="S249" s="1" t="s">
        <v>64</v>
      </c>
      <c r="T249" s="1" t="s">
        <v>63</v>
      </c>
      <c r="AR249" s="1" t="s">
        <v>52</v>
      </c>
      <c r="AS249" s="1" t="s">
        <v>52</v>
      </c>
      <c r="AU249" s="1" t="s">
        <v>730</v>
      </c>
      <c r="AV249">
        <v>181</v>
      </c>
    </row>
    <row r="250" spans="1:48" ht="30" customHeight="1" x14ac:dyDescent="0.3">
      <c r="A250" s="15" t="s">
        <v>731</v>
      </c>
      <c r="B250" s="15" t="s">
        <v>732</v>
      </c>
      <c r="C250" s="15" t="s">
        <v>122</v>
      </c>
      <c r="D250" s="13">
        <v>13</v>
      </c>
      <c r="E250" s="14"/>
      <c r="F250" s="14"/>
      <c r="G250" s="14"/>
      <c r="H250" s="14"/>
      <c r="I250" s="14"/>
      <c r="J250" s="14"/>
      <c r="K250" s="14"/>
      <c r="L250" s="14"/>
      <c r="M250" s="15" t="s">
        <v>733</v>
      </c>
      <c r="N250" s="1" t="s">
        <v>734</v>
      </c>
      <c r="O250" s="1" t="s">
        <v>52</v>
      </c>
      <c r="P250" s="1" t="s">
        <v>52</v>
      </c>
      <c r="Q250" s="1" t="s">
        <v>697</v>
      </c>
      <c r="R250" s="1" t="s">
        <v>63</v>
      </c>
      <c r="S250" s="1" t="s">
        <v>64</v>
      </c>
      <c r="T250" s="1" t="s">
        <v>64</v>
      </c>
      <c r="AR250" s="1" t="s">
        <v>52</v>
      </c>
      <c r="AS250" s="1" t="s">
        <v>52</v>
      </c>
      <c r="AU250" s="1" t="s">
        <v>735</v>
      </c>
      <c r="AV250">
        <v>190</v>
      </c>
    </row>
    <row r="251" spans="1:48" ht="30" customHeight="1" x14ac:dyDescent="0.3">
      <c r="A251" s="15" t="s">
        <v>736</v>
      </c>
      <c r="B251" s="15" t="s">
        <v>737</v>
      </c>
      <c r="C251" s="15" t="s">
        <v>610</v>
      </c>
      <c r="D251" s="13">
        <v>1</v>
      </c>
      <c r="E251" s="14"/>
      <c r="F251" s="14"/>
      <c r="G251" s="14"/>
      <c r="H251" s="14"/>
      <c r="I251" s="14"/>
      <c r="J251" s="14"/>
      <c r="K251" s="14"/>
      <c r="L251" s="14"/>
      <c r="M251" s="15" t="s">
        <v>738</v>
      </c>
      <c r="N251" s="1" t="s">
        <v>739</v>
      </c>
      <c r="O251" s="1" t="s">
        <v>52</v>
      </c>
      <c r="P251" s="1" t="s">
        <v>52</v>
      </c>
      <c r="Q251" s="1" t="s">
        <v>697</v>
      </c>
      <c r="R251" s="1" t="s">
        <v>63</v>
      </c>
      <c r="S251" s="1" t="s">
        <v>64</v>
      </c>
      <c r="T251" s="1" t="s">
        <v>64</v>
      </c>
      <c r="AR251" s="1" t="s">
        <v>52</v>
      </c>
      <c r="AS251" s="1" t="s">
        <v>52</v>
      </c>
      <c r="AU251" s="1" t="s">
        <v>740</v>
      </c>
      <c r="AV251">
        <v>191</v>
      </c>
    </row>
    <row r="252" spans="1:48" ht="30" customHeight="1" x14ac:dyDescent="0.3">
      <c r="A252" s="15" t="s">
        <v>736</v>
      </c>
      <c r="B252" s="15" t="s">
        <v>741</v>
      </c>
      <c r="C252" s="15" t="s">
        <v>610</v>
      </c>
      <c r="D252" s="13">
        <v>1</v>
      </c>
      <c r="E252" s="14"/>
      <c r="F252" s="14"/>
      <c r="G252" s="14"/>
      <c r="H252" s="14"/>
      <c r="I252" s="14"/>
      <c r="J252" s="14"/>
      <c r="K252" s="14"/>
      <c r="L252" s="14"/>
      <c r="M252" s="15" t="s">
        <v>742</v>
      </c>
      <c r="N252" s="1" t="s">
        <v>743</v>
      </c>
      <c r="O252" s="1" t="s">
        <v>52</v>
      </c>
      <c r="P252" s="1" t="s">
        <v>52</v>
      </c>
      <c r="Q252" s="1" t="s">
        <v>697</v>
      </c>
      <c r="R252" s="1" t="s">
        <v>63</v>
      </c>
      <c r="S252" s="1" t="s">
        <v>64</v>
      </c>
      <c r="T252" s="1" t="s">
        <v>64</v>
      </c>
      <c r="AR252" s="1" t="s">
        <v>52</v>
      </c>
      <c r="AS252" s="1" t="s">
        <v>52</v>
      </c>
      <c r="AU252" s="1" t="s">
        <v>744</v>
      </c>
      <c r="AV252">
        <v>192</v>
      </c>
    </row>
    <row r="253" spans="1:48" ht="30" customHeight="1" x14ac:dyDescent="0.3">
      <c r="A253" s="15" t="s">
        <v>681</v>
      </c>
      <c r="B253" s="15" t="s">
        <v>682</v>
      </c>
      <c r="C253" s="15" t="s">
        <v>678</v>
      </c>
      <c r="D253" s="13">
        <v>22</v>
      </c>
      <c r="E253" s="14"/>
      <c r="F253" s="14"/>
      <c r="G253" s="14"/>
      <c r="H253" s="14"/>
      <c r="I253" s="14"/>
      <c r="J253" s="14"/>
      <c r="K253" s="14"/>
      <c r="L253" s="14"/>
      <c r="M253" s="15" t="s">
        <v>683</v>
      </c>
      <c r="N253" s="1" t="s">
        <v>684</v>
      </c>
      <c r="O253" s="1" t="s">
        <v>52</v>
      </c>
      <c r="P253" s="1" t="s">
        <v>52</v>
      </c>
      <c r="Q253" s="1" t="s">
        <v>697</v>
      </c>
      <c r="R253" s="1" t="s">
        <v>63</v>
      </c>
      <c r="S253" s="1" t="s">
        <v>64</v>
      </c>
      <c r="T253" s="1" t="s">
        <v>64</v>
      </c>
      <c r="AR253" s="1" t="s">
        <v>52</v>
      </c>
      <c r="AS253" s="1" t="s">
        <v>52</v>
      </c>
      <c r="AU253" s="1" t="s">
        <v>745</v>
      </c>
      <c r="AV253">
        <v>193</v>
      </c>
    </row>
    <row r="254" spans="1:48" ht="30" customHeight="1" x14ac:dyDescent="0.3">
      <c r="A254" s="15" t="s">
        <v>650</v>
      </c>
      <c r="B254" s="15" t="s">
        <v>651</v>
      </c>
      <c r="C254" s="15" t="s">
        <v>652</v>
      </c>
      <c r="D254" s="13">
        <v>1</v>
      </c>
      <c r="E254" s="14"/>
      <c r="F254" s="14"/>
      <c r="G254" s="14"/>
      <c r="H254" s="14"/>
      <c r="I254" s="14"/>
      <c r="J254" s="14"/>
      <c r="K254" s="14"/>
      <c r="L254" s="14"/>
      <c r="M254" s="15" t="s">
        <v>653</v>
      </c>
      <c r="N254" s="1" t="s">
        <v>654</v>
      </c>
      <c r="O254" s="1" t="s">
        <v>52</v>
      </c>
      <c r="P254" s="1" t="s">
        <v>52</v>
      </c>
      <c r="Q254" s="1" t="s">
        <v>697</v>
      </c>
      <c r="R254" s="1" t="s">
        <v>63</v>
      </c>
      <c r="S254" s="1" t="s">
        <v>64</v>
      </c>
      <c r="T254" s="1" t="s">
        <v>64</v>
      </c>
      <c r="AR254" s="1" t="s">
        <v>52</v>
      </c>
      <c r="AS254" s="1" t="s">
        <v>52</v>
      </c>
      <c r="AU254" s="1" t="s">
        <v>746</v>
      </c>
      <c r="AV254">
        <v>194</v>
      </c>
    </row>
    <row r="255" spans="1:48" ht="30" customHeight="1" x14ac:dyDescent="0.3">
      <c r="A255" s="15" t="s">
        <v>641</v>
      </c>
      <c r="B255" s="15" t="s">
        <v>642</v>
      </c>
      <c r="C255" s="15" t="s">
        <v>364</v>
      </c>
      <c r="D255" s="13">
        <v>1</v>
      </c>
      <c r="E255" s="14"/>
      <c r="F255" s="14"/>
      <c r="G255" s="14"/>
      <c r="H255" s="14"/>
      <c r="I255" s="14"/>
      <c r="J255" s="14"/>
      <c r="K255" s="14"/>
      <c r="L255" s="14"/>
      <c r="M255" s="15" t="s">
        <v>643</v>
      </c>
      <c r="N255" s="1" t="s">
        <v>644</v>
      </c>
      <c r="O255" s="1" t="s">
        <v>52</v>
      </c>
      <c r="P255" s="1" t="s">
        <v>52</v>
      </c>
      <c r="Q255" s="1" t="s">
        <v>697</v>
      </c>
      <c r="R255" s="1" t="s">
        <v>63</v>
      </c>
      <c r="S255" s="1" t="s">
        <v>64</v>
      </c>
      <c r="T255" s="1" t="s">
        <v>64</v>
      </c>
      <c r="AR255" s="1" t="s">
        <v>52</v>
      </c>
      <c r="AS255" s="1" t="s">
        <v>52</v>
      </c>
      <c r="AU255" s="1" t="s">
        <v>747</v>
      </c>
      <c r="AV255">
        <v>195</v>
      </c>
    </row>
    <row r="256" spans="1:48" ht="30" customHeight="1" x14ac:dyDescent="0.3">
      <c r="A256" s="15" t="s">
        <v>661</v>
      </c>
      <c r="B256" s="15" t="s">
        <v>662</v>
      </c>
      <c r="C256" s="15" t="s">
        <v>364</v>
      </c>
      <c r="D256" s="13">
        <v>4</v>
      </c>
      <c r="E256" s="14"/>
      <c r="F256" s="14"/>
      <c r="G256" s="14"/>
      <c r="H256" s="14"/>
      <c r="I256" s="14"/>
      <c r="J256" s="14"/>
      <c r="K256" s="14"/>
      <c r="L256" s="14"/>
      <c r="M256" s="15" t="s">
        <v>663</v>
      </c>
      <c r="N256" s="1" t="s">
        <v>664</v>
      </c>
      <c r="O256" s="1" t="s">
        <v>52</v>
      </c>
      <c r="P256" s="1" t="s">
        <v>52</v>
      </c>
      <c r="Q256" s="1" t="s">
        <v>697</v>
      </c>
      <c r="R256" s="1" t="s">
        <v>63</v>
      </c>
      <c r="S256" s="1" t="s">
        <v>64</v>
      </c>
      <c r="T256" s="1" t="s">
        <v>64</v>
      </c>
      <c r="AR256" s="1" t="s">
        <v>52</v>
      </c>
      <c r="AS256" s="1" t="s">
        <v>52</v>
      </c>
      <c r="AU256" s="1" t="s">
        <v>748</v>
      </c>
      <c r="AV256">
        <v>196</v>
      </c>
    </row>
    <row r="257" spans="1:48" ht="30" customHeight="1" x14ac:dyDescent="0.3">
      <c r="A257" s="15" t="s">
        <v>676</v>
      </c>
      <c r="B257" s="15" t="s">
        <v>677</v>
      </c>
      <c r="C257" s="15" t="s">
        <v>678</v>
      </c>
      <c r="D257" s="13">
        <v>22</v>
      </c>
      <c r="E257" s="14"/>
      <c r="F257" s="14"/>
      <c r="G257" s="14"/>
      <c r="H257" s="14"/>
      <c r="I257" s="14"/>
      <c r="J257" s="14"/>
      <c r="K257" s="14"/>
      <c r="L257" s="14"/>
      <c r="M257" s="15" t="s">
        <v>52</v>
      </c>
      <c r="N257" s="1" t="s">
        <v>679</v>
      </c>
      <c r="O257" s="1" t="s">
        <v>52</v>
      </c>
      <c r="P257" s="1" t="s">
        <v>52</v>
      </c>
      <c r="Q257" s="1" t="s">
        <v>697</v>
      </c>
      <c r="R257" s="1" t="s">
        <v>64</v>
      </c>
      <c r="S257" s="1" t="s">
        <v>64</v>
      </c>
      <c r="T257" s="1" t="s">
        <v>63</v>
      </c>
      <c r="AR257" s="1" t="s">
        <v>52</v>
      </c>
      <c r="AS257" s="1" t="s">
        <v>52</v>
      </c>
      <c r="AU257" s="1" t="s">
        <v>749</v>
      </c>
      <c r="AV257">
        <v>197</v>
      </c>
    </row>
    <row r="258" spans="1:48" ht="30" customHeight="1" x14ac:dyDescent="0.3">
      <c r="A258" s="13"/>
      <c r="B258" s="13"/>
      <c r="C258" s="13"/>
      <c r="D258" s="13"/>
      <c r="E258" s="14"/>
      <c r="F258" s="14"/>
      <c r="G258" s="14"/>
      <c r="H258" s="14"/>
      <c r="I258" s="14"/>
      <c r="J258" s="14"/>
      <c r="K258" s="14"/>
      <c r="L258" s="14"/>
      <c r="M258" s="13"/>
      <c r="Q258" s="1" t="s">
        <v>697</v>
      </c>
    </row>
    <row r="259" spans="1:48" ht="30" customHeight="1" x14ac:dyDescent="0.3">
      <c r="A259" s="13"/>
      <c r="B259" s="13"/>
      <c r="C259" s="13"/>
      <c r="D259" s="13"/>
      <c r="E259" s="14"/>
      <c r="F259" s="14"/>
      <c r="G259" s="14"/>
      <c r="H259" s="14"/>
      <c r="I259" s="14"/>
      <c r="J259" s="14"/>
      <c r="K259" s="14"/>
      <c r="L259" s="14"/>
      <c r="M259" s="13"/>
      <c r="Q259" s="1" t="s">
        <v>697</v>
      </c>
    </row>
    <row r="260" spans="1:48" ht="30" customHeight="1" x14ac:dyDescent="0.3">
      <c r="A260" s="13"/>
      <c r="B260" s="13"/>
      <c r="C260" s="13"/>
      <c r="D260" s="13"/>
      <c r="E260" s="14"/>
      <c r="F260" s="14"/>
      <c r="G260" s="14"/>
      <c r="H260" s="14"/>
      <c r="I260" s="14"/>
      <c r="J260" s="14"/>
      <c r="K260" s="14"/>
      <c r="L260" s="14"/>
      <c r="M260" s="13"/>
      <c r="Q260" s="1" t="s">
        <v>697</v>
      </c>
    </row>
    <row r="261" spans="1:48" ht="30" customHeight="1" x14ac:dyDescent="0.3">
      <c r="A261" s="13"/>
      <c r="B261" s="13"/>
      <c r="C261" s="13"/>
      <c r="D261" s="13"/>
      <c r="E261" s="14"/>
      <c r="F261" s="14"/>
      <c r="G261" s="14"/>
      <c r="H261" s="14"/>
      <c r="I261" s="14"/>
      <c r="J261" s="14"/>
      <c r="K261" s="14"/>
      <c r="L261" s="14"/>
      <c r="M261" s="13"/>
      <c r="Q261" s="1" t="s">
        <v>697</v>
      </c>
    </row>
    <row r="262" spans="1:48" ht="30" customHeight="1" x14ac:dyDescent="0.3">
      <c r="A262" s="13"/>
      <c r="B262" s="13"/>
      <c r="C262" s="13"/>
      <c r="D262" s="13"/>
      <c r="E262" s="14"/>
      <c r="F262" s="14"/>
      <c r="G262" s="14"/>
      <c r="H262" s="14"/>
      <c r="I262" s="14"/>
      <c r="J262" s="14"/>
      <c r="K262" s="14"/>
      <c r="L262" s="14"/>
      <c r="M262" s="13"/>
      <c r="Q262" s="1" t="s">
        <v>697</v>
      </c>
    </row>
    <row r="263" spans="1:48" ht="30" customHeight="1" x14ac:dyDescent="0.3">
      <c r="A263" s="15" t="s">
        <v>98</v>
      </c>
      <c r="B263" s="13"/>
      <c r="C263" s="13"/>
      <c r="D263" s="13"/>
      <c r="E263" s="14"/>
      <c r="F263" s="14"/>
      <c r="G263" s="14"/>
      <c r="H263" s="14"/>
      <c r="I263" s="14"/>
      <c r="J263" s="14"/>
      <c r="K263" s="14"/>
      <c r="L263" s="14"/>
      <c r="M263" s="13"/>
      <c r="N263" t="s">
        <v>99</v>
      </c>
    </row>
    <row r="264" spans="1:48" ht="30" customHeight="1" x14ac:dyDescent="0.3">
      <c r="A264" s="16" t="s">
        <v>750</v>
      </c>
      <c r="B264" s="16" t="s">
        <v>52</v>
      </c>
      <c r="C264" s="17"/>
      <c r="D264" s="17"/>
      <c r="E264" s="18"/>
      <c r="F264" s="18"/>
      <c r="G264" s="18"/>
      <c r="H264" s="18"/>
      <c r="I264" s="18"/>
      <c r="J264" s="18"/>
      <c r="K264" s="18"/>
      <c r="L264" s="18"/>
      <c r="M264" s="17"/>
      <c r="N264" s="10"/>
      <c r="O264" s="10"/>
      <c r="P264" s="10"/>
      <c r="Q264" s="9" t="s">
        <v>751</v>
      </c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10"/>
      <c r="AG264" s="10"/>
      <c r="AH264" s="10"/>
      <c r="AI264" s="10"/>
      <c r="AJ264" s="10"/>
      <c r="AK264" s="10"/>
      <c r="AL264" s="10"/>
      <c r="AM264" s="10"/>
      <c r="AN264" s="10"/>
      <c r="AO264" s="10"/>
      <c r="AP264" s="10"/>
      <c r="AQ264" s="10"/>
      <c r="AR264" s="10"/>
      <c r="AS264" s="10"/>
      <c r="AT264" s="10"/>
      <c r="AU264" s="10"/>
      <c r="AV264" s="10"/>
    </row>
    <row r="265" spans="1:48" ht="30" customHeight="1" x14ac:dyDescent="0.3">
      <c r="A265" s="15" t="s">
        <v>492</v>
      </c>
      <c r="B265" s="15" t="s">
        <v>501</v>
      </c>
      <c r="C265" s="15" t="s">
        <v>177</v>
      </c>
      <c r="D265" s="13">
        <v>17</v>
      </c>
      <c r="E265" s="14"/>
      <c r="F265" s="14"/>
      <c r="G265" s="14"/>
      <c r="H265" s="14"/>
      <c r="I265" s="14"/>
      <c r="J265" s="14"/>
      <c r="K265" s="14"/>
      <c r="L265" s="14"/>
      <c r="M265" s="15" t="s">
        <v>502</v>
      </c>
      <c r="N265" s="1" t="s">
        <v>503</v>
      </c>
      <c r="O265" s="1" t="s">
        <v>52</v>
      </c>
      <c r="P265" s="1" t="s">
        <v>52</v>
      </c>
      <c r="Q265" s="1" t="s">
        <v>751</v>
      </c>
      <c r="R265" s="1" t="s">
        <v>63</v>
      </c>
      <c r="S265" s="1" t="s">
        <v>64</v>
      </c>
      <c r="T265" s="1" t="s">
        <v>64</v>
      </c>
      <c r="AR265" s="1" t="s">
        <v>52</v>
      </c>
      <c r="AS265" s="1" t="s">
        <v>52</v>
      </c>
      <c r="AU265" s="1" t="s">
        <v>752</v>
      </c>
      <c r="AV265">
        <v>200</v>
      </c>
    </row>
    <row r="266" spans="1:48" ht="30" customHeight="1" x14ac:dyDescent="0.3">
      <c r="A266" s="15" t="s">
        <v>492</v>
      </c>
      <c r="B266" s="15" t="s">
        <v>753</v>
      </c>
      <c r="C266" s="15" t="s">
        <v>177</v>
      </c>
      <c r="D266" s="13">
        <v>2</v>
      </c>
      <c r="E266" s="14"/>
      <c r="F266" s="14"/>
      <c r="G266" s="14"/>
      <c r="H266" s="14"/>
      <c r="I266" s="14"/>
      <c r="J266" s="14"/>
      <c r="K266" s="14"/>
      <c r="L266" s="14"/>
      <c r="M266" s="15" t="s">
        <v>754</v>
      </c>
      <c r="N266" s="1" t="s">
        <v>755</v>
      </c>
      <c r="O266" s="1" t="s">
        <v>52</v>
      </c>
      <c r="P266" s="1" t="s">
        <v>52</v>
      </c>
      <c r="Q266" s="1" t="s">
        <v>751</v>
      </c>
      <c r="R266" s="1" t="s">
        <v>63</v>
      </c>
      <c r="S266" s="1" t="s">
        <v>64</v>
      </c>
      <c r="T266" s="1" t="s">
        <v>64</v>
      </c>
      <c r="AR266" s="1" t="s">
        <v>52</v>
      </c>
      <c r="AS266" s="1" t="s">
        <v>52</v>
      </c>
      <c r="AU266" s="1" t="s">
        <v>756</v>
      </c>
      <c r="AV266">
        <v>201</v>
      </c>
    </row>
    <row r="267" spans="1:48" ht="30" customHeight="1" x14ac:dyDescent="0.3">
      <c r="A267" s="15" t="s">
        <v>505</v>
      </c>
      <c r="B267" s="15" t="s">
        <v>512</v>
      </c>
      <c r="C267" s="15" t="s">
        <v>122</v>
      </c>
      <c r="D267" s="13">
        <v>10</v>
      </c>
      <c r="E267" s="14"/>
      <c r="F267" s="14"/>
      <c r="G267" s="14"/>
      <c r="H267" s="14"/>
      <c r="I267" s="14"/>
      <c r="J267" s="14"/>
      <c r="K267" s="14"/>
      <c r="L267" s="14"/>
      <c r="M267" s="15" t="s">
        <v>52</v>
      </c>
      <c r="N267" s="1" t="s">
        <v>513</v>
      </c>
      <c r="O267" s="1" t="s">
        <v>52</v>
      </c>
      <c r="P267" s="1" t="s">
        <v>52</v>
      </c>
      <c r="Q267" s="1" t="s">
        <v>751</v>
      </c>
      <c r="R267" s="1" t="s">
        <v>64</v>
      </c>
      <c r="S267" s="1" t="s">
        <v>64</v>
      </c>
      <c r="T267" s="1" t="s">
        <v>63</v>
      </c>
      <c r="AR267" s="1" t="s">
        <v>52</v>
      </c>
      <c r="AS267" s="1" t="s">
        <v>52</v>
      </c>
      <c r="AU267" s="1" t="s">
        <v>757</v>
      </c>
      <c r="AV267">
        <v>202</v>
      </c>
    </row>
    <row r="268" spans="1:48" ht="30" customHeight="1" x14ac:dyDescent="0.3">
      <c r="A268" s="15" t="s">
        <v>505</v>
      </c>
      <c r="B268" s="15" t="s">
        <v>758</v>
      </c>
      <c r="C268" s="15" t="s">
        <v>122</v>
      </c>
      <c r="D268" s="13">
        <v>1</v>
      </c>
      <c r="E268" s="14"/>
      <c r="F268" s="14"/>
      <c r="G268" s="14"/>
      <c r="H268" s="14"/>
      <c r="I268" s="14"/>
      <c r="J268" s="14"/>
      <c r="K268" s="14"/>
      <c r="L268" s="14"/>
      <c r="M268" s="15" t="s">
        <v>52</v>
      </c>
      <c r="N268" s="1" t="s">
        <v>759</v>
      </c>
      <c r="O268" s="1" t="s">
        <v>52</v>
      </c>
      <c r="P268" s="1" t="s">
        <v>52</v>
      </c>
      <c r="Q268" s="1" t="s">
        <v>751</v>
      </c>
      <c r="R268" s="1" t="s">
        <v>64</v>
      </c>
      <c r="S268" s="1" t="s">
        <v>64</v>
      </c>
      <c r="T268" s="1" t="s">
        <v>63</v>
      </c>
      <c r="AR268" s="1" t="s">
        <v>52</v>
      </c>
      <c r="AS268" s="1" t="s">
        <v>52</v>
      </c>
      <c r="AU268" s="1" t="s">
        <v>760</v>
      </c>
      <c r="AV268">
        <v>203</v>
      </c>
    </row>
    <row r="269" spans="1:48" ht="30" customHeight="1" x14ac:dyDescent="0.3">
      <c r="A269" s="15" t="s">
        <v>505</v>
      </c>
      <c r="B269" s="15" t="s">
        <v>761</v>
      </c>
      <c r="C269" s="15" t="s">
        <v>122</v>
      </c>
      <c r="D269" s="13">
        <v>2</v>
      </c>
      <c r="E269" s="14"/>
      <c r="F269" s="14"/>
      <c r="G269" s="14"/>
      <c r="H269" s="14"/>
      <c r="I269" s="14"/>
      <c r="J269" s="14"/>
      <c r="K269" s="14"/>
      <c r="L269" s="14"/>
      <c r="M269" s="15" t="s">
        <v>52</v>
      </c>
      <c r="N269" s="1" t="s">
        <v>762</v>
      </c>
      <c r="O269" s="1" t="s">
        <v>52</v>
      </c>
      <c r="P269" s="1" t="s">
        <v>52</v>
      </c>
      <c r="Q269" s="1" t="s">
        <v>751</v>
      </c>
      <c r="R269" s="1" t="s">
        <v>64</v>
      </c>
      <c r="S269" s="1" t="s">
        <v>64</v>
      </c>
      <c r="T269" s="1" t="s">
        <v>63</v>
      </c>
      <c r="AR269" s="1" t="s">
        <v>52</v>
      </c>
      <c r="AS269" s="1" t="s">
        <v>52</v>
      </c>
      <c r="AU269" s="1" t="s">
        <v>763</v>
      </c>
      <c r="AV269">
        <v>204</v>
      </c>
    </row>
    <row r="270" spans="1:48" ht="30" customHeight="1" x14ac:dyDescent="0.3">
      <c r="A270" s="15" t="s">
        <v>764</v>
      </c>
      <c r="B270" s="15" t="s">
        <v>765</v>
      </c>
      <c r="C270" s="15" t="s">
        <v>122</v>
      </c>
      <c r="D270" s="13">
        <v>4</v>
      </c>
      <c r="E270" s="14"/>
      <c r="F270" s="14"/>
      <c r="G270" s="14"/>
      <c r="H270" s="14"/>
      <c r="I270" s="14"/>
      <c r="J270" s="14"/>
      <c r="K270" s="14"/>
      <c r="L270" s="14"/>
      <c r="M270" s="15" t="s">
        <v>52</v>
      </c>
      <c r="N270" s="1" t="s">
        <v>766</v>
      </c>
      <c r="O270" s="1" t="s">
        <v>52</v>
      </c>
      <c r="P270" s="1" t="s">
        <v>52</v>
      </c>
      <c r="Q270" s="1" t="s">
        <v>751</v>
      </c>
      <c r="R270" s="1" t="s">
        <v>64</v>
      </c>
      <c r="S270" s="1" t="s">
        <v>64</v>
      </c>
      <c r="T270" s="1" t="s">
        <v>63</v>
      </c>
      <c r="AR270" s="1" t="s">
        <v>52</v>
      </c>
      <c r="AS270" s="1" t="s">
        <v>52</v>
      </c>
      <c r="AU270" s="1" t="s">
        <v>767</v>
      </c>
      <c r="AV270">
        <v>205</v>
      </c>
    </row>
    <row r="271" spans="1:48" ht="30" customHeight="1" x14ac:dyDescent="0.3">
      <c r="A271" s="15" t="s">
        <v>764</v>
      </c>
      <c r="B271" s="15" t="s">
        <v>768</v>
      </c>
      <c r="C271" s="15" t="s">
        <v>122</v>
      </c>
      <c r="D271" s="13">
        <v>1</v>
      </c>
      <c r="E271" s="14"/>
      <c r="F271" s="14"/>
      <c r="G271" s="14"/>
      <c r="H271" s="14"/>
      <c r="I271" s="14"/>
      <c r="J271" s="14"/>
      <c r="K271" s="14"/>
      <c r="L271" s="14"/>
      <c r="M271" s="15" t="s">
        <v>52</v>
      </c>
      <c r="N271" s="1" t="s">
        <v>769</v>
      </c>
      <c r="O271" s="1" t="s">
        <v>52</v>
      </c>
      <c r="P271" s="1" t="s">
        <v>52</v>
      </c>
      <c r="Q271" s="1" t="s">
        <v>751</v>
      </c>
      <c r="R271" s="1" t="s">
        <v>64</v>
      </c>
      <c r="S271" s="1" t="s">
        <v>64</v>
      </c>
      <c r="T271" s="1" t="s">
        <v>63</v>
      </c>
      <c r="AR271" s="1" t="s">
        <v>52</v>
      </c>
      <c r="AS271" s="1" t="s">
        <v>52</v>
      </c>
      <c r="AU271" s="1" t="s">
        <v>770</v>
      </c>
      <c r="AV271">
        <v>206</v>
      </c>
    </row>
    <row r="272" spans="1:48" ht="30" customHeight="1" x14ac:dyDescent="0.3">
      <c r="A272" s="15" t="s">
        <v>727</v>
      </c>
      <c r="B272" s="15" t="s">
        <v>771</v>
      </c>
      <c r="C272" s="15" t="s">
        <v>122</v>
      </c>
      <c r="D272" s="13">
        <v>4</v>
      </c>
      <c r="E272" s="14"/>
      <c r="F272" s="14"/>
      <c r="G272" s="14"/>
      <c r="H272" s="14"/>
      <c r="I272" s="14"/>
      <c r="J272" s="14"/>
      <c r="K272" s="14"/>
      <c r="L272" s="14"/>
      <c r="M272" s="15" t="s">
        <v>52</v>
      </c>
      <c r="N272" s="1" t="s">
        <v>772</v>
      </c>
      <c r="O272" s="1" t="s">
        <v>52</v>
      </c>
      <c r="P272" s="1" t="s">
        <v>52</v>
      </c>
      <c r="Q272" s="1" t="s">
        <v>751</v>
      </c>
      <c r="R272" s="1" t="s">
        <v>64</v>
      </c>
      <c r="S272" s="1" t="s">
        <v>64</v>
      </c>
      <c r="T272" s="1" t="s">
        <v>63</v>
      </c>
      <c r="AR272" s="1" t="s">
        <v>52</v>
      </c>
      <c r="AS272" s="1" t="s">
        <v>52</v>
      </c>
      <c r="AU272" s="1" t="s">
        <v>773</v>
      </c>
      <c r="AV272">
        <v>207</v>
      </c>
    </row>
    <row r="273" spans="1:48" ht="30" customHeight="1" x14ac:dyDescent="0.3">
      <c r="A273" s="15" t="s">
        <v>774</v>
      </c>
      <c r="B273" s="15" t="s">
        <v>567</v>
      </c>
      <c r="C273" s="15" t="s">
        <v>122</v>
      </c>
      <c r="D273" s="13">
        <v>3</v>
      </c>
      <c r="E273" s="14"/>
      <c r="F273" s="14"/>
      <c r="G273" s="14"/>
      <c r="H273" s="14"/>
      <c r="I273" s="14"/>
      <c r="J273" s="14"/>
      <c r="K273" s="14"/>
      <c r="L273" s="14"/>
      <c r="M273" s="15" t="s">
        <v>775</v>
      </c>
      <c r="N273" s="1" t="s">
        <v>776</v>
      </c>
      <c r="O273" s="1" t="s">
        <v>52</v>
      </c>
      <c r="P273" s="1" t="s">
        <v>52</v>
      </c>
      <c r="Q273" s="1" t="s">
        <v>751</v>
      </c>
      <c r="R273" s="1" t="s">
        <v>63</v>
      </c>
      <c r="S273" s="1" t="s">
        <v>64</v>
      </c>
      <c r="T273" s="1" t="s">
        <v>64</v>
      </c>
      <c r="AR273" s="1" t="s">
        <v>52</v>
      </c>
      <c r="AS273" s="1" t="s">
        <v>52</v>
      </c>
      <c r="AU273" s="1" t="s">
        <v>777</v>
      </c>
      <c r="AV273">
        <v>208</v>
      </c>
    </row>
    <row r="274" spans="1:48" ht="30" customHeight="1" x14ac:dyDescent="0.3">
      <c r="A274" s="15" t="s">
        <v>774</v>
      </c>
      <c r="B274" s="15" t="s">
        <v>778</v>
      </c>
      <c r="C274" s="15" t="s">
        <v>122</v>
      </c>
      <c r="D274" s="13">
        <v>2</v>
      </c>
      <c r="E274" s="14"/>
      <c r="F274" s="14"/>
      <c r="G274" s="14"/>
      <c r="H274" s="14"/>
      <c r="I274" s="14"/>
      <c r="J274" s="14"/>
      <c r="K274" s="14"/>
      <c r="L274" s="14"/>
      <c r="M274" s="15" t="s">
        <v>779</v>
      </c>
      <c r="N274" s="1" t="s">
        <v>780</v>
      </c>
      <c r="O274" s="1" t="s">
        <v>52</v>
      </c>
      <c r="P274" s="1" t="s">
        <v>52</v>
      </c>
      <c r="Q274" s="1" t="s">
        <v>751</v>
      </c>
      <c r="R274" s="1" t="s">
        <v>63</v>
      </c>
      <c r="S274" s="1" t="s">
        <v>64</v>
      </c>
      <c r="T274" s="1" t="s">
        <v>64</v>
      </c>
      <c r="AR274" s="1" t="s">
        <v>52</v>
      </c>
      <c r="AS274" s="1" t="s">
        <v>52</v>
      </c>
      <c r="AU274" s="1" t="s">
        <v>781</v>
      </c>
      <c r="AV274">
        <v>209</v>
      </c>
    </row>
    <row r="275" spans="1:48" ht="30" customHeight="1" x14ac:dyDescent="0.3">
      <c r="A275" s="15" t="s">
        <v>782</v>
      </c>
      <c r="B275" s="15" t="s">
        <v>567</v>
      </c>
      <c r="C275" s="15" t="s">
        <v>364</v>
      </c>
      <c r="D275" s="13">
        <v>10</v>
      </c>
      <c r="E275" s="14"/>
      <c r="F275" s="14"/>
      <c r="G275" s="14"/>
      <c r="H275" s="14"/>
      <c r="I275" s="14"/>
      <c r="J275" s="14"/>
      <c r="K275" s="14"/>
      <c r="L275" s="14"/>
      <c r="M275" s="15" t="s">
        <v>783</v>
      </c>
      <c r="N275" s="1" t="s">
        <v>784</v>
      </c>
      <c r="O275" s="1" t="s">
        <v>52</v>
      </c>
      <c r="P275" s="1" t="s">
        <v>52</v>
      </c>
      <c r="Q275" s="1" t="s">
        <v>751</v>
      </c>
      <c r="R275" s="1" t="s">
        <v>63</v>
      </c>
      <c r="S275" s="1" t="s">
        <v>64</v>
      </c>
      <c r="T275" s="1" t="s">
        <v>64</v>
      </c>
      <c r="AR275" s="1" t="s">
        <v>52</v>
      </c>
      <c r="AS275" s="1" t="s">
        <v>52</v>
      </c>
      <c r="AU275" s="1" t="s">
        <v>785</v>
      </c>
      <c r="AV275">
        <v>210</v>
      </c>
    </row>
    <row r="276" spans="1:48" ht="30" customHeight="1" x14ac:dyDescent="0.3">
      <c r="A276" s="15" t="s">
        <v>782</v>
      </c>
      <c r="B276" s="15" t="s">
        <v>786</v>
      </c>
      <c r="C276" s="15" t="s">
        <v>364</v>
      </c>
      <c r="D276" s="13">
        <v>2</v>
      </c>
      <c r="E276" s="14"/>
      <c r="F276" s="14"/>
      <c r="G276" s="14"/>
      <c r="H276" s="14"/>
      <c r="I276" s="14"/>
      <c r="J276" s="14"/>
      <c r="K276" s="14"/>
      <c r="L276" s="14"/>
      <c r="M276" s="15" t="s">
        <v>787</v>
      </c>
      <c r="N276" s="1" t="s">
        <v>788</v>
      </c>
      <c r="O276" s="1" t="s">
        <v>52</v>
      </c>
      <c r="P276" s="1" t="s">
        <v>52</v>
      </c>
      <c r="Q276" s="1" t="s">
        <v>751</v>
      </c>
      <c r="R276" s="1" t="s">
        <v>63</v>
      </c>
      <c r="S276" s="1" t="s">
        <v>64</v>
      </c>
      <c r="T276" s="1" t="s">
        <v>64</v>
      </c>
      <c r="AR276" s="1" t="s">
        <v>52</v>
      </c>
      <c r="AS276" s="1" t="s">
        <v>52</v>
      </c>
      <c r="AU276" s="1" t="s">
        <v>789</v>
      </c>
      <c r="AV276">
        <v>211</v>
      </c>
    </row>
    <row r="277" spans="1:48" ht="30" customHeight="1" x14ac:dyDescent="0.3">
      <c r="A277" s="13"/>
      <c r="B277" s="13"/>
      <c r="C277" s="13"/>
      <c r="D277" s="13"/>
      <c r="E277" s="14"/>
      <c r="F277" s="14"/>
      <c r="G277" s="14"/>
      <c r="H277" s="14"/>
      <c r="I277" s="14"/>
      <c r="J277" s="14"/>
      <c r="K277" s="14"/>
      <c r="L277" s="14"/>
      <c r="M277" s="13"/>
      <c r="Q277" s="1" t="s">
        <v>751</v>
      </c>
    </row>
    <row r="278" spans="1:48" ht="30" customHeight="1" x14ac:dyDescent="0.3">
      <c r="A278" s="13"/>
      <c r="B278" s="13"/>
      <c r="C278" s="13"/>
      <c r="D278" s="13"/>
      <c r="E278" s="14"/>
      <c r="F278" s="14"/>
      <c r="G278" s="14"/>
      <c r="H278" s="14"/>
      <c r="I278" s="14"/>
      <c r="J278" s="14"/>
      <c r="K278" s="14"/>
      <c r="L278" s="14"/>
      <c r="M278" s="13"/>
      <c r="Q278" s="1" t="s">
        <v>751</v>
      </c>
    </row>
    <row r="279" spans="1:48" ht="30" customHeight="1" x14ac:dyDescent="0.3">
      <c r="A279" s="13"/>
      <c r="B279" s="13"/>
      <c r="C279" s="13"/>
      <c r="D279" s="13"/>
      <c r="E279" s="14"/>
      <c r="F279" s="14"/>
      <c r="G279" s="14"/>
      <c r="H279" s="14"/>
      <c r="I279" s="14"/>
      <c r="J279" s="14"/>
      <c r="K279" s="14"/>
      <c r="L279" s="14"/>
      <c r="M279" s="13"/>
      <c r="Q279" s="1" t="s">
        <v>751</v>
      </c>
    </row>
    <row r="280" spans="1:48" ht="30" customHeight="1" x14ac:dyDescent="0.3">
      <c r="A280" s="13"/>
      <c r="B280" s="13"/>
      <c r="C280" s="13"/>
      <c r="D280" s="13"/>
      <c r="E280" s="14"/>
      <c r="F280" s="14"/>
      <c r="G280" s="14"/>
      <c r="H280" s="14"/>
      <c r="I280" s="14"/>
      <c r="J280" s="14"/>
      <c r="K280" s="14"/>
      <c r="L280" s="14"/>
      <c r="M280" s="13"/>
      <c r="Q280" s="1" t="s">
        <v>751</v>
      </c>
    </row>
    <row r="281" spans="1:48" ht="30" customHeight="1" x14ac:dyDescent="0.3">
      <c r="A281" s="13"/>
      <c r="B281" s="13"/>
      <c r="C281" s="13"/>
      <c r="D281" s="13"/>
      <c r="E281" s="14"/>
      <c r="F281" s="14"/>
      <c r="G281" s="14"/>
      <c r="H281" s="14"/>
      <c r="I281" s="14"/>
      <c r="J281" s="14"/>
      <c r="K281" s="14"/>
      <c r="L281" s="14"/>
      <c r="M281" s="13"/>
      <c r="Q281" s="1" t="s">
        <v>751</v>
      </c>
    </row>
    <row r="282" spans="1:48" ht="30" customHeight="1" x14ac:dyDescent="0.3">
      <c r="A282" s="13"/>
      <c r="B282" s="13"/>
      <c r="C282" s="13"/>
      <c r="D282" s="13"/>
      <c r="E282" s="14"/>
      <c r="F282" s="14"/>
      <c r="G282" s="14"/>
      <c r="H282" s="14"/>
      <c r="I282" s="14"/>
      <c r="J282" s="14"/>
      <c r="K282" s="14"/>
      <c r="L282" s="14"/>
      <c r="M282" s="13"/>
      <c r="Q282" s="1" t="s">
        <v>751</v>
      </c>
    </row>
    <row r="283" spans="1:48" ht="30" customHeight="1" x14ac:dyDescent="0.3">
      <c r="A283" s="13"/>
      <c r="B283" s="13"/>
      <c r="C283" s="13"/>
      <c r="D283" s="13"/>
      <c r="E283" s="14"/>
      <c r="F283" s="14"/>
      <c r="G283" s="14"/>
      <c r="H283" s="14"/>
      <c r="I283" s="14"/>
      <c r="J283" s="14"/>
      <c r="K283" s="14"/>
      <c r="L283" s="14"/>
      <c r="M283" s="13"/>
      <c r="Q283" s="1" t="s">
        <v>751</v>
      </c>
    </row>
    <row r="284" spans="1:48" ht="30" customHeight="1" x14ac:dyDescent="0.3">
      <c r="A284" s="13"/>
      <c r="B284" s="13"/>
      <c r="C284" s="13"/>
      <c r="D284" s="13"/>
      <c r="E284" s="14"/>
      <c r="F284" s="14"/>
      <c r="G284" s="14"/>
      <c r="H284" s="14"/>
      <c r="I284" s="14"/>
      <c r="J284" s="14"/>
      <c r="K284" s="14"/>
      <c r="L284" s="14"/>
      <c r="M284" s="13"/>
      <c r="Q284" s="1" t="s">
        <v>751</v>
      </c>
    </row>
    <row r="285" spans="1:48" ht="30" customHeight="1" x14ac:dyDescent="0.3">
      <c r="A285" s="13"/>
      <c r="B285" s="13"/>
      <c r="C285" s="13"/>
      <c r="D285" s="13"/>
      <c r="E285" s="14"/>
      <c r="F285" s="14"/>
      <c r="G285" s="14"/>
      <c r="H285" s="14"/>
      <c r="I285" s="14"/>
      <c r="J285" s="14"/>
      <c r="K285" s="14"/>
      <c r="L285" s="14"/>
      <c r="M285" s="13"/>
      <c r="Q285" s="1" t="s">
        <v>751</v>
      </c>
    </row>
    <row r="286" spans="1:48" ht="30" customHeight="1" x14ac:dyDescent="0.3">
      <c r="A286" s="13"/>
      <c r="B286" s="13"/>
      <c r="C286" s="13"/>
      <c r="D286" s="13"/>
      <c r="E286" s="14"/>
      <c r="F286" s="14"/>
      <c r="G286" s="14"/>
      <c r="H286" s="14"/>
      <c r="I286" s="14"/>
      <c r="J286" s="14"/>
      <c r="K286" s="14"/>
      <c r="L286" s="14"/>
      <c r="M286" s="13"/>
      <c r="Q286" s="1" t="s">
        <v>751</v>
      </c>
    </row>
    <row r="287" spans="1:48" ht="30" customHeight="1" x14ac:dyDescent="0.3">
      <c r="A287" s="13"/>
      <c r="B287" s="13"/>
      <c r="C287" s="13"/>
      <c r="D287" s="13"/>
      <c r="E287" s="14"/>
      <c r="F287" s="14"/>
      <c r="G287" s="14"/>
      <c r="H287" s="14"/>
      <c r="I287" s="14"/>
      <c r="J287" s="14"/>
      <c r="K287" s="14"/>
      <c r="L287" s="14"/>
      <c r="M287" s="13"/>
      <c r="Q287" s="1" t="s">
        <v>751</v>
      </c>
    </row>
    <row r="288" spans="1:48" ht="30" customHeight="1" x14ac:dyDescent="0.3">
      <c r="A288" s="13"/>
      <c r="B288" s="13"/>
      <c r="C288" s="13"/>
      <c r="D288" s="13"/>
      <c r="E288" s="14"/>
      <c r="F288" s="14"/>
      <c r="G288" s="14"/>
      <c r="H288" s="14"/>
      <c r="I288" s="14"/>
      <c r="J288" s="14"/>
      <c r="K288" s="14"/>
      <c r="L288" s="14"/>
      <c r="M288" s="13"/>
      <c r="Q288" s="1" t="s">
        <v>751</v>
      </c>
    </row>
    <row r="289" spans="1:48" ht="30" customHeight="1" x14ac:dyDescent="0.3">
      <c r="A289" s="15" t="s">
        <v>98</v>
      </c>
      <c r="B289" s="13"/>
      <c r="C289" s="13"/>
      <c r="D289" s="13"/>
      <c r="E289" s="14"/>
      <c r="F289" s="14"/>
      <c r="G289" s="14"/>
      <c r="H289" s="14"/>
      <c r="I289" s="14"/>
      <c r="J289" s="14"/>
      <c r="K289" s="14"/>
      <c r="L289" s="14"/>
      <c r="M289" s="13"/>
      <c r="N289" t="s">
        <v>99</v>
      </c>
    </row>
    <row r="290" spans="1:48" ht="30" customHeight="1" x14ac:dyDescent="0.3">
      <c r="A290" s="15" t="s">
        <v>790</v>
      </c>
      <c r="B290" s="15" t="s">
        <v>52</v>
      </c>
      <c r="C290" s="13"/>
      <c r="D290" s="13"/>
      <c r="E290" s="14"/>
      <c r="F290" s="14"/>
      <c r="G290" s="14"/>
      <c r="H290" s="14"/>
      <c r="I290" s="14"/>
      <c r="J290" s="14"/>
      <c r="K290" s="14"/>
      <c r="L290" s="14"/>
      <c r="M290" s="13"/>
      <c r="Q290" s="1" t="s">
        <v>791</v>
      </c>
    </row>
    <row r="291" spans="1:48" ht="30" customHeight="1" x14ac:dyDescent="0.3">
      <c r="A291" s="15" t="s">
        <v>792</v>
      </c>
      <c r="B291" s="15" t="s">
        <v>793</v>
      </c>
      <c r="C291" s="15" t="s">
        <v>177</v>
      </c>
      <c r="D291" s="13">
        <v>21</v>
      </c>
      <c r="E291" s="14"/>
      <c r="F291" s="14"/>
      <c r="G291" s="14"/>
      <c r="H291" s="14"/>
      <c r="I291" s="14"/>
      <c r="J291" s="14"/>
      <c r="K291" s="14"/>
      <c r="L291" s="14"/>
      <c r="M291" s="15" t="s">
        <v>794</v>
      </c>
      <c r="N291" s="1" t="s">
        <v>795</v>
      </c>
      <c r="O291" s="1" t="s">
        <v>52</v>
      </c>
      <c r="P291" s="1" t="s">
        <v>52</v>
      </c>
      <c r="Q291" s="1" t="s">
        <v>791</v>
      </c>
      <c r="R291" s="1" t="s">
        <v>63</v>
      </c>
      <c r="S291" s="1" t="s">
        <v>64</v>
      </c>
      <c r="T291" s="1" t="s">
        <v>64</v>
      </c>
      <c r="AR291" s="1" t="s">
        <v>52</v>
      </c>
      <c r="AS291" s="1" t="s">
        <v>52</v>
      </c>
      <c r="AU291" s="1" t="s">
        <v>796</v>
      </c>
      <c r="AV291">
        <v>213</v>
      </c>
    </row>
    <row r="292" spans="1:48" ht="30" customHeight="1" x14ac:dyDescent="0.3">
      <c r="A292" s="15" t="s">
        <v>792</v>
      </c>
      <c r="B292" s="15" t="s">
        <v>797</v>
      </c>
      <c r="C292" s="15" t="s">
        <v>177</v>
      </c>
      <c r="D292" s="13">
        <v>17</v>
      </c>
      <c r="E292" s="14"/>
      <c r="F292" s="14"/>
      <c r="G292" s="14"/>
      <c r="H292" s="14"/>
      <c r="I292" s="14"/>
      <c r="J292" s="14"/>
      <c r="K292" s="14"/>
      <c r="L292" s="14"/>
      <c r="M292" s="15" t="s">
        <v>798</v>
      </c>
      <c r="N292" s="1" t="s">
        <v>799</v>
      </c>
      <c r="O292" s="1" t="s">
        <v>52</v>
      </c>
      <c r="P292" s="1" t="s">
        <v>52</v>
      </c>
      <c r="Q292" s="1" t="s">
        <v>791</v>
      </c>
      <c r="R292" s="1" t="s">
        <v>63</v>
      </c>
      <c r="S292" s="1" t="s">
        <v>64</v>
      </c>
      <c r="T292" s="1" t="s">
        <v>64</v>
      </c>
      <c r="AR292" s="1" t="s">
        <v>52</v>
      </c>
      <c r="AS292" s="1" t="s">
        <v>52</v>
      </c>
      <c r="AU292" s="1" t="s">
        <v>800</v>
      </c>
      <c r="AV292">
        <v>214</v>
      </c>
    </row>
    <row r="293" spans="1:48" ht="30" customHeight="1" x14ac:dyDescent="0.3">
      <c r="A293" s="15" t="s">
        <v>792</v>
      </c>
      <c r="B293" s="15" t="s">
        <v>801</v>
      </c>
      <c r="C293" s="15" t="s">
        <v>177</v>
      </c>
      <c r="D293" s="13">
        <v>33</v>
      </c>
      <c r="E293" s="14"/>
      <c r="F293" s="14"/>
      <c r="G293" s="14"/>
      <c r="H293" s="14"/>
      <c r="I293" s="14"/>
      <c r="J293" s="14"/>
      <c r="K293" s="14"/>
      <c r="L293" s="14"/>
      <c r="M293" s="15" t="s">
        <v>802</v>
      </c>
      <c r="N293" s="1" t="s">
        <v>803</v>
      </c>
      <c r="O293" s="1" t="s">
        <v>52</v>
      </c>
      <c r="P293" s="1" t="s">
        <v>52</v>
      </c>
      <c r="Q293" s="1" t="s">
        <v>791</v>
      </c>
      <c r="R293" s="1" t="s">
        <v>63</v>
      </c>
      <c r="S293" s="1" t="s">
        <v>64</v>
      </c>
      <c r="T293" s="1" t="s">
        <v>64</v>
      </c>
      <c r="AR293" s="1" t="s">
        <v>52</v>
      </c>
      <c r="AS293" s="1" t="s">
        <v>52</v>
      </c>
      <c r="AU293" s="1" t="s">
        <v>804</v>
      </c>
      <c r="AV293">
        <v>215</v>
      </c>
    </row>
    <row r="294" spans="1:48" ht="30" customHeight="1" x14ac:dyDescent="0.3">
      <c r="A294" s="15" t="s">
        <v>792</v>
      </c>
      <c r="B294" s="15" t="s">
        <v>805</v>
      </c>
      <c r="C294" s="15" t="s">
        <v>177</v>
      </c>
      <c r="D294" s="13">
        <v>41</v>
      </c>
      <c r="E294" s="14"/>
      <c r="F294" s="14"/>
      <c r="G294" s="14"/>
      <c r="H294" s="14"/>
      <c r="I294" s="14"/>
      <c r="J294" s="14"/>
      <c r="K294" s="14"/>
      <c r="L294" s="14"/>
      <c r="M294" s="15" t="s">
        <v>806</v>
      </c>
      <c r="N294" s="1" t="s">
        <v>807</v>
      </c>
      <c r="O294" s="1" t="s">
        <v>52</v>
      </c>
      <c r="P294" s="1" t="s">
        <v>52</v>
      </c>
      <c r="Q294" s="1" t="s">
        <v>791</v>
      </c>
      <c r="R294" s="1" t="s">
        <v>63</v>
      </c>
      <c r="S294" s="1" t="s">
        <v>64</v>
      </c>
      <c r="T294" s="1" t="s">
        <v>64</v>
      </c>
      <c r="AR294" s="1" t="s">
        <v>52</v>
      </c>
      <c r="AS294" s="1" t="s">
        <v>52</v>
      </c>
      <c r="AU294" s="1" t="s">
        <v>808</v>
      </c>
      <c r="AV294">
        <v>216</v>
      </c>
    </row>
    <row r="295" spans="1:48" ht="30" customHeight="1" x14ac:dyDescent="0.3">
      <c r="A295" s="15" t="s">
        <v>792</v>
      </c>
      <c r="B295" s="15" t="s">
        <v>809</v>
      </c>
      <c r="C295" s="15" t="s">
        <v>177</v>
      </c>
      <c r="D295" s="13">
        <v>1</v>
      </c>
      <c r="E295" s="14"/>
      <c r="F295" s="14"/>
      <c r="G295" s="14"/>
      <c r="H295" s="14"/>
      <c r="I295" s="14"/>
      <c r="J295" s="14"/>
      <c r="K295" s="14"/>
      <c r="L295" s="14"/>
      <c r="M295" s="15" t="s">
        <v>810</v>
      </c>
      <c r="N295" s="1" t="s">
        <v>811</v>
      </c>
      <c r="O295" s="1" t="s">
        <v>52</v>
      </c>
      <c r="P295" s="1" t="s">
        <v>52</v>
      </c>
      <c r="Q295" s="1" t="s">
        <v>791</v>
      </c>
      <c r="R295" s="1" t="s">
        <v>63</v>
      </c>
      <c r="S295" s="1" t="s">
        <v>64</v>
      </c>
      <c r="T295" s="1" t="s">
        <v>64</v>
      </c>
      <c r="AR295" s="1" t="s">
        <v>52</v>
      </c>
      <c r="AS295" s="1" t="s">
        <v>52</v>
      </c>
      <c r="AU295" s="1" t="s">
        <v>812</v>
      </c>
      <c r="AV295">
        <v>217</v>
      </c>
    </row>
    <row r="296" spans="1:48" ht="30" customHeight="1" x14ac:dyDescent="0.3">
      <c r="A296" s="15" t="s">
        <v>813</v>
      </c>
      <c r="B296" s="15" t="s">
        <v>814</v>
      </c>
      <c r="C296" s="15" t="s">
        <v>122</v>
      </c>
      <c r="D296" s="13">
        <v>24</v>
      </c>
      <c r="E296" s="14"/>
      <c r="F296" s="14"/>
      <c r="G296" s="14"/>
      <c r="H296" s="14"/>
      <c r="I296" s="14"/>
      <c r="J296" s="14"/>
      <c r="K296" s="14"/>
      <c r="L296" s="14"/>
      <c r="M296" s="15" t="s">
        <v>52</v>
      </c>
      <c r="N296" s="1" t="s">
        <v>815</v>
      </c>
      <c r="O296" s="1" t="s">
        <v>52</v>
      </c>
      <c r="P296" s="1" t="s">
        <v>52</v>
      </c>
      <c r="Q296" s="1" t="s">
        <v>791</v>
      </c>
      <c r="R296" s="1" t="s">
        <v>64</v>
      </c>
      <c r="S296" s="1" t="s">
        <v>64</v>
      </c>
      <c r="T296" s="1" t="s">
        <v>63</v>
      </c>
      <c r="AR296" s="1" t="s">
        <v>52</v>
      </c>
      <c r="AS296" s="1" t="s">
        <v>52</v>
      </c>
      <c r="AU296" s="1" t="s">
        <v>816</v>
      </c>
      <c r="AV296">
        <v>222</v>
      </c>
    </row>
    <row r="297" spans="1:48" ht="30" customHeight="1" x14ac:dyDescent="0.3">
      <c r="A297" s="15" t="s">
        <v>813</v>
      </c>
      <c r="B297" s="15" t="s">
        <v>817</v>
      </c>
      <c r="C297" s="15" t="s">
        <v>122</v>
      </c>
      <c r="D297" s="13">
        <v>6</v>
      </c>
      <c r="E297" s="14"/>
      <c r="F297" s="14"/>
      <c r="G297" s="14"/>
      <c r="H297" s="14"/>
      <c r="I297" s="14"/>
      <c r="J297" s="14"/>
      <c r="K297" s="14"/>
      <c r="L297" s="14"/>
      <c r="M297" s="15" t="s">
        <v>52</v>
      </c>
      <c r="N297" s="1" t="s">
        <v>818</v>
      </c>
      <c r="O297" s="1" t="s">
        <v>52</v>
      </c>
      <c r="P297" s="1" t="s">
        <v>52</v>
      </c>
      <c r="Q297" s="1" t="s">
        <v>791</v>
      </c>
      <c r="R297" s="1" t="s">
        <v>64</v>
      </c>
      <c r="S297" s="1" t="s">
        <v>64</v>
      </c>
      <c r="T297" s="1" t="s">
        <v>63</v>
      </c>
      <c r="AR297" s="1" t="s">
        <v>52</v>
      </c>
      <c r="AS297" s="1" t="s">
        <v>52</v>
      </c>
      <c r="AU297" s="1" t="s">
        <v>819</v>
      </c>
      <c r="AV297">
        <v>223</v>
      </c>
    </row>
    <row r="298" spans="1:48" ht="30" customHeight="1" x14ac:dyDescent="0.3">
      <c r="A298" s="15" t="s">
        <v>813</v>
      </c>
      <c r="B298" s="15" t="s">
        <v>820</v>
      </c>
      <c r="C298" s="15" t="s">
        <v>122</v>
      </c>
      <c r="D298" s="13">
        <v>6</v>
      </c>
      <c r="E298" s="14"/>
      <c r="F298" s="14"/>
      <c r="G298" s="14"/>
      <c r="H298" s="14"/>
      <c r="I298" s="14"/>
      <c r="J298" s="14"/>
      <c r="K298" s="14"/>
      <c r="L298" s="14"/>
      <c r="M298" s="15" t="s">
        <v>52</v>
      </c>
      <c r="N298" s="1" t="s">
        <v>821</v>
      </c>
      <c r="O298" s="1" t="s">
        <v>52</v>
      </c>
      <c r="P298" s="1" t="s">
        <v>52</v>
      </c>
      <c r="Q298" s="1" t="s">
        <v>791</v>
      </c>
      <c r="R298" s="1" t="s">
        <v>64</v>
      </c>
      <c r="S298" s="1" t="s">
        <v>64</v>
      </c>
      <c r="T298" s="1" t="s">
        <v>63</v>
      </c>
      <c r="AR298" s="1" t="s">
        <v>52</v>
      </c>
      <c r="AS298" s="1" t="s">
        <v>52</v>
      </c>
      <c r="AU298" s="1" t="s">
        <v>822</v>
      </c>
      <c r="AV298">
        <v>224</v>
      </c>
    </row>
    <row r="299" spans="1:48" ht="30" customHeight="1" x14ac:dyDescent="0.3">
      <c r="A299" s="15" t="s">
        <v>813</v>
      </c>
      <c r="B299" s="15" t="s">
        <v>823</v>
      </c>
      <c r="C299" s="15" t="s">
        <v>122</v>
      </c>
      <c r="D299" s="13">
        <v>3</v>
      </c>
      <c r="E299" s="14"/>
      <c r="F299" s="14"/>
      <c r="G299" s="14"/>
      <c r="H299" s="14"/>
      <c r="I299" s="14"/>
      <c r="J299" s="14"/>
      <c r="K299" s="14"/>
      <c r="L299" s="14"/>
      <c r="M299" s="15" t="s">
        <v>52</v>
      </c>
      <c r="N299" s="1" t="s">
        <v>824</v>
      </c>
      <c r="O299" s="1" t="s">
        <v>52</v>
      </c>
      <c r="P299" s="1" t="s">
        <v>52</v>
      </c>
      <c r="Q299" s="1" t="s">
        <v>791</v>
      </c>
      <c r="R299" s="1" t="s">
        <v>64</v>
      </c>
      <c r="S299" s="1" t="s">
        <v>64</v>
      </c>
      <c r="T299" s="1" t="s">
        <v>63</v>
      </c>
      <c r="AR299" s="1" t="s">
        <v>52</v>
      </c>
      <c r="AS299" s="1" t="s">
        <v>52</v>
      </c>
      <c r="AU299" s="1" t="s">
        <v>825</v>
      </c>
      <c r="AV299">
        <v>225</v>
      </c>
    </row>
    <row r="300" spans="1:48" ht="30" customHeight="1" x14ac:dyDescent="0.3">
      <c r="A300" s="15" t="s">
        <v>813</v>
      </c>
      <c r="B300" s="15" t="s">
        <v>826</v>
      </c>
      <c r="C300" s="15" t="s">
        <v>122</v>
      </c>
      <c r="D300" s="13">
        <v>6</v>
      </c>
      <c r="E300" s="14"/>
      <c r="F300" s="14"/>
      <c r="G300" s="14"/>
      <c r="H300" s="14"/>
      <c r="I300" s="14"/>
      <c r="J300" s="14"/>
      <c r="K300" s="14"/>
      <c r="L300" s="14"/>
      <c r="M300" s="15" t="s">
        <v>52</v>
      </c>
      <c r="N300" s="1" t="s">
        <v>827</v>
      </c>
      <c r="O300" s="1" t="s">
        <v>52</v>
      </c>
      <c r="P300" s="1" t="s">
        <v>52</v>
      </c>
      <c r="Q300" s="1" t="s">
        <v>791</v>
      </c>
      <c r="R300" s="1" t="s">
        <v>64</v>
      </c>
      <c r="S300" s="1" t="s">
        <v>64</v>
      </c>
      <c r="T300" s="1" t="s">
        <v>63</v>
      </c>
      <c r="AR300" s="1" t="s">
        <v>52</v>
      </c>
      <c r="AS300" s="1" t="s">
        <v>52</v>
      </c>
      <c r="AU300" s="1" t="s">
        <v>828</v>
      </c>
      <c r="AV300">
        <v>226</v>
      </c>
    </row>
    <row r="301" spans="1:48" ht="30" customHeight="1" x14ac:dyDescent="0.3">
      <c r="A301" s="15" t="s">
        <v>829</v>
      </c>
      <c r="B301" s="15" t="s">
        <v>830</v>
      </c>
      <c r="C301" s="15" t="s">
        <v>122</v>
      </c>
      <c r="D301" s="13">
        <v>10</v>
      </c>
      <c r="E301" s="14"/>
      <c r="F301" s="14"/>
      <c r="G301" s="14"/>
      <c r="H301" s="14"/>
      <c r="I301" s="14"/>
      <c r="J301" s="14"/>
      <c r="K301" s="14"/>
      <c r="L301" s="14"/>
      <c r="M301" s="15" t="s">
        <v>52</v>
      </c>
      <c r="N301" s="1" t="s">
        <v>831</v>
      </c>
      <c r="O301" s="1" t="s">
        <v>52</v>
      </c>
      <c r="P301" s="1" t="s">
        <v>52</v>
      </c>
      <c r="Q301" s="1" t="s">
        <v>791</v>
      </c>
      <c r="R301" s="1" t="s">
        <v>64</v>
      </c>
      <c r="S301" s="1" t="s">
        <v>64</v>
      </c>
      <c r="T301" s="1" t="s">
        <v>63</v>
      </c>
      <c r="AR301" s="1" t="s">
        <v>52</v>
      </c>
      <c r="AS301" s="1" t="s">
        <v>52</v>
      </c>
      <c r="AU301" s="1" t="s">
        <v>832</v>
      </c>
      <c r="AV301">
        <v>227</v>
      </c>
    </row>
    <row r="302" spans="1:48" ht="30" customHeight="1" x14ac:dyDescent="0.3">
      <c r="A302" s="15" t="s">
        <v>829</v>
      </c>
      <c r="B302" s="15" t="s">
        <v>833</v>
      </c>
      <c r="C302" s="15" t="s">
        <v>122</v>
      </c>
      <c r="D302" s="13">
        <v>3</v>
      </c>
      <c r="E302" s="14"/>
      <c r="F302" s="14"/>
      <c r="G302" s="14"/>
      <c r="H302" s="14"/>
      <c r="I302" s="14"/>
      <c r="J302" s="14"/>
      <c r="K302" s="14"/>
      <c r="L302" s="14"/>
      <c r="M302" s="15" t="s">
        <v>52</v>
      </c>
      <c r="N302" s="1" t="s">
        <v>834</v>
      </c>
      <c r="O302" s="1" t="s">
        <v>52</v>
      </c>
      <c r="P302" s="1" t="s">
        <v>52</v>
      </c>
      <c r="Q302" s="1" t="s">
        <v>791</v>
      </c>
      <c r="R302" s="1" t="s">
        <v>64</v>
      </c>
      <c r="S302" s="1" t="s">
        <v>64</v>
      </c>
      <c r="T302" s="1" t="s">
        <v>63</v>
      </c>
      <c r="AR302" s="1" t="s">
        <v>52</v>
      </c>
      <c r="AS302" s="1" t="s">
        <v>52</v>
      </c>
      <c r="AU302" s="1" t="s">
        <v>835</v>
      </c>
      <c r="AV302">
        <v>228</v>
      </c>
    </row>
    <row r="303" spans="1:48" ht="30" customHeight="1" x14ac:dyDescent="0.3">
      <c r="A303" s="15" t="s">
        <v>829</v>
      </c>
      <c r="B303" s="15" t="s">
        <v>836</v>
      </c>
      <c r="C303" s="15" t="s">
        <v>122</v>
      </c>
      <c r="D303" s="13">
        <v>6</v>
      </c>
      <c r="E303" s="14"/>
      <c r="F303" s="14"/>
      <c r="G303" s="14"/>
      <c r="H303" s="14"/>
      <c r="I303" s="14"/>
      <c r="J303" s="14"/>
      <c r="K303" s="14"/>
      <c r="L303" s="14"/>
      <c r="M303" s="15" t="s">
        <v>52</v>
      </c>
      <c r="N303" s="1" t="s">
        <v>837</v>
      </c>
      <c r="O303" s="1" t="s">
        <v>52</v>
      </c>
      <c r="P303" s="1" t="s">
        <v>52</v>
      </c>
      <c r="Q303" s="1" t="s">
        <v>791</v>
      </c>
      <c r="R303" s="1" t="s">
        <v>64</v>
      </c>
      <c r="S303" s="1" t="s">
        <v>64</v>
      </c>
      <c r="T303" s="1" t="s">
        <v>63</v>
      </c>
      <c r="AR303" s="1" t="s">
        <v>52</v>
      </c>
      <c r="AS303" s="1" t="s">
        <v>52</v>
      </c>
      <c r="AU303" s="1" t="s">
        <v>838</v>
      </c>
      <c r="AV303">
        <v>229</v>
      </c>
    </row>
    <row r="304" spans="1:48" ht="30" customHeight="1" x14ac:dyDescent="0.3">
      <c r="A304" s="15" t="s">
        <v>829</v>
      </c>
      <c r="B304" s="15" t="s">
        <v>839</v>
      </c>
      <c r="C304" s="15" t="s">
        <v>122</v>
      </c>
      <c r="D304" s="13">
        <v>1</v>
      </c>
      <c r="E304" s="14"/>
      <c r="F304" s="14"/>
      <c r="G304" s="14"/>
      <c r="H304" s="14"/>
      <c r="I304" s="14"/>
      <c r="J304" s="14"/>
      <c r="K304" s="14"/>
      <c r="L304" s="14"/>
      <c r="M304" s="15" t="s">
        <v>52</v>
      </c>
      <c r="N304" s="1" t="s">
        <v>840</v>
      </c>
      <c r="O304" s="1" t="s">
        <v>52</v>
      </c>
      <c r="P304" s="1" t="s">
        <v>52</v>
      </c>
      <c r="Q304" s="1" t="s">
        <v>791</v>
      </c>
      <c r="R304" s="1" t="s">
        <v>64</v>
      </c>
      <c r="S304" s="1" t="s">
        <v>64</v>
      </c>
      <c r="T304" s="1" t="s">
        <v>63</v>
      </c>
      <c r="AR304" s="1" t="s">
        <v>52</v>
      </c>
      <c r="AS304" s="1" t="s">
        <v>52</v>
      </c>
      <c r="AU304" s="1" t="s">
        <v>841</v>
      </c>
      <c r="AV304">
        <v>230</v>
      </c>
    </row>
    <row r="305" spans="1:48" ht="30" customHeight="1" x14ac:dyDescent="0.3">
      <c r="A305" s="15" t="s">
        <v>829</v>
      </c>
      <c r="B305" s="15" t="s">
        <v>842</v>
      </c>
      <c r="C305" s="15" t="s">
        <v>122</v>
      </c>
      <c r="D305" s="13">
        <v>4</v>
      </c>
      <c r="E305" s="14"/>
      <c r="F305" s="14"/>
      <c r="G305" s="14"/>
      <c r="H305" s="14"/>
      <c r="I305" s="14"/>
      <c r="J305" s="14"/>
      <c r="K305" s="14"/>
      <c r="L305" s="14"/>
      <c r="M305" s="15" t="s">
        <v>52</v>
      </c>
      <c r="N305" s="1" t="s">
        <v>843</v>
      </c>
      <c r="O305" s="1" t="s">
        <v>52</v>
      </c>
      <c r="P305" s="1" t="s">
        <v>52</v>
      </c>
      <c r="Q305" s="1" t="s">
        <v>791</v>
      </c>
      <c r="R305" s="1" t="s">
        <v>64</v>
      </c>
      <c r="S305" s="1" t="s">
        <v>64</v>
      </c>
      <c r="T305" s="1" t="s">
        <v>63</v>
      </c>
      <c r="AR305" s="1" t="s">
        <v>52</v>
      </c>
      <c r="AS305" s="1" t="s">
        <v>52</v>
      </c>
      <c r="AU305" s="1" t="s">
        <v>844</v>
      </c>
      <c r="AV305">
        <v>231</v>
      </c>
    </row>
    <row r="306" spans="1:48" ht="30" customHeight="1" x14ac:dyDescent="0.3">
      <c r="A306" s="15" t="s">
        <v>671</v>
      </c>
      <c r="B306" s="15" t="s">
        <v>672</v>
      </c>
      <c r="C306" s="15" t="s">
        <v>482</v>
      </c>
      <c r="D306" s="13">
        <v>21</v>
      </c>
      <c r="E306" s="14"/>
      <c r="F306" s="14"/>
      <c r="G306" s="14"/>
      <c r="H306" s="14"/>
      <c r="I306" s="14"/>
      <c r="J306" s="14"/>
      <c r="K306" s="14"/>
      <c r="L306" s="14"/>
      <c r="M306" s="15" t="s">
        <v>673</v>
      </c>
      <c r="N306" s="1" t="s">
        <v>674</v>
      </c>
      <c r="O306" s="1" t="s">
        <v>52</v>
      </c>
      <c r="P306" s="1" t="s">
        <v>52</v>
      </c>
      <c r="Q306" s="1" t="s">
        <v>791</v>
      </c>
      <c r="R306" s="1" t="s">
        <v>63</v>
      </c>
      <c r="S306" s="1" t="s">
        <v>64</v>
      </c>
      <c r="T306" s="1" t="s">
        <v>64</v>
      </c>
      <c r="AR306" s="1" t="s">
        <v>52</v>
      </c>
      <c r="AS306" s="1" t="s">
        <v>52</v>
      </c>
      <c r="AU306" s="1" t="s">
        <v>845</v>
      </c>
      <c r="AV306">
        <v>232</v>
      </c>
    </row>
    <row r="307" spans="1:48" ht="30" customHeight="1" x14ac:dyDescent="0.3">
      <c r="A307" s="15" t="s">
        <v>666</v>
      </c>
      <c r="B307" s="15" t="s">
        <v>667</v>
      </c>
      <c r="C307" s="15" t="s">
        <v>482</v>
      </c>
      <c r="D307" s="13">
        <v>21</v>
      </c>
      <c r="E307" s="14"/>
      <c r="F307" s="14"/>
      <c r="G307" s="14"/>
      <c r="H307" s="14"/>
      <c r="I307" s="14"/>
      <c r="J307" s="14"/>
      <c r="K307" s="14"/>
      <c r="L307" s="14"/>
      <c r="M307" s="15" t="s">
        <v>668</v>
      </c>
      <c r="N307" s="1" t="s">
        <v>669</v>
      </c>
      <c r="O307" s="1" t="s">
        <v>52</v>
      </c>
      <c r="P307" s="1" t="s">
        <v>52</v>
      </c>
      <c r="Q307" s="1" t="s">
        <v>791</v>
      </c>
      <c r="R307" s="1" t="s">
        <v>63</v>
      </c>
      <c r="S307" s="1" t="s">
        <v>64</v>
      </c>
      <c r="T307" s="1" t="s">
        <v>64</v>
      </c>
      <c r="AR307" s="1" t="s">
        <v>52</v>
      </c>
      <c r="AS307" s="1" t="s">
        <v>52</v>
      </c>
      <c r="AU307" s="1" t="s">
        <v>846</v>
      </c>
      <c r="AV307">
        <v>233</v>
      </c>
    </row>
    <row r="308" spans="1:48" ht="30" customHeight="1" x14ac:dyDescent="0.3">
      <c r="A308" s="15" t="s">
        <v>368</v>
      </c>
      <c r="B308" s="15" t="s">
        <v>193</v>
      </c>
      <c r="C308" s="15" t="s">
        <v>364</v>
      </c>
      <c r="D308" s="13">
        <v>1</v>
      </c>
      <c r="E308" s="14"/>
      <c r="F308" s="14"/>
      <c r="G308" s="14"/>
      <c r="H308" s="14"/>
      <c r="I308" s="14"/>
      <c r="J308" s="14"/>
      <c r="K308" s="14"/>
      <c r="L308" s="14"/>
      <c r="M308" s="15" t="s">
        <v>847</v>
      </c>
      <c r="N308" s="1" t="s">
        <v>848</v>
      </c>
      <c r="O308" s="1" t="s">
        <v>52</v>
      </c>
      <c r="P308" s="1" t="s">
        <v>52</v>
      </c>
      <c r="Q308" s="1" t="s">
        <v>791</v>
      </c>
      <c r="R308" s="1" t="s">
        <v>63</v>
      </c>
      <c r="S308" s="1" t="s">
        <v>64</v>
      </c>
      <c r="T308" s="1" t="s">
        <v>64</v>
      </c>
      <c r="AR308" s="1" t="s">
        <v>52</v>
      </c>
      <c r="AS308" s="1" t="s">
        <v>52</v>
      </c>
      <c r="AU308" s="1" t="s">
        <v>849</v>
      </c>
      <c r="AV308">
        <v>234</v>
      </c>
    </row>
    <row r="309" spans="1:48" ht="30" customHeight="1" x14ac:dyDescent="0.3">
      <c r="A309" s="15" t="s">
        <v>368</v>
      </c>
      <c r="B309" s="15" t="s">
        <v>197</v>
      </c>
      <c r="C309" s="15" t="s">
        <v>364</v>
      </c>
      <c r="D309" s="13">
        <v>3</v>
      </c>
      <c r="E309" s="14"/>
      <c r="F309" s="14"/>
      <c r="G309" s="14"/>
      <c r="H309" s="14"/>
      <c r="I309" s="14"/>
      <c r="J309" s="14"/>
      <c r="K309" s="14"/>
      <c r="L309" s="14"/>
      <c r="M309" s="15" t="s">
        <v>378</v>
      </c>
      <c r="N309" s="1" t="s">
        <v>379</v>
      </c>
      <c r="O309" s="1" t="s">
        <v>52</v>
      </c>
      <c r="P309" s="1" t="s">
        <v>52</v>
      </c>
      <c r="Q309" s="1" t="s">
        <v>791</v>
      </c>
      <c r="R309" s="1" t="s">
        <v>63</v>
      </c>
      <c r="S309" s="1" t="s">
        <v>64</v>
      </c>
      <c r="T309" s="1" t="s">
        <v>64</v>
      </c>
      <c r="AR309" s="1" t="s">
        <v>52</v>
      </c>
      <c r="AS309" s="1" t="s">
        <v>52</v>
      </c>
      <c r="AU309" s="1" t="s">
        <v>850</v>
      </c>
      <c r="AV309">
        <v>235</v>
      </c>
    </row>
    <row r="310" spans="1:48" ht="30" customHeight="1" x14ac:dyDescent="0.3">
      <c r="A310" s="15" t="s">
        <v>368</v>
      </c>
      <c r="B310" s="15" t="s">
        <v>851</v>
      </c>
      <c r="C310" s="15" t="s">
        <v>364</v>
      </c>
      <c r="D310" s="13">
        <v>2</v>
      </c>
      <c r="E310" s="14"/>
      <c r="F310" s="14"/>
      <c r="G310" s="14"/>
      <c r="H310" s="14"/>
      <c r="I310" s="14"/>
      <c r="J310" s="14"/>
      <c r="K310" s="14"/>
      <c r="L310" s="14"/>
      <c r="M310" s="15" t="s">
        <v>852</v>
      </c>
      <c r="N310" s="1" t="s">
        <v>853</v>
      </c>
      <c r="O310" s="1" t="s">
        <v>52</v>
      </c>
      <c r="P310" s="1" t="s">
        <v>52</v>
      </c>
      <c r="Q310" s="1" t="s">
        <v>791</v>
      </c>
      <c r="R310" s="1" t="s">
        <v>63</v>
      </c>
      <c r="S310" s="1" t="s">
        <v>64</v>
      </c>
      <c r="T310" s="1" t="s">
        <v>64</v>
      </c>
      <c r="AR310" s="1" t="s">
        <v>52</v>
      </c>
      <c r="AS310" s="1" t="s">
        <v>52</v>
      </c>
      <c r="AU310" s="1" t="s">
        <v>854</v>
      </c>
      <c r="AV310">
        <v>236</v>
      </c>
    </row>
    <row r="311" spans="1:48" ht="30" customHeight="1" x14ac:dyDescent="0.3">
      <c r="A311" s="15" t="s">
        <v>855</v>
      </c>
      <c r="B311" s="15" t="s">
        <v>197</v>
      </c>
      <c r="C311" s="15" t="s">
        <v>364</v>
      </c>
      <c r="D311" s="13">
        <v>8</v>
      </c>
      <c r="E311" s="14"/>
      <c r="F311" s="14"/>
      <c r="G311" s="14"/>
      <c r="H311" s="14"/>
      <c r="I311" s="14"/>
      <c r="J311" s="14"/>
      <c r="K311" s="14"/>
      <c r="L311" s="14"/>
      <c r="M311" s="15" t="s">
        <v>856</v>
      </c>
      <c r="N311" s="1" t="s">
        <v>857</v>
      </c>
      <c r="O311" s="1" t="s">
        <v>52</v>
      </c>
      <c r="P311" s="1" t="s">
        <v>52</v>
      </c>
      <c r="Q311" s="1" t="s">
        <v>791</v>
      </c>
      <c r="R311" s="1" t="s">
        <v>63</v>
      </c>
      <c r="S311" s="1" t="s">
        <v>64</v>
      </c>
      <c r="T311" s="1" t="s">
        <v>64</v>
      </c>
      <c r="AR311" s="1" t="s">
        <v>52</v>
      </c>
      <c r="AS311" s="1" t="s">
        <v>52</v>
      </c>
      <c r="AU311" s="1" t="s">
        <v>858</v>
      </c>
      <c r="AV311">
        <v>237</v>
      </c>
    </row>
    <row r="312" spans="1:48" ht="30" customHeight="1" x14ac:dyDescent="0.3">
      <c r="A312" s="15" t="s">
        <v>855</v>
      </c>
      <c r="B312" s="15" t="s">
        <v>851</v>
      </c>
      <c r="C312" s="15" t="s">
        <v>364</v>
      </c>
      <c r="D312" s="13">
        <v>6</v>
      </c>
      <c r="E312" s="14"/>
      <c r="F312" s="14"/>
      <c r="G312" s="14"/>
      <c r="H312" s="14"/>
      <c r="I312" s="14"/>
      <c r="J312" s="14"/>
      <c r="K312" s="14"/>
      <c r="L312" s="14"/>
      <c r="M312" s="15" t="s">
        <v>859</v>
      </c>
      <c r="N312" s="1" t="s">
        <v>860</v>
      </c>
      <c r="O312" s="1" t="s">
        <v>52</v>
      </c>
      <c r="P312" s="1" t="s">
        <v>52</v>
      </c>
      <c r="Q312" s="1" t="s">
        <v>791</v>
      </c>
      <c r="R312" s="1" t="s">
        <v>63</v>
      </c>
      <c r="S312" s="1" t="s">
        <v>64</v>
      </c>
      <c r="T312" s="1" t="s">
        <v>64</v>
      </c>
      <c r="AR312" s="1" t="s">
        <v>52</v>
      </c>
      <c r="AS312" s="1" t="s">
        <v>52</v>
      </c>
      <c r="AU312" s="1" t="s">
        <v>861</v>
      </c>
      <c r="AV312">
        <v>238</v>
      </c>
    </row>
    <row r="313" spans="1:48" ht="30" customHeight="1" x14ac:dyDescent="0.3">
      <c r="A313" s="15" t="s">
        <v>862</v>
      </c>
      <c r="B313" s="15" t="s">
        <v>181</v>
      </c>
      <c r="C313" s="15" t="s">
        <v>122</v>
      </c>
      <c r="D313" s="13">
        <v>11</v>
      </c>
      <c r="E313" s="14"/>
      <c r="F313" s="14"/>
      <c r="G313" s="14"/>
      <c r="H313" s="14"/>
      <c r="I313" s="14"/>
      <c r="J313" s="14"/>
      <c r="K313" s="14"/>
      <c r="L313" s="14"/>
      <c r="M313" s="15" t="s">
        <v>863</v>
      </c>
      <c r="N313" s="1" t="s">
        <v>864</v>
      </c>
      <c r="O313" s="1" t="s">
        <v>52</v>
      </c>
      <c r="P313" s="1" t="s">
        <v>52</v>
      </c>
      <c r="Q313" s="1" t="s">
        <v>791</v>
      </c>
      <c r="R313" s="1" t="s">
        <v>63</v>
      </c>
      <c r="S313" s="1" t="s">
        <v>64</v>
      </c>
      <c r="T313" s="1" t="s">
        <v>64</v>
      </c>
      <c r="AR313" s="1" t="s">
        <v>52</v>
      </c>
      <c r="AS313" s="1" t="s">
        <v>52</v>
      </c>
      <c r="AU313" s="1" t="s">
        <v>865</v>
      </c>
      <c r="AV313">
        <v>239</v>
      </c>
    </row>
    <row r="314" spans="1:48" ht="30" customHeight="1" x14ac:dyDescent="0.3">
      <c r="A314" s="15" t="s">
        <v>866</v>
      </c>
      <c r="B314" s="15" t="s">
        <v>867</v>
      </c>
      <c r="C314" s="15" t="s">
        <v>122</v>
      </c>
      <c r="D314" s="13">
        <v>5</v>
      </c>
      <c r="E314" s="14"/>
      <c r="F314" s="14"/>
      <c r="G314" s="14"/>
      <c r="H314" s="14"/>
      <c r="I314" s="14"/>
      <c r="J314" s="14"/>
      <c r="K314" s="14"/>
      <c r="L314" s="14"/>
      <c r="M314" s="15" t="s">
        <v>868</v>
      </c>
      <c r="N314" s="1" t="s">
        <v>869</v>
      </c>
      <c r="O314" s="1" t="s">
        <v>52</v>
      </c>
      <c r="P314" s="1" t="s">
        <v>52</v>
      </c>
      <c r="Q314" s="1" t="s">
        <v>791</v>
      </c>
      <c r="R314" s="1" t="s">
        <v>63</v>
      </c>
      <c r="S314" s="1" t="s">
        <v>64</v>
      </c>
      <c r="T314" s="1" t="s">
        <v>64</v>
      </c>
      <c r="AR314" s="1" t="s">
        <v>52</v>
      </c>
      <c r="AS314" s="1" t="s">
        <v>52</v>
      </c>
      <c r="AU314" s="1" t="s">
        <v>870</v>
      </c>
      <c r="AV314">
        <v>240</v>
      </c>
    </row>
    <row r="315" spans="1:48" ht="30" customHeight="1" x14ac:dyDescent="0.3">
      <c r="A315" s="15" t="s">
        <v>862</v>
      </c>
      <c r="B315" s="15" t="s">
        <v>851</v>
      </c>
      <c r="C315" s="15" t="s">
        <v>122</v>
      </c>
      <c r="D315" s="13">
        <v>2</v>
      </c>
      <c r="E315" s="14"/>
      <c r="F315" s="14"/>
      <c r="G315" s="14"/>
      <c r="H315" s="14"/>
      <c r="I315" s="14"/>
      <c r="J315" s="14"/>
      <c r="K315" s="14"/>
      <c r="L315" s="14"/>
      <c r="M315" s="15" t="s">
        <v>871</v>
      </c>
      <c r="N315" s="1" t="s">
        <v>872</v>
      </c>
      <c r="O315" s="1" t="s">
        <v>52</v>
      </c>
      <c r="P315" s="1" t="s">
        <v>52</v>
      </c>
      <c r="Q315" s="1" t="s">
        <v>791</v>
      </c>
      <c r="R315" s="1" t="s">
        <v>63</v>
      </c>
      <c r="S315" s="1" t="s">
        <v>64</v>
      </c>
      <c r="T315" s="1" t="s">
        <v>64</v>
      </c>
      <c r="AR315" s="1" t="s">
        <v>52</v>
      </c>
      <c r="AS315" s="1" t="s">
        <v>52</v>
      </c>
      <c r="AU315" s="1" t="s">
        <v>873</v>
      </c>
      <c r="AV315">
        <v>241</v>
      </c>
    </row>
    <row r="316" spans="1:48" ht="30" customHeight="1" x14ac:dyDescent="0.3">
      <c r="A316" s="15" t="s">
        <v>874</v>
      </c>
      <c r="B316" s="15" t="s">
        <v>181</v>
      </c>
      <c r="C316" s="15" t="s">
        <v>166</v>
      </c>
      <c r="D316" s="13">
        <v>11</v>
      </c>
      <c r="E316" s="14"/>
      <c r="F316" s="14"/>
      <c r="G316" s="14"/>
      <c r="H316" s="14"/>
      <c r="I316" s="14"/>
      <c r="J316" s="14"/>
      <c r="K316" s="14"/>
      <c r="L316" s="14"/>
      <c r="M316" s="15" t="s">
        <v>875</v>
      </c>
      <c r="N316" s="1" t="s">
        <v>876</v>
      </c>
      <c r="O316" s="1" t="s">
        <v>52</v>
      </c>
      <c r="P316" s="1" t="s">
        <v>52</v>
      </c>
      <c r="Q316" s="1" t="s">
        <v>791</v>
      </c>
      <c r="R316" s="1" t="s">
        <v>63</v>
      </c>
      <c r="S316" s="1" t="s">
        <v>64</v>
      </c>
      <c r="T316" s="1" t="s">
        <v>64</v>
      </c>
      <c r="AR316" s="1" t="s">
        <v>52</v>
      </c>
      <c r="AS316" s="1" t="s">
        <v>52</v>
      </c>
      <c r="AU316" s="1" t="s">
        <v>877</v>
      </c>
      <c r="AV316">
        <v>242</v>
      </c>
    </row>
    <row r="317" spans="1:48" ht="30" customHeight="1" x14ac:dyDescent="0.3">
      <c r="A317" s="15" t="s">
        <v>878</v>
      </c>
      <c r="B317" s="15" t="s">
        <v>879</v>
      </c>
      <c r="C317" s="15" t="s">
        <v>364</v>
      </c>
      <c r="D317" s="13">
        <v>1</v>
      </c>
      <c r="E317" s="14"/>
      <c r="F317" s="14"/>
      <c r="G317" s="14"/>
      <c r="H317" s="14"/>
      <c r="I317" s="14"/>
      <c r="J317" s="14"/>
      <c r="K317" s="14"/>
      <c r="L317" s="14"/>
      <c r="M317" s="15" t="s">
        <v>880</v>
      </c>
      <c r="N317" s="1" t="s">
        <v>881</v>
      </c>
      <c r="O317" s="1" t="s">
        <v>52</v>
      </c>
      <c r="P317" s="1" t="s">
        <v>52</v>
      </c>
      <c r="Q317" s="1" t="s">
        <v>791</v>
      </c>
      <c r="R317" s="1" t="s">
        <v>63</v>
      </c>
      <c r="S317" s="1" t="s">
        <v>64</v>
      </c>
      <c r="T317" s="1" t="s">
        <v>64</v>
      </c>
      <c r="AR317" s="1" t="s">
        <v>52</v>
      </c>
      <c r="AS317" s="1" t="s">
        <v>52</v>
      </c>
      <c r="AU317" s="1" t="s">
        <v>882</v>
      </c>
      <c r="AV317">
        <v>372</v>
      </c>
    </row>
    <row r="318" spans="1:48" ht="30" customHeight="1" x14ac:dyDescent="0.3">
      <c r="A318" s="15" t="s">
        <v>878</v>
      </c>
      <c r="B318" s="15" t="s">
        <v>883</v>
      </c>
      <c r="C318" s="15" t="s">
        <v>364</v>
      </c>
      <c r="D318" s="13">
        <v>1</v>
      </c>
      <c r="E318" s="14"/>
      <c r="F318" s="14"/>
      <c r="G318" s="14"/>
      <c r="H318" s="14"/>
      <c r="I318" s="14"/>
      <c r="J318" s="14"/>
      <c r="K318" s="14"/>
      <c r="L318" s="14"/>
      <c r="M318" s="15" t="s">
        <v>884</v>
      </c>
      <c r="N318" s="1" t="s">
        <v>885</v>
      </c>
      <c r="O318" s="1" t="s">
        <v>52</v>
      </c>
      <c r="P318" s="1" t="s">
        <v>52</v>
      </c>
      <c r="Q318" s="1" t="s">
        <v>791</v>
      </c>
      <c r="R318" s="1" t="s">
        <v>63</v>
      </c>
      <c r="S318" s="1" t="s">
        <v>64</v>
      </c>
      <c r="T318" s="1" t="s">
        <v>64</v>
      </c>
      <c r="AR318" s="1" t="s">
        <v>52</v>
      </c>
      <c r="AS318" s="1" t="s">
        <v>52</v>
      </c>
      <c r="AU318" s="1" t="s">
        <v>886</v>
      </c>
      <c r="AV318">
        <v>245</v>
      </c>
    </row>
    <row r="319" spans="1:48" ht="30" customHeight="1" x14ac:dyDescent="0.3">
      <c r="A319" s="15" t="s">
        <v>887</v>
      </c>
      <c r="B319" s="15" t="s">
        <v>197</v>
      </c>
      <c r="C319" s="15" t="s">
        <v>364</v>
      </c>
      <c r="D319" s="13">
        <v>1</v>
      </c>
      <c r="E319" s="14"/>
      <c r="F319" s="14"/>
      <c r="G319" s="14"/>
      <c r="H319" s="14"/>
      <c r="I319" s="14"/>
      <c r="J319" s="14"/>
      <c r="K319" s="14"/>
      <c r="L319" s="14"/>
      <c r="M319" s="15" t="s">
        <v>888</v>
      </c>
      <c r="N319" s="1" t="s">
        <v>889</v>
      </c>
      <c r="O319" s="1" t="s">
        <v>52</v>
      </c>
      <c r="P319" s="1" t="s">
        <v>52</v>
      </c>
      <c r="Q319" s="1" t="s">
        <v>791</v>
      </c>
      <c r="R319" s="1" t="s">
        <v>63</v>
      </c>
      <c r="S319" s="1" t="s">
        <v>64</v>
      </c>
      <c r="T319" s="1" t="s">
        <v>64</v>
      </c>
      <c r="AR319" s="1" t="s">
        <v>52</v>
      </c>
      <c r="AS319" s="1" t="s">
        <v>52</v>
      </c>
      <c r="AU319" s="1" t="s">
        <v>890</v>
      </c>
      <c r="AV319">
        <v>246</v>
      </c>
    </row>
    <row r="320" spans="1:48" ht="30" customHeight="1" x14ac:dyDescent="0.3">
      <c r="A320" s="15" t="s">
        <v>887</v>
      </c>
      <c r="B320" s="15" t="s">
        <v>851</v>
      </c>
      <c r="C320" s="15" t="s">
        <v>364</v>
      </c>
      <c r="D320" s="13">
        <v>1</v>
      </c>
      <c r="E320" s="14"/>
      <c r="F320" s="14"/>
      <c r="G320" s="14"/>
      <c r="H320" s="14"/>
      <c r="I320" s="14"/>
      <c r="J320" s="14"/>
      <c r="K320" s="14"/>
      <c r="L320" s="14"/>
      <c r="M320" s="15" t="s">
        <v>891</v>
      </c>
      <c r="N320" s="1" t="s">
        <v>892</v>
      </c>
      <c r="O320" s="1" t="s">
        <v>52</v>
      </c>
      <c r="P320" s="1" t="s">
        <v>52</v>
      </c>
      <c r="Q320" s="1" t="s">
        <v>791</v>
      </c>
      <c r="R320" s="1" t="s">
        <v>63</v>
      </c>
      <c r="S320" s="1" t="s">
        <v>64</v>
      </c>
      <c r="T320" s="1" t="s">
        <v>64</v>
      </c>
      <c r="AR320" s="1" t="s">
        <v>52</v>
      </c>
      <c r="AS320" s="1" t="s">
        <v>52</v>
      </c>
      <c r="AU320" s="1" t="s">
        <v>893</v>
      </c>
      <c r="AV320">
        <v>247</v>
      </c>
    </row>
    <row r="321" spans="1:48" ht="30" customHeight="1" x14ac:dyDescent="0.3">
      <c r="A321" s="15" t="s">
        <v>894</v>
      </c>
      <c r="B321" s="15" t="s">
        <v>895</v>
      </c>
      <c r="C321" s="15" t="s">
        <v>364</v>
      </c>
      <c r="D321" s="13">
        <v>5</v>
      </c>
      <c r="E321" s="14"/>
      <c r="F321" s="14"/>
      <c r="G321" s="14"/>
      <c r="H321" s="14"/>
      <c r="I321" s="14"/>
      <c r="J321" s="14"/>
      <c r="K321" s="14"/>
      <c r="L321" s="14"/>
      <c r="M321" s="15" t="s">
        <v>896</v>
      </c>
      <c r="N321" s="1" t="s">
        <v>897</v>
      </c>
      <c r="O321" s="1" t="s">
        <v>52</v>
      </c>
      <c r="P321" s="1" t="s">
        <v>52</v>
      </c>
      <c r="Q321" s="1" t="s">
        <v>791</v>
      </c>
      <c r="R321" s="1" t="s">
        <v>63</v>
      </c>
      <c r="S321" s="1" t="s">
        <v>64</v>
      </c>
      <c r="T321" s="1" t="s">
        <v>64</v>
      </c>
      <c r="AR321" s="1" t="s">
        <v>52</v>
      </c>
      <c r="AS321" s="1" t="s">
        <v>52</v>
      </c>
      <c r="AU321" s="1" t="s">
        <v>898</v>
      </c>
      <c r="AV321">
        <v>248</v>
      </c>
    </row>
    <row r="322" spans="1:48" ht="30" customHeight="1" x14ac:dyDescent="0.3">
      <c r="A322" s="15" t="s">
        <v>899</v>
      </c>
      <c r="B322" s="15" t="s">
        <v>52</v>
      </c>
      <c r="C322" s="15" t="s">
        <v>364</v>
      </c>
      <c r="D322" s="13">
        <v>5</v>
      </c>
      <c r="E322" s="14"/>
      <c r="F322" s="14"/>
      <c r="G322" s="14"/>
      <c r="H322" s="14"/>
      <c r="I322" s="14"/>
      <c r="J322" s="14"/>
      <c r="K322" s="14"/>
      <c r="L322" s="14"/>
      <c r="M322" s="15" t="s">
        <v>900</v>
      </c>
      <c r="N322" s="1" t="s">
        <v>901</v>
      </c>
      <c r="O322" s="1" t="s">
        <v>52</v>
      </c>
      <c r="P322" s="1" t="s">
        <v>52</v>
      </c>
      <c r="Q322" s="1" t="s">
        <v>791</v>
      </c>
      <c r="R322" s="1" t="s">
        <v>63</v>
      </c>
      <c r="S322" s="1" t="s">
        <v>64</v>
      </c>
      <c r="T322" s="1" t="s">
        <v>64</v>
      </c>
      <c r="AR322" s="1" t="s">
        <v>52</v>
      </c>
      <c r="AS322" s="1" t="s">
        <v>52</v>
      </c>
      <c r="AU322" s="1" t="s">
        <v>902</v>
      </c>
      <c r="AV322">
        <v>249</v>
      </c>
    </row>
    <row r="323" spans="1:48" ht="30" customHeight="1" x14ac:dyDescent="0.3">
      <c r="A323" s="15" t="s">
        <v>903</v>
      </c>
      <c r="B323" s="15" t="s">
        <v>904</v>
      </c>
      <c r="C323" s="15" t="s">
        <v>166</v>
      </c>
      <c r="D323" s="13">
        <v>1</v>
      </c>
      <c r="E323" s="14"/>
      <c r="F323" s="14"/>
      <c r="G323" s="14"/>
      <c r="H323" s="14"/>
      <c r="I323" s="14"/>
      <c r="J323" s="14"/>
      <c r="K323" s="14"/>
      <c r="L323" s="14"/>
      <c r="M323" s="15" t="s">
        <v>905</v>
      </c>
      <c r="N323" s="1" t="s">
        <v>906</v>
      </c>
      <c r="O323" s="1" t="s">
        <v>52</v>
      </c>
      <c r="P323" s="1" t="s">
        <v>52</v>
      </c>
      <c r="Q323" s="1" t="s">
        <v>791</v>
      </c>
      <c r="R323" s="1" t="s">
        <v>63</v>
      </c>
      <c r="S323" s="1" t="s">
        <v>64</v>
      </c>
      <c r="T323" s="1" t="s">
        <v>64</v>
      </c>
      <c r="AR323" s="1" t="s">
        <v>52</v>
      </c>
      <c r="AS323" s="1" t="s">
        <v>52</v>
      </c>
      <c r="AU323" s="1" t="s">
        <v>907</v>
      </c>
      <c r="AV323">
        <v>243</v>
      </c>
    </row>
    <row r="324" spans="1:48" ht="30" customHeight="1" x14ac:dyDescent="0.3">
      <c r="A324" s="15" t="s">
        <v>908</v>
      </c>
      <c r="B324" s="15" t="s">
        <v>909</v>
      </c>
      <c r="C324" s="15" t="s">
        <v>166</v>
      </c>
      <c r="D324" s="13">
        <v>1</v>
      </c>
      <c r="E324" s="14"/>
      <c r="F324" s="14"/>
      <c r="G324" s="14"/>
      <c r="H324" s="14"/>
      <c r="I324" s="14"/>
      <c r="J324" s="14"/>
      <c r="K324" s="14"/>
      <c r="L324" s="14"/>
      <c r="M324" s="15" t="s">
        <v>910</v>
      </c>
      <c r="N324" s="1" t="s">
        <v>911</v>
      </c>
      <c r="O324" s="1" t="s">
        <v>52</v>
      </c>
      <c r="P324" s="1" t="s">
        <v>52</v>
      </c>
      <c r="Q324" s="1" t="s">
        <v>791</v>
      </c>
      <c r="R324" s="1" t="s">
        <v>63</v>
      </c>
      <c r="S324" s="1" t="s">
        <v>64</v>
      </c>
      <c r="T324" s="1" t="s">
        <v>64</v>
      </c>
      <c r="AR324" s="1" t="s">
        <v>52</v>
      </c>
      <c r="AS324" s="1" t="s">
        <v>52</v>
      </c>
      <c r="AU324" s="1" t="s">
        <v>912</v>
      </c>
      <c r="AV324">
        <v>394</v>
      </c>
    </row>
    <row r="325" spans="1:48" ht="30" customHeight="1" x14ac:dyDescent="0.3">
      <c r="A325" s="15" t="s">
        <v>913</v>
      </c>
      <c r="B325" s="15" t="s">
        <v>914</v>
      </c>
      <c r="C325" s="15" t="s">
        <v>364</v>
      </c>
      <c r="D325" s="13">
        <v>2</v>
      </c>
      <c r="E325" s="14"/>
      <c r="F325" s="14"/>
      <c r="G325" s="14"/>
      <c r="H325" s="14"/>
      <c r="I325" s="14"/>
      <c r="J325" s="14"/>
      <c r="K325" s="14"/>
      <c r="L325" s="14"/>
      <c r="M325" s="15" t="s">
        <v>915</v>
      </c>
      <c r="N325" s="1" t="s">
        <v>916</v>
      </c>
      <c r="O325" s="1" t="s">
        <v>52</v>
      </c>
      <c r="P325" s="1" t="s">
        <v>52</v>
      </c>
      <c r="Q325" s="1" t="s">
        <v>791</v>
      </c>
      <c r="R325" s="1" t="s">
        <v>63</v>
      </c>
      <c r="S325" s="1" t="s">
        <v>64</v>
      </c>
      <c r="T325" s="1" t="s">
        <v>64</v>
      </c>
      <c r="AR325" s="1" t="s">
        <v>52</v>
      </c>
      <c r="AS325" s="1" t="s">
        <v>52</v>
      </c>
      <c r="AU325" s="1" t="s">
        <v>917</v>
      </c>
      <c r="AV325">
        <v>250</v>
      </c>
    </row>
    <row r="326" spans="1:48" ht="30" customHeight="1" x14ac:dyDescent="0.3">
      <c r="A326" s="15" t="s">
        <v>918</v>
      </c>
      <c r="B326" s="15" t="s">
        <v>919</v>
      </c>
      <c r="C326" s="15" t="s">
        <v>920</v>
      </c>
      <c r="D326" s="13">
        <v>41</v>
      </c>
      <c r="E326" s="14"/>
      <c r="F326" s="14"/>
      <c r="G326" s="14"/>
      <c r="H326" s="14"/>
      <c r="I326" s="14"/>
      <c r="J326" s="14"/>
      <c r="K326" s="14"/>
      <c r="L326" s="14"/>
      <c r="M326" s="15" t="s">
        <v>921</v>
      </c>
      <c r="N326" s="1" t="s">
        <v>922</v>
      </c>
      <c r="O326" s="1" t="s">
        <v>52</v>
      </c>
      <c r="P326" s="1" t="s">
        <v>52</v>
      </c>
      <c r="Q326" s="1" t="s">
        <v>791</v>
      </c>
      <c r="R326" s="1" t="s">
        <v>63</v>
      </c>
      <c r="S326" s="1" t="s">
        <v>64</v>
      </c>
      <c r="T326" s="1" t="s">
        <v>64</v>
      </c>
      <c r="AR326" s="1" t="s">
        <v>52</v>
      </c>
      <c r="AS326" s="1" t="s">
        <v>52</v>
      </c>
      <c r="AU326" s="1" t="s">
        <v>923</v>
      </c>
      <c r="AV326">
        <v>251</v>
      </c>
    </row>
    <row r="327" spans="1:48" ht="30" customHeight="1" x14ac:dyDescent="0.3">
      <c r="A327" s="15" t="s">
        <v>918</v>
      </c>
      <c r="B327" s="15" t="s">
        <v>924</v>
      </c>
      <c r="C327" s="15" t="s">
        <v>920</v>
      </c>
      <c r="D327" s="13">
        <v>34</v>
      </c>
      <c r="E327" s="14"/>
      <c r="F327" s="14"/>
      <c r="G327" s="14"/>
      <c r="H327" s="14"/>
      <c r="I327" s="14"/>
      <c r="J327" s="14"/>
      <c r="K327" s="14"/>
      <c r="L327" s="14"/>
      <c r="M327" s="15" t="s">
        <v>925</v>
      </c>
      <c r="N327" s="1" t="s">
        <v>926</v>
      </c>
      <c r="O327" s="1" t="s">
        <v>52</v>
      </c>
      <c r="P327" s="1" t="s">
        <v>52</v>
      </c>
      <c r="Q327" s="1" t="s">
        <v>791</v>
      </c>
      <c r="R327" s="1" t="s">
        <v>63</v>
      </c>
      <c r="S327" s="1" t="s">
        <v>64</v>
      </c>
      <c r="T327" s="1" t="s">
        <v>64</v>
      </c>
      <c r="AR327" s="1" t="s">
        <v>52</v>
      </c>
      <c r="AS327" s="1" t="s">
        <v>52</v>
      </c>
      <c r="AU327" s="1" t="s">
        <v>927</v>
      </c>
      <c r="AV327">
        <v>252</v>
      </c>
    </row>
    <row r="328" spans="1:48" ht="30" customHeight="1" x14ac:dyDescent="0.3">
      <c r="A328" s="15" t="s">
        <v>918</v>
      </c>
      <c r="B328" s="15" t="s">
        <v>928</v>
      </c>
      <c r="C328" s="15" t="s">
        <v>920</v>
      </c>
      <c r="D328" s="13">
        <v>17</v>
      </c>
      <c r="E328" s="14"/>
      <c r="F328" s="14"/>
      <c r="G328" s="14"/>
      <c r="H328" s="14"/>
      <c r="I328" s="14"/>
      <c r="J328" s="14"/>
      <c r="K328" s="14"/>
      <c r="L328" s="14"/>
      <c r="M328" s="15" t="s">
        <v>929</v>
      </c>
      <c r="N328" s="1" t="s">
        <v>930</v>
      </c>
      <c r="O328" s="1" t="s">
        <v>52</v>
      </c>
      <c r="P328" s="1" t="s">
        <v>52</v>
      </c>
      <c r="Q328" s="1" t="s">
        <v>791</v>
      </c>
      <c r="R328" s="1" t="s">
        <v>63</v>
      </c>
      <c r="S328" s="1" t="s">
        <v>64</v>
      </c>
      <c r="T328" s="1" t="s">
        <v>64</v>
      </c>
      <c r="AR328" s="1" t="s">
        <v>52</v>
      </c>
      <c r="AS328" s="1" t="s">
        <v>52</v>
      </c>
      <c r="AU328" s="1" t="s">
        <v>931</v>
      </c>
      <c r="AV328">
        <v>253</v>
      </c>
    </row>
    <row r="329" spans="1:48" ht="30" customHeight="1" x14ac:dyDescent="0.3">
      <c r="A329" s="15" t="s">
        <v>918</v>
      </c>
      <c r="B329" s="15" t="s">
        <v>932</v>
      </c>
      <c r="C329" s="15" t="s">
        <v>920</v>
      </c>
      <c r="D329" s="13">
        <v>21</v>
      </c>
      <c r="E329" s="14"/>
      <c r="F329" s="14"/>
      <c r="G329" s="14"/>
      <c r="H329" s="14"/>
      <c r="I329" s="14"/>
      <c r="J329" s="14"/>
      <c r="K329" s="14"/>
      <c r="L329" s="14"/>
      <c r="M329" s="15" t="s">
        <v>933</v>
      </c>
      <c r="N329" s="1" t="s">
        <v>934</v>
      </c>
      <c r="O329" s="1" t="s">
        <v>52</v>
      </c>
      <c r="P329" s="1" t="s">
        <v>52</v>
      </c>
      <c r="Q329" s="1" t="s">
        <v>791</v>
      </c>
      <c r="R329" s="1" t="s">
        <v>63</v>
      </c>
      <c r="S329" s="1" t="s">
        <v>64</v>
      </c>
      <c r="T329" s="1" t="s">
        <v>64</v>
      </c>
      <c r="AR329" s="1" t="s">
        <v>52</v>
      </c>
      <c r="AS329" s="1" t="s">
        <v>52</v>
      </c>
      <c r="AU329" s="1" t="s">
        <v>935</v>
      </c>
      <c r="AV329">
        <v>254</v>
      </c>
    </row>
    <row r="330" spans="1:48" ht="30" customHeight="1" x14ac:dyDescent="0.3">
      <c r="A330" s="15" t="s">
        <v>452</v>
      </c>
      <c r="B330" s="15" t="s">
        <v>457</v>
      </c>
      <c r="C330" s="15" t="s">
        <v>364</v>
      </c>
      <c r="D330" s="13">
        <v>4</v>
      </c>
      <c r="E330" s="14"/>
      <c r="F330" s="14"/>
      <c r="G330" s="14"/>
      <c r="H330" s="14"/>
      <c r="I330" s="14"/>
      <c r="J330" s="14"/>
      <c r="K330" s="14"/>
      <c r="L330" s="14"/>
      <c r="M330" s="15" t="s">
        <v>458</v>
      </c>
      <c r="N330" s="1" t="s">
        <v>459</v>
      </c>
      <c r="O330" s="1" t="s">
        <v>52</v>
      </c>
      <c r="P330" s="1" t="s">
        <v>52</v>
      </c>
      <c r="Q330" s="1" t="s">
        <v>791</v>
      </c>
      <c r="R330" s="1" t="s">
        <v>63</v>
      </c>
      <c r="S330" s="1" t="s">
        <v>64</v>
      </c>
      <c r="T330" s="1" t="s">
        <v>64</v>
      </c>
      <c r="AR330" s="1" t="s">
        <v>52</v>
      </c>
      <c r="AS330" s="1" t="s">
        <v>52</v>
      </c>
      <c r="AU330" s="1" t="s">
        <v>936</v>
      </c>
      <c r="AV330">
        <v>255</v>
      </c>
    </row>
    <row r="331" spans="1:48" ht="30" customHeight="1" x14ac:dyDescent="0.3">
      <c r="A331" s="15" t="s">
        <v>452</v>
      </c>
      <c r="B331" s="15" t="s">
        <v>937</v>
      </c>
      <c r="C331" s="15" t="s">
        <v>364</v>
      </c>
      <c r="D331" s="13">
        <v>2</v>
      </c>
      <c r="E331" s="14"/>
      <c r="F331" s="14"/>
      <c r="G331" s="14"/>
      <c r="H331" s="14"/>
      <c r="I331" s="14"/>
      <c r="J331" s="14"/>
      <c r="K331" s="14"/>
      <c r="L331" s="14"/>
      <c r="M331" s="15" t="s">
        <v>938</v>
      </c>
      <c r="N331" s="1" t="s">
        <v>939</v>
      </c>
      <c r="O331" s="1" t="s">
        <v>52</v>
      </c>
      <c r="P331" s="1" t="s">
        <v>52</v>
      </c>
      <c r="Q331" s="1" t="s">
        <v>791</v>
      </c>
      <c r="R331" s="1" t="s">
        <v>63</v>
      </c>
      <c r="S331" s="1" t="s">
        <v>64</v>
      </c>
      <c r="T331" s="1" t="s">
        <v>64</v>
      </c>
      <c r="AR331" s="1" t="s">
        <v>52</v>
      </c>
      <c r="AS331" s="1" t="s">
        <v>52</v>
      </c>
      <c r="AU331" s="1" t="s">
        <v>940</v>
      </c>
      <c r="AV331">
        <v>256</v>
      </c>
    </row>
    <row r="332" spans="1:48" ht="30" customHeight="1" x14ac:dyDescent="0.3">
      <c r="A332" s="15" t="s">
        <v>941</v>
      </c>
      <c r="B332" s="15" t="s">
        <v>942</v>
      </c>
      <c r="C332" s="15" t="s">
        <v>177</v>
      </c>
      <c r="D332" s="13">
        <v>105</v>
      </c>
      <c r="E332" s="14"/>
      <c r="F332" s="14"/>
      <c r="G332" s="14"/>
      <c r="H332" s="14"/>
      <c r="I332" s="14"/>
      <c r="J332" s="14"/>
      <c r="K332" s="14"/>
      <c r="L332" s="14"/>
      <c r="M332" s="15" t="s">
        <v>943</v>
      </c>
      <c r="N332" s="1" t="s">
        <v>944</v>
      </c>
      <c r="O332" s="1" t="s">
        <v>52</v>
      </c>
      <c r="P332" s="1" t="s">
        <v>52</v>
      </c>
      <c r="Q332" s="1" t="s">
        <v>791</v>
      </c>
      <c r="R332" s="1" t="s">
        <v>63</v>
      </c>
      <c r="S332" s="1" t="s">
        <v>64</v>
      </c>
      <c r="T332" s="1" t="s">
        <v>64</v>
      </c>
      <c r="AR332" s="1" t="s">
        <v>52</v>
      </c>
      <c r="AS332" s="1" t="s">
        <v>52</v>
      </c>
      <c r="AU332" s="1" t="s">
        <v>945</v>
      </c>
      <c r="AV332">
        <v>257</v>
      </c>
    </row>
    <row r="333" spans="1:48" ht="30" customHeight="1" x14ac:dyDescent="0.3">
      <c r="A333" s="15" t="s">
        <v>946</v>
      </c>
      <c r="B333" s="15" t="s">
        <v>947</v>
      </c>
      <c r="C333" s="15" t="s">
        <v>177</v>
      </c>
      <c r="D333" s="13">
        <v>105</v>
      </c>
      <c r="E333" s="14"/>
      <c r="F333" s="14"/>
      <c r="G333" s="14"/>
      <c r="H333" s="14"/>
      <c r="I333" s="14"/>
      <c r="J333" s="14"/>
      <c r="K333" s="14"/>
      <c r="L333" s="14"/>
      <c r="M333" s="15" t="s">
        <v>948</v>
      </c>
      <c r="N333" s="1" t="s">
        <v>949</v>
      </c>
      <c r="O333" s="1" t="s">
        <v>52</v>
      </c>
      <c r="P333" s="1" t="s">
        <v>52</v>
      </c>
      <c r="Q333" s="1" t="s">
        <v>791</v>
      </c>
      <c r="R333" s="1" t="s">
        <v>63</v>
      </c>
      <c r="S333" s="1" t="s">
        <v>64</v>
      </c>
      <c r="T333" s="1" t="s">
        <v>64</v>
      </c>
      <c r="AR333" s="1" t="s">
        <v>52</v>
      </c>
      <c r="AS333" s="1" t="s">
        <v>52</v>
      </c>
      <c r="AU333" s="1" t="s">
        <v>950</v>
      </c>
      <c r="AV333">
        <v>258</v>
      </c>
    </row>
    <row r="334" spans="1:48" ht="30" customHeight="1" x14ac:dyDescent="0.3">
      <c r="A334" s="15" t="s">
        <v>951</v>
      </c>
      <c r="B334" s="15" t="s">
        <v>197</v>
      </c>
      <c r="C334" s="15" t="s">
        <v>364</v>
      </c>
      <c r="D334" s="13">
        <v>42</v>
      </c>
      <c r="E334" s="14"/>
      <c r="F334" s="14"/>
      <c r="G334" s="14"/>
      <c r="H334" s="14"/>
      <c r="I334" s="14"/>
      <c r="J334" s="14"/>
      <c r="K334" s="14"/>
      <c r="L334" s="14"/>
      <c r="M334" s="15" t="s">
        <v>952</v>
      </c>
      <c r="N334" s="1" t="s">
        <v>953</v>
      </c>
      <c r="O334" s="1" t="s">
        <v>52</v>
      </c>
      <c r="P334" s="1" t="s">
        <v>52</v>
      </c>
      <c r="Q334" s="1" t="s">
        <v>791</v>
      </c>
      <c r="R334" s="1" t="s">
        <v>63</v>
      </c>
      <c r="S334" s="1" t="s">
        <v>64</v>
      </c>
      <c r="T334" s="1" t="s">
        <v>64</v>
      </c>
      <c r="AR334" s="1" t="s">
        <v>52</v>
      </c>
      <c r="AS334" s="1" t="s">
        <v>52</v>
      </c>
      <c r="AU334" s="1" t="s">
        <v>954</v>
      </c>
      <c r="AV334">
        <v>219</v>
      </c>
    </row>
    <row r="335" spans="1:48" ht="30" customHeight="1" x14ac:dyDescent="0.3">
      <c r="A335" s="15" t="s">
        <v>951</v>
      </c>
      <c r="B335" s="15" t="s">
        <v>851</v>
      </c>
      <c r="C335" s="15" t="s">
        <v>364</v>
      </c>
      <c r="D335" s="13">
        <v>55</v>
      </c>
      <c r="E335" s="14"/>
      <c r="F335" s="14"/>
      <c r="G335" s="14"/>
      <c r="H335" s="14"/>
      <c r="I335" s="14"/>
      <c r="J335" s="14"/>
      <c r="K335" s="14"/>
      <c r="L335" s="14"/>
      <c r="M335" s="15" t="s">
        <v>955</v>
      </c>
      <c r="N335" s="1" t="s">
        <v>956</v>
      </c>
      <c r="O335" s="1" t="s">
        <v>52</v>
      </c>
      <c r="P335" s="1" t="s">
        <v>52</v>
      </c>
      <c r="Q335" s="1" t="s">
        <v>791</v>
      </c>
      <c r="R335" s="1" t="s">
        <v>63</v>
      </c>
      <c r="S335" s="1" t="s">
        <v>64</v>
      </c>
      <c r="T335" s="1" t="s">
        <v>64</v>
      </c>
      <c r="AR335" s="1" t="s">
        <v>52</v>
      </c>
      <c r="AS335" s="1" t="s">
        <v>52</v>
      </c>
      <c r="AU335" s="1" t="s">
        <v>957</v>
      </c>
      <c r="AV335">
        <v>221</v>
      </c>
    </row>
    <row r="336" spans="1:48" ht="30" customHeight="1" x14ac:dyDescent="0.3">
      <c r="A336" s="15" t="s">
        <v>958</v>
      </c>
      <c r="B336" s="15" t="s">
        <v>959</v>
      </c>
      <c r="C336" s="15" t="s">
        <v>960</v>
      </c>
      <c r="D336" s="13">
        <v>1</v>
      </c>
      <c r="E336" s="14"/>
      <c r="F336" s="14"/>
      <c r="G336" s="14"/>
      <c r="H336" s="14"/>
      <c r="I336" s="14"/>
      <c r="J336" s="14"/>
      <c r="K336" s="14"/>
      <c r="L336" s="14"/>
      <c r="M336" s="15" t="s">
        <v>961</v>
      </c>
      <c r="N336" s="1" t="s">
        <v>962</v>
      </c>
      <c r="O336" s="1" t="s">
        <v>52</v>
      </c>
      <c r="P336" s="1" t="s">
        <v>52</v>
      </c>
      <c r="Q336" s="1" t="s">
        <v>791</v>
      </c>
      <c r="R336" s="1" t="s">
        <v>63</v>
      </c>
      <c r="S336" s="1" t="s">
        <v>64</v>
      </c>
      <c r="T336" s="1" t="s">
        <v>64</v>
      </c>
      <c r="AR336" s="1" t="s">
        <v>52</v>
      </c>
      <c r="AS336" s="1" t="s">
        <v>52</v>
      </c>
      <c r="AU336" s="1" t="s">
        <v>963</v>
      </c>
      <c r="AV336">
        <v>259</v>
      </c>
    </row>
    <row r="337" spans="1:48" ht="30" customHeight="1" x14ac:dyDescent="0.3">
      <c r="A337" s="15" t="s">
        <v>964</v>
      </c>
      <c r="B337" s="15" t="s">
        <v>959</v>
      </c>
      <c r="C337" s="15" t="s">
        <v>960</v>
      </c>
      <c r="D337" s="13">
        <v>1</v>
      </c>
      <c r="E337" s="14"/>
      <c r="F337" s="14"/>
      <c r="G337" s="14"/>
      <c r="H337" s="14"/>
      <c r="I337" s="14"/>
      <c r="J337" s="14"/>
      <c r="K337" s="14"/>
      <c r="L337" s="14"/>
      <c r="M337" s="15" t="s">
        <v>965</v>
      </c>
      <c r="N337" s="1" t="s">
        <v>966</v>
      </c>
      <c r="O337" s="1" t="s">
        <v>52</v>
      </c>
      <c r="P337" s="1" t="s">
        <v>52</v>
      </c>
      <c r="Q337" s="1" t="s">
        <v>791</v>
      </c>
      <c r="R337" s="1" t="s">
        <v>63</v>
      </c>
      <c r="S337" s="1" t="s">
        <v>64</v>
      </c>
      <c r="T337" s="1" t="s">
        <v>64</v>
      </c>
      <c r="AR337" s="1" t="s">
        <v>52</v>
      </c>
      <c r="AS337" s="1" t="s">
        <v>52</v>
      </c>
      <c r="AU337" s="1" t="s">
        <v>967</v>
      </c>
      <c r="AV337">
        <v>260</v>
      </c>
    </row>
    <row r="338" spans="1:48" ht="30" customHeight="1" x14ac:dyDescent="0.3">
      <c r="A338" s="15" t="s">
        <v>968</v>
      </c>
      <c r="B338" s="15" t="s">
        <v>181</v>
      </c>
      <c r="C338" s="15" t="s">
        <v>122</v>
      </c>
      <c r="D338" s="13">
        <v>11</v>
      </c>
      <c r="E338" s="14"/>
      <c r="F338" s="14"/>
      <c r="G338" s="14"/>
      <c r="H338" s="14"/>
      <c r="I338" s="14"/>
      <c r="J338" s="14"/>
      <c r="K338" s="14"/>
      <c r="L338" s="14"/>
      <c r="M338" s="15" t="s">
        <v>52</v>
      </c>
      <c r="N338" s="1" t="s">
        <v>969</v>
      </c>
      <c r="O338" s="1" t="s">
        <v>52</v>
      </c>
      <c r="P338" s="1" t="s">
        <v>52</v>
      </c>
      <c r="Q338" s="1" t="s">
        <v>791</v>
      </c>
      <c r="R338" s="1" t="s">
        <v>64</v>
      </c>
      <c r="S338" s="1" t="s">
        <v>64</v>
      </c>
      <c r="T338" s="1" t="s">
        <v>63</v>
      </c>
      <c r="AR338" s="1" t="s">
        <v>52</v>
      </c>
      <c r="AS338" s="1" t="s">
        <v>52</v>
      </c>
      <c r="AU338" s="1" t="s">
        <v>970</v>
      </c>
      <c r="AV338">
        <v>261</v>
      </c>
    </row>
    <row r="339" spans="1:48" ht="30" customHeight="1" x14ac:dyDescent="0.3">
      <c r="A339" s="15" t="s">
        <v>968</v>
      </c>
      <c r="B339" s="15" t="s">
        <v>193</v>
      </c>
      <c r="C339" s="15" t="s">
        <v>122</v>
      </c>
      <c r="D339" s="13">
        <v>12</v>
      </c>
      <c r="E339" s="14"/>
      <c r="F339" s="14"/>
      <c r="G339" s="14"/>
      <c r="H339" s="14"/>
      <c r="I339" s="14"/>
      <c r="J339" s="14"/>
      <c r="K339" s="14"/>
      <c r="L339" s="14"/>
      <c r="M339" s="15" t="s">
        <v>52</v>
      </c>
      <c r="N339" s="1" t="s">
        <v>971</v>
      </c>
      <c r="O339" s="1" t="s">
        <v>52</v>
      </c>
      <c r="P339" s="1" t="s">
        <v>52</v>
      </c>
      <c r="Q339" s="1" t="s">
        <v>791</v>
      </c>
      <c r="R339" s="1" t="s">
        <v>64</v>
      </c>
      <c r="S339" s="1" t="s">
        <v>64</v>
      </c>
      <c r="T339" s="1" t="s">
        <v>63</v>
      </c>
      <c r="AR339" s="1" t="s">
        <v>52</v>
      </c>
      <c r="AS339" s="1" t="s">
        <v>52</v>
      </c>
      <c r="AU339" s="1" t="s">
        <v>972</v>
      </c>
      <c r="AV339">
        <v>262</v>
      </c>
    </row>
    <row r="340" spans="1:48" ht="30" customHeight="1" x14ac:dyDescent="0.3">
      <c r="A340" s="15" t="s">
        <v>968</v>
      </c>
      <c r="B340" s="15" t="s">
        <v>197</v>
      </c>
      <c r="C340" s="15" t="s">
        <v>122</v>
      </c>
      <c r="D340" s="13">
        <v>19</v>
      </c>
      <c r="E340" s="14"/>
      <c r="F340" s="14"/>
      <c r="G340" s="14"/>
      <c r="H340" s="14"/>
      <c r="I340" s="14"/>
      <c r="J340" s="14"/>
      <c r="K340" s="14"/>
      <c r="L340" s="14"/>
      <c r="M340" s="15" t="s">
        <v>52</v>
      </c>
      <c r="N340" s="1" t="s">
        <v>973</v>
      </c>
      <c r="O340" s="1" t="s">
        <v>52</v>
      </c>
      <c r="P340" s="1" t="s">
        <v>52</v>
      </c>
      <c r="Q340" s="1" t="s">
        <v>791</v>
      </c>
      <c r="R340" s="1" t="s">
        <v>64</v>
      </c>
      <c r="S340" s="1" t="s">
        <v>64</v>
      </c>
      <c r="T340" s="1" t="s">
        <v>63</v>
      </c>
      <c r="AR340" s="1" t="s">
        <v>52</v>
      </c>
      <c r="AS340" s="1" t="s">
        <v>52</v>
      </c>
      <c r="AU340" s="1" t="s">
        <v>974</v>
      </c>
      <c r="AV340">
        <v>263</v>
      </c>
    </row>
    <row r="341" spans="1:48" ht="30" customHeight="1" x14ac:dyDescent="0.3">
      <c r="A341" s="15" t="s">
        <v>968</v>
      </c>
      <c r="B341" s="15" t="s">
        <v>851</v>
      </c>
      <c r="C341" s="15" t="s">
        <v>122</v>
      </c>
      <c r="D341" s="13">
        <v>23</v>
      </c>
      <c r="E341" s="14"/>
      <c r="F341" s="14"/>
      <c r="G341" s="14"/>
      <c r="H341" s="14"/>
      <c r="I341" s="14"/>
      <c r="J341" s="14"/>
      <c r="K341" s="14"/>
      <c r="L341" s="14"/>
      <c r="M341" s="15" t="s">
        <v>52</v>
      </c>
      <c r="N341" s="1" t="s">
        <v>975</v>
      </c>
      <c r="O341" s="1" t="s">
        <v>52</v>
      </c>
      <c r="P341" s="1" t="s">
        <v>52</v>
      </c>
      <c r="Q341" s="1" t="s">
        <v>791</v>
      </c>
      <c r="R341" s="1" t="s">
        <v>64</v>
      </c>
      <c r="S341" s="1" t="s">
        <v>64</v>
      </c>
      <c r="T341" s="1" t="s">
        <v>63</v>
      </c>
      <c r="AR341" s="1" t="s">
        <v>52</v>
      </c>
      <c r="AS341" s="1" t="s">
        <v>52</v>
      </c>
      <c r="AU341" s="1" t="s">
        <v>976</v>
      </c>
      <c r="AV341">
        <v>264</v>
      </c>
    </row>
    <row r="342" spans="1:48" ht="30" customHeight="1" x14ac:dyDescent="0.3">
      <c r="A342" s="15" t="s">
        <v>977</v>
      </c>
      <c r="B342" s="15" t="s">
        <v>978</v>
      </c>
      <c r="C342" s="15" t="s">
        <v>122</v>
      </c>
      <c r="D342" s="13">
        <v>11</v>
      </c>
      <c r="E342" s="14"/>
      <c r="F342" s="14"/>
      <c r="G342" s="14"/>
      <c r="H342" s="14"/>
      <c r="I342" s="14"/>
      <c r="J342" s="14"/>
      <c r="K342" s="14"/>
      <c r="L342" s="14"/>
      <c r="M342" s="15" t="s">
        <v>52</v>
      </c>
      <c r="N342" s="1" t="s">
        <v>979</v>
      </c>
      <c r="O342" s="1" t="s">
        <v>52</v>
      </c>
      <c r="P342" s="1" t="s">
        <v>52</v>
      </c>
      <c r="Q342" s="1" t="s">
        <v>791</v>
      </c>
      <c r="R342" s="1" t="s">
        <v>64</v>
      </c>
      <c r="S342" s="1" t="s">
        <v>64</v>
      </c>
      <c r="T342" s="1" t="s">
        <v>63</v>
      </c>
      <c r="AR342" s="1" t="s">
        <v>52</v>
      </c>
      <c r="AS342" s="1" t="s">
        <v>52</v>
      </c>
      <c r="AU342" s="1" t="s">
        <v>980</v>
      </c>
      <c r="AV342">
        <v>267</v>
      </c>
    </row>
    <row r="343" spans="1:48" ht="30" customHeight="1" x14ac:dyDescent="0.3">
      <c r="A343" s="15" t="s">
        <v>977</v>
      </c>
      <c r="B343" s="15" t="s">
        <v>981</v>
      </c>
      <c r="C343" s="15" t="s">
        <v>122</v>
      </c>
      <c r="D343" s="13">
        <v>12</v>
      </c>
      <c r="E343" s="14"/>
      <c r="F343" s="14"/>
      <c r="G343" s="14"/>
      <c r="H343" s="14"/>
      <c r="I343" s="14"/>
      <c r="J343" s="14"/>
      <c r="K343" s="14"/>
      <c r="L343" s="14"/>
      <c r="M343" s="15" t="s">
        <v>52</v>
      </c>
      <c r="N343" s="1" t="s">
        <v>982</v>
      </c>
      <c r="O343" s="1" t="s">
        <v>52</v>
      </c>
      <c r="P343" s="1" t="s">
        <v>52</v>
      </c>
      <c r="Q343" s="1" t="s">
        <v>791</v>
      </c>
      <c r="R343" s="1" t="s">
        <v>64</v>
      </c>
      <c r="S343" s="1" t="s">
        <v>64</v>
      </c>
      <c r="T343" s="1" t="s">
        <v>63</v>
      </c>
      <c r="AR343" s="1" t="s">
        <v>52</v>
      </c>
      <c r="AS343" s="1" t="s">
        <v>52</v>
      </c>
      <c r="AU343" s="1" t="s">
        <v>983</v>
      </c>
      <c r="AV343">
        <v>268</v>
      </c>
    </row>
    <row r="344" spans="1:48" ht="30" customHeight="1" x14ac:dyDescent="0.3">
      <c r="A344" s="15" t="s">
        <v>977</v>
      </c>
      <c r="B344" s="15" t="s">
        <v>984</v>
      </c>
      <c r="C344" s="15" t="s">
        <v>122</v>
      </c>
      <c r="D344" s="13">
        <v>19</v>
      </c>
      <c r="E344" s="14"/>
      <c r="F344" s="14"/>
      <c r="G344" s="14"/>
      <c r="H344" s="14"/>
      <c r="I344" s="14"/>
      <c r="J344" s="14"/>
      <c r="K344" s="14"/>
      <c r="L344" s="14"/>
      <c r="M344" s="15" t="s">
        <v>52</v>
      </c>
      <c r="N344" s="1" t="s">
        <v>985</v>
      </c>
      <c r="O344" s="1" t="s">
        <v>52</v>
      </c>
      <c r="P344" s="1" t="s">
        <v>52</v>
      </c>
      <c r="Q344" s="1" t="s">
        <v>791</v>
      </c>
      <c r="R344" s="1" t="s">
        <v>64</v>
      </c>
      <c r="S344" s="1" t="s">
        <v>64</v>
      </c>
      <c r="T344" s="1" t="s">
        <v>63</v>
      </c>
      <c r="AR344" s="1" t="s">
        <v>52</v>
      </c>
      <c r="AS344" s="1" t="s">
        <v>52</v>
      </c>
      <c r="AU344" s="1" t="s">
        <v>986</v>
      </c>
      <c r="AV344">
        <v>269</v>
      </c>
    </row>
    <row r="345" spans="1:48" ht="30" customHeight="1" x14ac:dyDescent="0.3">
      <c r="A345" s="15" t="s">
        <v>977</v>
      </c>
      <c r="B345" s="15" t="s">
        <v>987</v>
      </c>
      <c r="C345" s="15" t="s">
        <v>122</v>
      </c>
      <c r="D345" s="13">
        <v>23</v>
      </c>
      <c r="E345" s="14"/>
      <c r="F345" s="14"/>
      <c r="G345" s="14"/>
      <c r="H345" s="14"/>
      <c r="I345" s="14"/>
      <c r="J345" s="14"/>
      <c r="K345" s="14"/>
      <c r="L345" s="14"/>
      <c r="M345" s="15" t="s">
        <v>52</v>
      </c>
      <c r="N345" s="1" t="s">
        <v>988</v>
      </c>
      <c r="O345" s="1" t="s">
        <v>52</v>
      </c>
      <c r="P345" s="1" t="s">
        <v>52</v>
      </c>
      <c r="Q345" s="1" t="s">
        <v>791</v>
      </c>
      <c r="R345" s="1" t="s">
        <v>64</v>
      </c>
      <c r="S345" s="1" t="s">
        <v>64</v>
      </c>
      <c r="T345" s="1" t="s">
        <v>63</v>
      </c>
      <c r="AR345" s="1" t="s">
        <v>52</v>
      </c>
      <c r="AS345" s="1" t="s">
        <v>52</v>
      </c>
      <c r="AU345" s="1" t="s">
        <v>989</v>
      </c>
      <c r="AV345">
        <v>270</v>
      </c>
    </row>
    <row r="346" spans="1:48" ht="30" customHeight="1" x14ac:dyDescent="0.3">
      <c r="A346" s="13"/>
      <c r="B346" s="13"/>
      <c r="C346" s="13"/>
      <c r="D346" s="13"/>
      <c r="E346" s="14"/>
      <c r="F346" s="14"/>
      <c r="G346" s="14"/>
      <c r="H346" s="14"/>
      <c r="I346" s="14"/>
      <c r="J346" s="14"/>
      <c r="K346" s="14"/>
      <c r="L346" s="14"/>
      <c r="M346" s="13"/>
      <c r="Q346" s="1" t="s">
        <v>791</v>
      </c>
    </row>
    <row r="347" spans="1:48" ht="30" customHeight="1" x14ac:dyDescent="0.3">
      <c r="A347" s="13"/>
      <c r="B347" s="13"/>
      <c r="C347" s="13"/>
      <c r="D347" s="13"/>
      <c r="E347" s="14"/>
      <c r="F347" s="14"/>
      <c r="G347" s="14"/>
      <c r="H347" s="14"/>
      <c r="I347" s="14"/>
      <c r="J347" s="14"/>
      <c r="K347" s="14"/>
      <c r="L347" s="14"/>
      <c r="M347" s="13"/>
      <c r="Q347" s="1" t="s">
        <v>791</v>
      </c>
    </row>
    <row r="348" spans="1:48" ht="30" customHeight="1" x14ac:dyDescent="0.3">
      <c r="A348" s="13"/>
      <c r="B348" s="13"/>
      <c r="C348" s="13"/>
      <c r="D348" s="13"/>
      <c r="E348" s="14"/>
      <c r="F348" s="14"/>
      <c r="G348" s="14"/>
      <c r="H348" s="14"/>
      <c r="I348" s="14"/>
      <c r="J348" s="14"/>
      <c r="K348" s="14"/>
      <c r="L348" s="14"/>
      <c r="M348" s="13"/>
      <c r="Q348" s="1" t="s">
        <v>791</v>
      </c>
    </row>
    <row r="349" spans="1:48" ht="30" customHeight="1" x14ac:dyDescent="0.3">
      <c r="A349" s="13"/>
      <c r="B349" s="13"/>
      <c r="C349" s="13"/>
      <c r="D349" s="13"/>
      <c r="E349" s="14"/>
      <c r="F349" s="14"/>
      <c r="G349" s="14"/>
      <c r="H349" s="14"/>
      <c r="I349" s="14"/>
      <c r="J349" s="14"/>
      <c r="K349" s="14"/>
      <c r="L349" s="14"/>
      <c r="M349" s="13"/>
      <c r="Q349" s="1" t="s">
        <v>791</v>
      </c>
    </row>
    <row r="350" spans="1:48" ht="30" customHeight="1" x14ac:dyDescent="0.3">
      <c r="A350" s="13"/>
      <c r="B350" s="13"/>
      <c r="C350" s="13"/>
      <c r="D350" s="13"/>
      <c r="E350" s="14"/>
      <c r="F350" s="14"/>
      <c r="G350" s="14"/>
      <c r="H350" s="14"/>
      <c r="I350" s="14"/>
      <c r="J350" s="14"/>
      <c r="K350" s="14"/>
      <c r="L350" s="14"/>
      <c r="M350" s="13"/>
      <c r="Q350" s="1" t="s">
        <v>791</v>
      </c>
    </row>
    <row r="351" spans="1:48" ht="30" customHeight="1" x14ac:dyDescent="0.3">
      <c r="A351" s="13"/>
      <c r="B351" s="13"/>
      <c r="C351" s="13"/>
      <c r="D351" s="13"/>
      <c r="E351" s="14"/>
      <c r="F351" s="14"/>
      <c r="G351" s="14"/>
      <c r="H351" s="14"/>
      <c r="I351" s="14"/>
      <c r="J351" s="14"/>
      <c r="K351" s="14"/>
      <c r="L351" s="14"/>
      <c r="M351" s="13"/>
      <c r="Q351" s="1" t="s">
        <v>791</v>
      </c>
    </row>
    <row r="352" spans="1:48" ht="30" customHeight="1" x14ac:dyDescent="0.3">
      <c r="A352" s="13"/>
      <c r="B352" s="13"/>
      <c r="C352" s="13"/>
      <c r="D352" s="13"/>
      <c r="E352" s="14"/>
      <c r="F352" s="14"/>
      <c r="G352" s="14"/>
      <c r="H352" s="14"/>
      <c r="I352" s="14"/>
      <c r="J352" s="14"/>
      <c r="K352" s="14"/>
      <c r="L352" s="14"/>
      <c r="M352" s="13"/>
      <c r="Q352" s="1" t="s">
        <v>791</v>
      </c>
    </row>
    <row r="353" spans="1:17" ht="30" customHeight="1" x14ac:dyDescent="0.3">
      <c r="A353" s="13"/>
      <c r="B353" s="13"/>
      <c r="C353" s="13"/>
      <c r="D353" s="13"/>
      <c r="E353" s="14"/>
      <c r="F353" s="14"/>
      <c r="G353" s="14"/>
      <c r="H353" s="14"/>
      <c r="I353" s="14"/>
      <c r="J353" s="14"/>
      <c r="K353" s="14"/>
      <c r="L353" s="14"/>
      <c r="M353" s="13"/>
      <c r="Q353" s="1" t="s">
        <v>791</v>
      </c>
    </row>
    <row r="354" spans="1:17" ht="30" customHeight="1" x14ac:dyDescent="0.3">
      <c r="A354" s="13"/>
      <c r="B354" s="13"/>
      <c r="C354" s="13"/>
      <c r="D354" s="13"/>
      <c r="E354" s="14"/>
      <c r="F354" s="14"/>
      <c r="G354" s="14"/>
      <c r="H354" s="14"/>
      <c r="I354" s="14"/>
      <c r="J354" s="14"/>
      <c r="K354" s="14"/>
      <c r="L354" s="14"/>
      <c r="M354" s="13"/>
      <c r="Q354" s="1" t="s">
        <v>791</v>
      </c>
    </row>
    <row r="355" spans="1:17" ht="30" customHeight="1" x14ac:dyDescent="0.3">
      <c r="A355" s="13"/>
      <c r="B355" s="13"/>
      <c r="C355" s="13"/>
      <c r="D355" s="13"/>
      <c r="E355" s="14"/>
      <c r="F355" s="14"/>
      <c r="G355" s="14"/>
      <c r="H355" s="14"/>
      <c r="I355" s="14"/>
      <c r="J355" s="14"/>
      <c r="K355" s="14"/>
      <c r="L355" s="14"/>
      <c r="M355" s="13"/>
      <c r="Q355" s="1" t="s">
        <v>791</v>
      </c>
    </row>
    <row r="356" spans="1:17" ht="30" customHeight="1" x14ac:dyDescent="0.3">
      <c r="A356" s="13"/>
      <c r="B356" s="13"/>
      <c r="C356" s="13"/>
      <c r="D356" s="13"/>
      <c r="E356" s="14"/>
      <c r="F356" s="14"/>
      <c r="G356" s="14"/>
      <c r="H356" s="14"/>
      <c r="I356" s="14"/>
      <c r="J356" s="14"/>
      <c r="K356" s="14"/>
      <c r="L356" s="14"/>
      <c r="M356" s="13"/>
      <c r="Q356" s="1" t="s">
        <v>791</v>
      </c>
    </row>
    <row r="357" spans="1:17" ht="30" customHeight="1" x14ac:dyDescent="0.3">
      <c r="A357" s="13"/>
      <c r="B357" s="13"/>
      <c r="C357" s="13"/>
      <c r="D357" s="13"/>
      <c r="E357" s="14"/>
      <c r="F357" s="14"/>
      <c r="G357" s="14"/>
      <c r="H357" s="14"/>
      <c r="I357" s="14"/>
      <c r="J357" s="14"/>
      <c r="K357" s="14"/>
      <c r="L357" s="14"/>
      <c r="M357" s="13"/>
      <c r="Q357" s="1" t="s">
        <v>791</v>
      </c>
    </row>
    <row r="358" spans="1:17" ht="30" customHeight="1" x14ac:dyDescent="0.3">
      <c r="A358" s="13"/>
      <c r="B358" s="13"/>
      <c r="C358" s="13"/>
      <c r="D358" s="13"/>
      <c r="E358" s="14"/>
      <c r="F358" s="14"/>
      <c r="G358" s="14"/>
      <c r="H358" s="14"/>
      <c r="I358" s="14"/>
      <c r="J358" s="14"/>
      <c r="K358" s="14"/>
      <c r="L358" s="14"/>
      <c r="M358" s="13"/>
      <c r="Q358" s="1" t="s">
        <v>791</v>
      </c>
    </row>
    <row r="359" spans="1:17" ht="30" customHeight="1" x14ac:dyDescent="0.3">
      <c r="A359" s="13"/>
      <c r="B359" s="13"/>
      <c r="C359" s="13"/>
      <c r="D359" s="13"/>
      <c r="E359" s="14"/>
      <c r="F359" s="14"/>
      <c r="G359" s="14"/>
      <c r="H359" s="14"/>
      <c r="I359" s="14"/>
      <c r="J359" s="14"/>
      <c r="K359" s="14"/>
      <c r="L359" s="14"/>
      <c r="M359" s="13"/>
      <c r="Q359" s="1" t="s">
        <v>791</v>
      </c>
    </row>
    <row r="360" spans="1:17" ht="30" customHeight="1" x14ac:dyDescent="0.3">
      <c r="A360" s="13"/>
      <c r="B360" s="13"/>
      <c r="C360" s="13"/>
      <c r="D360" s="13"/>
      <c r="E360" s="14"/>
      <c r="F360" s="14"/>
      <c r="G360" s="14"/>
      <c r="H360" s="14"/>
      <c r="I360" s="14"/>
      <c r="J360" s="14"/>
      <c r="K360" s="14"/>
      <c r="L360" s="14"/>
      <c r="M360" s="13"/>
      <c r="Q360" s="1" t="s">
        <v>791</v>
      </c>
    </row>
    <row r="361" spans="1:17" ht="30" customHeight="1" x14ac:dyDescent="0.3">
      <c r="A361" s="13"/>
      <c r="B361" s="13"/>
      <c r="C361" s="13"/>
      <c r="D361" s="13"/>
      <c r="E361" s="14"/>
      <c r="F361" s="14"/>
      <c r="G361" s="14"/>
      <c r="H361" s="14"/>
      <c r="I361" s="14"/>
      <c r="J361" s="14"/>
      <c r="K361" s="14"/>
      <c r="L361" s="14"/>
      <c r="M361" s="13"/>
      <c r="Q361" s="1" t="s">
        <v>791</v>
      </c>
    </row>
    <row r="362" spans="1:17" ht="30" customHeight="1" x14ac:dyDescent="0.3">
      <c r="A362" s="13"/>
      <c r="B362" s="13"/>
      <c r="C362" s="13"/>
      <c r="D362" s="13"/>
      <c r="E362" s="14"/>
      <c r="F362" s="14"/>
      <c r="G362" s="14"/>
      <c r="H362" s="14"/>
      <c r="I362" s="14"/>
      <c r="J362" s="14"/>
      <c r="K362" s="14"/>
      <c r="L362" s="14"/>
      <c r="M362" s="13"/>
      <c r="Q362" s="1" t="s">
        <v>791</v>
      </c>
    </row>
    <row r="363" spans="1:17" ht="30" customHeight="1" x14ac:dyDescent="0.3">
      <c r="A363" s="13"/>
      <c r="B363" s="13"/>
      <c r="C363" s="13"/>
      <c r="D363" s="13"/>
      <c r="E363" s="14"/>
      <c r="F363" s="14"/>
      <c r="G363" s="14"/>
      <c r="H363" s="14"/>
      <c r="I363" s="14"/>
      <c r="J363" s="14"/>
      <c r="K363" s="14"/>
      <c r="L363" s="14"/>
      <c r="M363" s="13"/>
      <c r="Q363" s="1" t="s">
        <v>791</v>
      </c>
    </row>
    <row r="364" spans="1:17" ht="30" customHeight="1" x14ac:dyDescent="0.3">
      <c r="A364" s="13"/>
      <c r="B364" s="13"/>
      <c r="C364" s="13"/>
      <c r="D364" s="13"/>
      <c r="E364" s="14"/>
      <c r="F364" s="14"/>
      <c r="G364" s="14"/>
      <c r="H364" s="14"/>
      <c r="I364" s="14"/>
      <c r="J364" s="14"/>
      <c r="K364" s="14"/>
      <c r="L364" s="14"/>
      <c r="M364" s="13"/>
      <c r="Q364" s="1" t="s">
        <v>791</v>
      </c>
    </row>
    <row r="365" spans="1:17" ht="30" customHeight="1" x14ac:dyDescent="0.3">
      <c r="A365" s="13"/>
      <c r="B365" s="13"/>
      <c r="C365" s="13"/>
      <c r="D365" s="13"/>
      <c r="E365" s="14"/>
      <c r="F365" s="14"/>
      <c r="G365" s="14"/>
      <c r="H365" s="14"/>
      <c r="I365" s="14"/>
      <c r="J365" s="14"/>
      <c r="K365" s="14"/>
      <c r="L365" s="14"/>
      <c r="M365" s="13"/>
      <c r="Q365" s="1" t="s">
        <v>791</v>
      </c>
    </row>
    <row r="366" spans="1:17" ht="30" customHeight="1" x14ac:dyDescent="0.3">
      <c r="A366" s="13"/>
      <c r="B366" s="13"/>
      <c r="C366" s="13"/>
      <c r="D366" s="13"/>
      <c r="E366" s="14"/>
      <c r="F366" s="14"/>
      <c r="G366" s="14"/>
      <c r="H366" s="14"/>
      <c r="I366" s="14"/>
      <c r="J366" s="14"/>
      <c r="K366" s="14"/>
      <c r="L366" s="14"/>
      <c r="M366" s="13"/>
      <c r="Q366" s="1" t="s">
        <v>791</v>
      </c>
    </row>
    <row r="367" spans="1:17" ht="30" customHeight="1" x14ac:dyDescent="0.3">
      <c r="A367" s="15" t="s">
        <v>98</v>
      </c>
      <c r="B367" s="13"/>
      <c r="C367" s="13"/>
      <c r="D367" s="13"/>
      <c r="E367" s="14"/>
      <c r="F367" s="14"/>
      <c r="G367" s="14"/>
      <c r="H367" s="14"/>
      <c r="I367" s="14"/>
      <c r="J367" s="14"/>
      <c r="K367" s="14"/>
      <c r="L367" s="14"/>
      <c r="M367" s="13"/>
      <c r="N367" t="s">
        <v>99</v>
      </c>
    </row>
    <row r="368" spans="1:17" ht="30" customHeight="1" x14ac:dyDescent="0.3">
      <c r="A368" s="15" t="s">
        <v>990</v>
      </c>
      <c r="B368" s="15" t="s">
        <v>52</v>
      </c>
      <c r="C368" s="13"/>
      <c r="D368" s="13"/>
      <c r="E368" s="14"/>
      <c r="F368" s="14"/>
      <c r="G368" s="14"/>
      <c r="H368" s="14"/>
      <c r="I368" s="14"/>
      <c r="J368" s="14"/>
      <c r="K368" s="14"/>
      <c r="L368" s="14"/>
      <c r="M368" s="13"/>
      <c r="Q368" s="1" t="s">
        <v>991</v>
      </c>
    </row>
    <row r="369" spans="1:48" ht="30" customHeight="1" x14ac:dyDescent="0.3">
      <c r="A369" s="15" t="s">
        <v>992</v>
      </c>
      <c r="B369" s="15" t="s">
        <v>993</v>
      </c>
      <c r="C369" s="15" t="s">
        <v>177</v>
      </c>
      <c r="D369" s="13">
        <v>3.8</v>
      </c>
      <c r="E369" s="14"/>
      <c r="F369" s="14"/>
      <c r="G369" s="14"/>
      <c r="H369" s="14"/>
      <c r="I369" s="14"/>
      <c r="J369" s="14"/>
      <c r="K369" s="14"/>
      <c r="L369" s="14"/>
      <c r="M369" s="15" t="s">
        <v>52</v>
      </c>
      <c r="N369" s="1" t="s">
        <v>994</v>
      </c>
      <c r="O369" s="1" t="s">
        <v>52</v>
      </c>
      <c r="P369" s="1" t="s">
        <v>52</v>
      </c>
      <c r="Q369" s="1" t="s">
        <v>991</v>
      </c>
      <c r="R369" s="1" t="s">
        <v>64</v>
      </c>
      <c r="S369" s="1" t="s">
        <v>64</v>
      </c>
      <c r="T369" s="1" t="s">
        <v>63</v>
      </c>
      <c r="AR369" s="1" t="s">
        <v>52</v>
      </c>
      <c r="AS369" s="1" t="s">
        <v>52</v>
      </c>
      <c r="AU369" s="1" t="s">
        <v>995</v>
      </c>
      <c r="AV369">
        <v>395</v>
      </c>
    </row>
    <row r="370" spans="1:48" ht="30" customHeight="1" x14ac:dyDescent="0.3">
      <c r="A370" s="15" t="s">
        <v>992</v>
      </c>
      <c r="B370" s="15" t="s">
        <v>996</v>
      </c>
      <c r="C370" s="15" t="s">
        <v>177</v>
      </c>
      <c r="D370" s="13">
        <v>3.3</v>
      </c>
      <c r="E370" s="14"/>
      <c r="F370" s="14"/>
      <c r="G370" s="14"/>
      <c r="H370" s="14"/>
      <c r="I370" s="14"/>
      <c r="J370" s="14"/>
      <c r="K370" s="14"/>
      <c r="L370" s="14"/>
      <c r="M370" s="15" t="s">
        <v>52</v>
      </c>
      <c r="N370" s="1" t="s">
        <v>997</v>
      </c>
      <c r="O370" s="1" t="s">
        <v>52</v>
      </c>
      <c r="P370" s="1" t="s">
        <v>52</v>
      </c>
      <c r="Q370" s="1" t="s">
        <v>991</v>
      </c>
      <c r="R370" s="1" t="s">
        <v>64</v>
      </c>
      <c r="S370" s="1" t="s">
        <v>64</v>
      </c>
      <c r="T370" s="1" t="s">
        <v>63</v>
      </c>
      <c r="AR370" s="1" t="s">
        <v>52</v>
      </c>
      <c r="AS370" s="1" t="s">
        <v>52</v>
      </c>
      <c r="AU370" s="1" t="s">
        <v>998</v>
      </c>
      <c r="AV370">
        <v>272</v>
      </c>
    </row>
    <row r="371" spans="1:48" ht="30" customHeight="1" x14ac:dyDescent="0.3">
      <c r="A371" s="15" t="s">
        <v>992</v>
      </c>
      <c r="B371" s="15" t="s">
        <v>999</v>
      </c>
      <c r="C371" s="15" t="s">
        <v>177</v>
      </c>
      <c r="D371" s="13">
        <v>11.3</v>
      </c>
      <c r="E371" s="14"/>
      <c r="F371" s="14"/>
      <c r="G371" s="14"/>
      <c r="H371" s="14"/>
      <c r="I371" s="14"/>
      <c r="J371" s="14"/>
      <c r="K371" s="14"/>
      <c r="L371" s="14"/>
      <c r="M371" s="15" t="s">
        <v>52</v>
      </c>
      <c r="N371" s="1" t="s">
        <v>1000</v>
      </c>
      <c r="O371" s="1" t="s">
        <v>52</v>
      </c>
      <c r="P371" s="1" t="s">
        <v>52</v>
      </c>
      <c r="Q371" s="1" t="s">
        <v>991</v>
      </c>
      <c r="R371" s="1" t="s">
        <v>64</v>
      </c>
      <c r="S371" s="1" t="s">
        <v>64</v>
      </c>
      <c r="T371" s="1" t="s">
        <v>63</v>
      </c>
      <c r="AR371" s="1" t="s">
        <v>52</v>
      </c>
      <c r="AS371" s="1" t="s">
        <v>52</v>
      </c>
      <c r="AU371" s="1" t="s">
        <v>1001</v>
      </c>
      <c r="AV371">
        <v>273</v>
      </c>
    </row>
    <row r="372" spans="1:48" ht="30" customHeight="1" x14ac:dyDescent="0.3">
      <c r="A372" s="15" t="s">
        <v>1002</v>
      </c>
      <c r="B372" s="15" t="s">
        <v>1003</v>
      </c>
      <c r="C372" s="15" t="s">
        <v>122</v>
      </c>
      <c r="D372" s="13">
        <v>2</v>
      </c>
      <c r="E372" s="14"/>
      <c r="F372" s="14"/>
      <c r="G372" s="14"/>
      <c r="H372" s="14"/>
      <c r="I372" s="14"/>
      <c r="J372" s="14"/>
      <c r="K372" s="14"/>
      <c r="L372" s="14"/>
      <c r="M372" s="15" t="s">
        <v>52</v>
      </c>
      <c r="N372" s="1" t="s">
        <v>1004</v>
      </c>
      <c r="O372" s="1" t="s">
        <v>52</v>
      </c>
      <c r="P372" s="1" t="s">
        <v>52</v>
      </c>
      <c r="Q372" s="1" t="s">
        <v>991</v>
      </c>
      <c r="R372" s="1" t="s">
        <v>64</v>
      </c>
      <c r="S372" s="1" t="s">
        <v>64</v>
      </c>
      <c r="T372" s="1" t="s">
        <v>63</v>
      </c>
      <c r="AR372" s="1" t="s">
        <v>52</v>
      </c>
      <c r="AS372" s="1" t="s">
        <v>52</v>
      </c>
      <c r="AU372" s="1" t="s">
        <v>1005</v>
      </c>
      <c r="AV372">
        <v>274</v>
      </c>
    </row>
    <row r="373" spans="1:48" ht="30" customHeight="1" x14ac:dyDescent="0.3">
      <c r="A373" s="15" t="s">
        <v>1006</v>
      </c>
      <c r="B373" s="15" t="s">
        <v>1007</v>
      </c>
      <c r="C373" s="15" t="s">
        <v>177</v>
      </c>
      <c r="D373" s="13">
        <v>18.399999999999999</v>
      </c>
      <c r="E373" s="14"/>
      <c r="F373" s="14"/>
      <c r="G373" s="14"/>
      <c r="H373" s="14"/>
      <c r="I373" s="14"/>
      <c r="J373" s="14"/>
      <c r="K373" s="14"/>
      <c r="L373" s="14"/>
      <c r="M373" s="15" t="s">
        <v>52</v>
      </c>
      <c r="N373" s="1" t="s">
        <v>1008</v>
      </c>
      <c r="O373" s="1" t="s">
        <v>52</v>
      </c>
      <c r="P373" s="1" t="s">
        <v>52</v>
      </c>
      <c r="Q373" s="1" t="s">
        <v>991</v>
      </c>
      <c r="R373" s="1" t="s">
        <v>64</v>
      </c>
      <c r="S373" s="1" t="s">
        <v>64</v>
      </c>
      <c r="T373" s="1" t="s">
        <v>63</v>
      </c>
      <c r="AR373" s="1" t="s">
        <v>52</v>
      </c>
      <c r="AS373" s="1" t="s">
        <v>52</v>
      </c>
      <c r="AU373" s="1" t="s">
        <v>1009</v>
      </c>
      <c r="AV373">
        <v>275</v>
      </c>
    </row>
    <row r="374" spans="1:48" ht="30" customHeight="1" x14ac:dyDescent="0.3">
      <c r="A374" s="15" t="s">
        <v>1010</v>
      </c>
      <c r="B374" s="15" t="s">
        <v>1011</v>
      </c>
      <c r="C374" s="15" t="s">
        <v>1012</v>
      </c>
      <c r="D374" s="13">
        <v>16</v>
      </c>
      <c r="E374" s="14"/>
      <c r="F374" s="14"/>
      <c r="G374" s="14"/>
      <c r="H374" s="14"/>
      <c r="I374" s="14"/>
      <c r="J374" s="14"/>
      <c r="K374" s="14"/>
      <c r="L374" s="14"/>
      <c r="M374" s="15" t="s">
        <v>52</v>
      </c>
      <c r="N374" s="1" t="s">
        <v>1013</v>
      </c>
      <c r="O374" s="1" t="s">
        <v>52</v>
      </c>
      <c r="P374" s="1" t="s">
        <v>52</v>
      </c>
      <c r="Q374" s="1" t="s">
        <v>991</v>
      </c>
      <c r="R374" s="1" t="s">
        <v>64</v>
      </c>
      <c r="S374" s="1" t="s">
        <v>64</v>
      </c>
      <c r="T374" s="1" t="s">
        <v>63</v>
      </c>
      <c r="AR374" s="1" t="s">
        <v>52</v>
      </c>
      <c r="AS374" s="1" t="s">
        <v>52</v>
      </c>
      <c r="AU374" s="1" t="s">
        <v>1014</v>
      </c>
      <c r="AV374">
        <v>276</v>
      </c>
    </row>
    <row r="375" spans="1:48" ht="30" customHeight="1" x14ac:dyDescent="0.3">
      <c r="A375" s="15" t="s">
        <v>1015</v>
      </c>
      <c r="B375" s="15" t="s">
        <v>1016</v>
      </c>
      <c r="C375" s="15" t="s">
        <v>177</v>
      </c>
      <c r="D375" s="13">
        <v>13</v>
      </c>
      <c r="E375" s="14"/>
      <c r="F375" s="14"/>
      <c r="G375" s="14"/>
      <c r="H375" s="14"/>
      <c r="I375" s="14"/>
      <c r="J375" s="14"/>
      <c r="K375" s="14"/>
      <c r="L375" s="14"/>
      <c r="M375" s="15" t="s">
        <v>52</v>
      </c>
      <c r="N375" s="1" t="s">
        <v>1017</v>
      </c>
      <c r="O375" s="1" t="s">
        <v>52</v>
      </c>
      <c r="P375" s="1" t="s">
        <v>52</v>
      </c>
      <c r="Q375" s="1" t="s">
        <v>991</v>
      </c>
      <c r="R375" s="1" t="s">
        <v>64</v>
      </c>
      <c r="S375" s="1" t="s">
        <v>64</v>
      </c>
      <c r="T375" s="1" t="s">
        <v>63</v>
      </c>
      <c r="AR375" s="1" t="s">
        <v>52</v>
      </c>
      <c r="AS375" s="1" t="s">
        <v>52</v>
      </c>
      <c r="AU375" s="1" t="s">
        <v>1018</v>
      </c>
      <c r="AV375">
        <v>277</v>
      </c>
    </row>
    <row r="376" spans="1:48" ht="30" customHeight="1" x14ac:dyDescent="0.3">
      <c r="A376" s="15" t="s">
        <v>1019</v>
      </c>
      <c r="B376" s="15" t="s">
        <v>1020</v>
      </c>
      <c r="C376" s="15" t="s">
        <v>177</v>
      </c>
      <c r="D376" s="13">
        <v>5</v>
      </c>
      <c r="E376" s="14"/>
      <c r="F376" s="14"/>
      <c r="G376" s="14"/>
      <c r="H376" s="14"/>
      <c r="I376" s="14"/>
      <c r="J376" s="14"/>
      <c r="K376" s="14"/>
      <c r="L376" s="14"/>
      <c r="M376" s="15" t="s">
        <v>52</v>
      </c>
      <c r="N376" s="1" t="s">
        <v>1021</v>
      </c>
      <c r="O376" s="1" t="s">
        <v>52</v>
      </c>
      <c r="P376" s="1" t="s">
        <v>52</v>
      </c>
      <c r="Q376" s="1" t="s">
        <v>991</v>
      </c>
      <c r="R376" s="1" t="s">
        <v>64</v>
      </c>
      <c r="S376" s="1" t="s">
        <v>64</v>
      </c>
      <c r="T376" s="1" t="s">
        <v>63</v>
      </c>
      <c r="AR376" s="1" t="s">
        <v>52</v>
      </c>
      <c r="AS376" s="1" t="s">
        <v>52</v>
      </c>
      <c r="AU376" s="1" t="s">
        <v>1022</v>
      </c>
      <c r="AV376">
        <v>278</v>
      </c>
    </row>
    <row r="377" spans="1:48" ht="30" customHeight="1" x14ac:dyDescent="0.3">
      <c r="A377" s="13"/>
      <c r="B377" s="13"/>
      <c r="C377" s="13"/>
      <c r="D377" s="13"/>
      <c r="E377" s="14"/>
      <c r="F377" s="14"/>
      <c r="G377" s="14"/>
      <c r="H377" s="14"/>
      <c r="I377" s="14"/>
      <c r="J377" s="14"/>
      <c r="K377" s="14"/>
      <c r="L377" s="14"/>
      <c r="M377" s="13"/>
      <c r="Q377" s="1" t="s">
        <v>991</v>
      </c>
    </row>
    <row r="378" spans="1:48" ht="30" customHeight="1" x14ac:dyDescent="0.3">
      <c r="A378" s="13"/>
      <c r="B378" s="13"/>
      <c r="C378" s="13"/>
      <c r="D378" s="13"/>
      <c r="E378" s="14"/>
      <c r="F378" s="14"/>
      <c r="G378" s="14"/>
      <c r="H378" s="14"/>
      <c r="I378" s="14"/>
      <c r="J378" s="14"/>
      <c r="K378" s="14"/>
      <c r="L378" s="14"/>
      <c r="M378" s="13"/>
      <c r="Q378" s="1" t="s">
        <v>991</v>
      </c>
    </row>
    <row r="379" spans="1:48" ht="30" customHeight="1" x14ac:dyDescent="0.3">
      <c r="A379" s="13"/>
      <c r="B379" s="13"/>
      <c r="C379" s="13"/>
      <c r="D379" s="13"/>
      <c r="E379" s="14"/>
      <c r="F379" s="14"/>
      <c r="G379" s="14"/>
      <c r="H379" s="14"/>
      <c r="I379" s="14"/>
      <c r="J379" s="14"/>
      <c r="K379" s="14"/>
      <c r="L379" s="14"/>
      <c r="M379" s="13"/>
      <c r="Q379" s="1" t="s">
        <v>991</v>
      </c>
    </row>
    <row r="380" spans="1:48" ht="30" customHeight="1" x14ac:dyDescent="0.3">
      <c r="A380" s="13"/>
      <c r="B380" s="13"/>
      <c r="C380" s="13"/>
      <c r="D380" s="13"/>
      <c r="E380" s="14"/>
      <c r="F380" s="14"/>
      <c r="G380" s="14"/>
      <c r="H380" s="14"/>
      <c r="I380" s="14"/>
      <c r="J380" s="14"/>
      <c r="K380" s="14"/>
      <c r="L380" s="14"/>
      <c r="M380" s="13"/>
      <c r="Q380" s="1" t="s">
        <v>991</v>
      </c>
    </row>
    <row r="381" spans="1:48" ht="30" customHeight="1" x14ac:dyDescent="0.3">
      <c r="A381" s="13"/>
      <c r="B381" s="13"/>
      <c r="C381" s="13"/>
      <c r="D381" s="13"/>
      <c r="E381" s="14"/>
      <c r="F381" s="14"/>
      <c r="G381" s="14"/>
      <c r="H381" s="14"/>
      <c r="I381" s="14"/>
      <c r="J381" s="14"/>
      <c r="K381" s="14"/>
      <c r="L381" s="14"/>
      <c r="M381" s="13"/>
      <c r="Q381" s="1" t="s">
        <v>991</v>
      </c>
    </row>
    <row r="382" spans="1:48" ht="30" customHeight="1" x14ac:dyDescent="0.3">
      <c r="A382" s="13"/>
      <c r="B382" s="13"/>
      <c r="C382" s="13"/>
      <c r="D382" s="13"/>
      <c r="E382" s="14"/>
      <c r="F382" s="14"/>
      <c r="G382" s="14"/>
      <c r="H382" s="14"/>
      <c r="I382" s="14"/>
      <c r="J382" s="14"/>
      <c r="K382" s="14"/>
      <c r="L382" s="14"/>
      <c r="M382" s="13"/>
      <c r="Q382" s="1" t="s">
        <v>991</v>
      </c>
    </row>
    <row r="383" spans="1:48" ht="30" customHeight="1" x14ac:dyDescent="0.3">
      <c r="A383" s="13"/>
      <c r="B383" s="13"/>
      <c r="C383" s="13"/>
      <c r="D383" s="13"/>
      <c r="E383" s="14"/>
      <c r="F383" s="14"/>
      <c r="G383" s="14"/>
      <c r="H383" s="14"/>
      <c r="I383" s="14"/>
      <c r="J383" s="14"/>
      <c r="K383" s="14"/>
      <c r="L383" s="14"/>
      <c r="M383" s="13"/>
      <c r="Q383" s="1" t="s">
        <v>991</v>
      </c>
    </row>
    <row r="384" spans="1:48" ht="30" customHeight="1" x14ac:dyDescent="0.3">
      <c r="A384" s="13"/>
      <c r="B384" s="13"/>
      <c r="C384" s="13"/>
      <c r="D384" s="13"/>
      <c r="E384" s="14"/>
      <c r="F384" s="14"/>
      <c r="G384" s="14"/>
      <c r="H384" s="14"/>
      <c r="I384" s="14"/>
      <c r="J384" s="14"/>
      <c r="K384" s="14"/>
      <c r="L384" s="14"/>
      <c r="M384" s="13"/>
      <c r="Q384" s="1" t="s">
        <v>991</v>
      </c>
    </row>
    <row r="385" spans="1:48" ht="30" customHeight="1" x14ac:dyDescent="0.3">
      <c r="A385" s="13"/>
      <c r="B385" s="13"/>
      <c r="C385" s="13"/>
      <c r="D385" s="13"/>
      <c r="E385" s="14"/>
      <c r="F385" s="14"/>
      <c r="G385" s="14"/>
      <c r="H385" s="14"/>
      <c r="I385" s="14"/>
      <c r="J385" s="14"/>
      <c r="K385" s="14"/>
      <c r="L385" s="14"/>
      <c r="M385" s="13"/>
      <c r="Q385" s="1" t="s">
        <v>991</v>
      </c>
    </row>
    <row r="386" spans="1:48" ht="30" customHeight="1" x14ac:dyDescent="0.3">
      <c r="A386" s="13"/>
      <c r="B386" s="13"/>
      <c r="C386" s="13"/>
      <c r="D386" s="13"/>
      <c r="E386" s="14"/>
      <c r="F386" s="14"/>
      <c r="G386" s="14"/>
      <c r="H386" s="14"/>
      <c r="I386" s="14"/>
      <c r="J386" s="14"/>
      <c r="K386" s="14"/>
      <c r="L386" s="14"/>
      <c r="M386" s="13"/>
      <c r="Q386" s="1" t="s">
        <v>991</v>
      </c>
    </row>
    <row r="387" spans="1:48" ht="30" customHeight="1" x14ac:dyDescent="0.3">
      <c r="A387" s="13"/>
      <c r="B387" s="13"/>
      <c r="C387" s="13"/>
      <c r="D387" s="13"/>
      <c r="E387" s="14"/>
      <c r="F387" s="14"/>
      <c r="G387" s="14"/>
      <c r="H387" s="14"/>
      <c r="I387" s="14"/>
      <c r="J387" s="14"/>
      <c r="K387" s="14"/>
      <c r="L387" s="14"/>
      <c r="M387" s="13"/>
      <c r="Q387" s="1" t="s">
        <v>991</v>
      </c>
    </row>
    <row r="388" spans="1:48" ht="30" customHeight="1" x14ac:dyDescent="0.3">
      <c r="A388" s="13"/>
      <c r="B388" s="13"/>
      <c r="C388" s="13"/>
      <c r="D388" s="13"/>
      <c r="E388" s="14"/>
      <c r="F388" s="14"/>
      <c r="G388" s="14"/>
      <c r="H388" s="14"/>
      <c r="I388" s="14"/>
      <c r="J388" s="14"/>
      <c r="K388" s="14"/>
      <c r="L388" s="14"/>
      <c r="M388" s="13"/>
      <c r="Q388" s="1" t="s">
        <v>991</v>
      </c>
    </row>
    <row r="389" spans="1:48" ht="30" customHeight="1" x14ac:dyDescent="0.3">
      <c r="A389" s="13"/>
      <c r="B389" s="13"/>
      <c r="C389" s="13"/>
      <c r="D389" s="13"/>
      <c r="E389" s="14"/>
      <c r="F389" s="14"/>
      <c r="G389" s="14"/>
      <c r="H389" s="14"/>
      <c r="I389" s="14"/>
      <c r="J389" s="14"/>
      <c r="K389" s="14"/>
      <c r="L389" s="14"/>
      <c r="M389" s="13"/>
      <c r="Q389" s="1" t="s">
        <v>991</v>
      </c>
    </row>
    <row r="390" spans="1:48" ht="30" customHeight="1" x14ac:dyDescent="0.3">
      <c r="A390" s="13"/>
      <c r="B390" s="13"/>
      <c r="C390" s="13"/>
      <c r="D390" s="13"/>
      <c r="E390" s="14"/>
      <c r="F390" s="14"/>
      <c r="G390" s="14"/>
      <c r="H390" s="14"/>
      <c r="I390" s="14"/>
      <c r="J390" s="14"/>
      <c r="K390" s="14"/>
      <c r="L390" s="14"/>
      <c r="M390" s="13"/>
      <c r="Q390" s="1" t="s">
        <v>991</v>
      </c>
    </row>
    <row r="391" spans="1:48" ht="30" customHeight="1" x14ac:dyDescent="0.3">
      <c r="A391" s="13"/>
      <c r="B391" s="13"/>
      <c r="C391" s="13"/>
      <c r="D391" s="13"/>
      <c r="E391" s="14"/>
      <c r="F391" s="14"/>
      <c r="G391" s="14"/>
      <c r="H391" s="14"/>
      <c r="I391" s="14"/>
      <c r="J391" s="14"/>
      <c r="K391" s="14"/>
      <c r="L391" s="14"/>
      <c r="M391" s="13"/>
      <c r="Q391" s="1" t="s">
        <v>991</v>
      </c>
    </row>
    <row r="392" spans="1:48" ht="30" customHeight="1" x14ac:dyDescent="0.3">
      <c r="A392" s="13"/>
      <c r="B392" s="13"/>
      <c r="C392" s="13"/>
      <c r="D392" s="13"/>
      <c r="E392" s="14"/>
      <c r="F392" s="14"/>
      <c r="G392" s="14"/>
      <c r="H392" s="14"/>
      <c r="I392" s="14"/>
      <c r="J392" s="14"/>
      <c r="K392" s="14"/>
      <c r="L392" s="14"/>
      <c r="M392" s="13"/>
      <c r="Q392" s="1" t="s">
        <v>991</v>
      </c>
    </row>
    <row r="393" spans="1:48" ht="30" customHeight="1" x14ac:dyDescent="0.3">
      <c r="A393" s="15" t="s">
        <v>98</v>
      </c>
      <c r="B393" s="13"/>
      <c r="C393" s="13"/>
      <c r="D393" s="13"/>
      <c r="E393" s="14"/>
      <c r="F393" s="14"/>
      <c r="G393" s="14"/>
      <c r="H393" s="14"/>
      <c r="I393" s="14"/>
      <c r="J393" s="14"/>
      <c r="K393" s="14"/>
      <c r="L393" s="14"/>
      <c r="M393" s="13"/>
      <c r="N393" t="s">
        <v>99</v>
      </c>
    </row>
    <row r="394" spans="1:48" ht="30" customHeight="1" x14ac:dyDescent="0.3">
      <c r="A394" s="15" t="s">
        <v>1023</v>
      </c>
      <c r="B394" s="15" t="s">
        <v>52</v>
      </c>
      <c r="C394" s="13"/>
      <c r="D394" s="13"/>
      <c r="E394" s="14"/>
      <c r="F394" s="14"/>
      <c r="G394" s="14"/>
      <c r="H394" s="14"/>
      <c r="I394" s="14"/>
      <c r="J394" s="14"/>
      <c r="K394" s="14"/>
      <c r="L394" s="14"/>
      <c r="M394" s="13"/>
      <c r="Q394" s="1" t="s">
        <v>1024</v>
      </c>
    </row>
    <row r="395" spans="1:48" ht="30" customHeight="1" x14ac:dyDescent="0.3">
      <c r="A395" s="15" t="s">
        <v>1025</v>
      </c>
      <c r="B395" s="15" t="s">
        <v>1026</v>
      </c>
      <c r="C395" s="15" t="s">
        <v>166</v>
      </c>
      <c r="D395" s="13">
        <v>4</v>
      </c>
      <c r="E395" s="14"/>
      <c r="F395" s="14"/>
      <c r="G395" s="14"/>
      <c r="H395" s="14"/>
      <c r="I395" s="14"/>
      <c r="J395" s="14"/>
      <c r="K395" s="14"/>
      <c r="L395" s="14"/>
      <c r="M395" s="15" t="s">
        <v>52</v>
      </c>
      <c r="N395" s="1" t="s">
        <v>1027</v>
      </c>
      <c r="O395" s="1" t="s">
        <v>52</v>
      </c>
      <c r="P395" s="1" t="s">
        <v>52</v>
      </c>
      <c r="Q395" s="1" t="s">
        <v>1024</v>
      </c>
      <c r="R395" s="1" t="s">
        <v>64</v>
      </c>
      <c r="S395" s="1" t="s">
        <v>64</v>
      </c>
      <c r="T395" s="1" t="s">
        <v>63</v>
      </c>
      <c r="AR395" s="1" t="s">
        <v>52</v>
      </c>
      <c r="AS395" s="1" t="s">
        <v>52</v>
      </c>
      <c r="AU395" s="1" t="s">
        <v>1028</v>
      </c>
      <c r="AV395">
        <v>280</v>
      </c>
    </row>
    <row r="396" spans="1:48" ht="30" customHeight="1" x14ac:dyDescent="0.3">
      <c r="A396" s="15" t="s">
        <v>1029</v>
      </c>
      <c r="B396" s="15" t="s">
        <v>52</v>
      </c>
      <c r="C396" s="15" t="s">
        <v>166</v>
      </c>
      <c r="D396" s="13">
        <v>1</v>
      </c>
      <c r="E396" s="14"/>
      <c r="F396" s="14"/>
      <c r="G396" s="14"/>
      <c r="H396" s="14"/>
      <c r="I396" s="14"/>
      <c r="J396" s="14"/>
      <c r="K396" s="14"/>
      <c r="L396" s="14"/>
      <c r="M396" s="15" t="s">
        <v>52</v>
      </c>
      <c r="N396" s="1" t="s">
        <v>1030</v>
      </c>
      <c r="O396" s="1" t="s">
        <v>52</v>
      </c>
      <c r="P396" s="1" t="s">
        <v>52</v>
      </c>
      <c r="Q396" s="1" t="s">
        <v>1024</v>
      </c>
      <c r="R396" s="1" t="s">
        <v>64</v>
      </c>
      <c r="S396" s="1" t="s">
        <v>64</v>
      </c>
      <c r="T396" s="1" t="s">
        <v>63</v>
      </c>
      <c r="AR396" s="1" t="s">
        <v>52</v>
      </c>
      <c r="AS396" s="1" t="s">
        <v>52</v>
      </c>
      <c r="AU396" s="1" t="s">
        <v>1031</v>
      </c>
      <c r="AV396">
        <v>281</v>
      </c>
    </row>
    <row r="397" spans="1:48" ht="30" customHeight="1" x14ac:dyDescent="0.3">
      <c r="A397" s="15" t="s">
        <v>1032</v>
      </c>
      <c r="B397" s="15" t="s">
        <v>52</v>
      </c>
      <c r="C397" s="15" t="s">
        <v>177</v>
      </c>
      <c r="D397" s="13">
        <v>21</v>
      </c>
      <c r="E397" s="14"/>
      <c r="F397" s="14"/>
      <c r="G397" s="14"/>
      <c r="H397" s="14"/>
      <c r="I397" s="14"/>
      <c r="J397" s="14"/>
      <c r="K397" s="14"/>
      <c r="L397" s="14"/>
      <c r="M397" s="15" t="s">
        <v>52</v>
      </c>
      <c r="N397" s="1" t="s">
        <v>1033</v>
      </c>
      <c r="O397" s="1" t="s">
        <v>52</v>
      </c>
      <c r="P397" s="1" t="s">
        <v>52</v>
      </c>
      <c r="Q397" s="1" t="s">
        <v>1024</v>
      </c>
      <c r="R397" s="1" t="s">
        <v>64</v>
      </c>
      <c r="S397" s="1" t="s">
        <v>64</v>
      </c>
      <c r="T397" s="1" t="s">
        <v>63</v>
      </c>
      <c r="AR397" s="1" t="s">
        <v>52</v>
      </c>
      <c r="AS397" s="1" t="s">
        <v>52</v>
      </c>
      <c r="AU397" s="1" t="s">
        <v>1034</v>
      </c>
      <c r="AV397">
        <v>282</v>
      </c>
    </row>
    <row r="398" spans="1:48" ht="30" customHeight="1" x14ac:dyDescent="0.3">
      <c r="A398" s="15" t="s">
        <v>1035</v>
      </c>
      <c r="B398" s="15" t="s">
        <v>52</v>
      </c>
      <c r="C398" s="15" t="s">
        <v>166</v>
      </c>
      <c r="D398" s="13">
        <v>4</v>
      </c>
      <c r="E398" s="14"/>
      <c r="F398" s="14"/>
      <c r="G398" s="14"/>
      <c r="H398" s="14"/>
      <c r="I398" s="14"/>
      <c r="J398" s="14"/>
      <c r="K398" s="14"/>
      <c r="L398" s="14"/>
      <c r="M398" s="15" t="s">
        <v>52</v>
      </c>
      <c r="N398" s="1" t="s">
        <v>1036</v>
      </c>
      <c r="O398" s="1" t="s">
        <v>52</v>
      </c>
      <c r="P398" s="1" t="s">
        <v>52</v>
      </c>
      <c r="Q398" s="1" t="s">
        <v>1024</v>
      </c>
      <c r="R398" s="1" t="s">
        <v>64</v>
      </c>
      <c r="S398" s="1" t="s">
        <v>64</v>
      </c>
      <c r="T398" s="1" t="s">
        <v>63</v>
      </c>
      <c r="AR398" s="1" t="s">
        <v>52</v>
      </c>
      <c r="AS398" s="1" t="s">
        <v>52</v>
      </c>
      <c r="AU398" s="1" t="s">
        <v>1037</v>
      </c>
      <c r="AV398">
        <v>283</v>
      </c>
    </row>
    <row r="399" spans="1:48" ht="30" customHeight="1" x14ac:dyDescent="0.3">
      <c r="A399" s="13"/>
      <c r="B399" s="13"/>
      <c r="C399" s="13"/>
      <c r="D399" s="13"/>
      <c r="E399" s="14"/>
      <c r="F399" s="14"/>
      <c r="G399" s="14"/>
      <c r="H399" s="14"/>
      <c r="I399" s="14"/>
      <c r="J399" s="14"/>
      <c r="K399" s="14"/>
      <c r="L399" s="14"/>
      <c r="M399" s="13"/>
      <c r="Q399" s="1" t="s">
        <v>1024</v>
      </c>
    </row>
    <row r="400" spans="1:48" ht="30" customHeight="1" x14ac:dyDescent="0.3">
      <c r="A400" s="13"/>
      <c r="B400" s="13"/>
      <c r="C400" s="13"/>
      <c r="D400" s="13"/>
      <c r="E400" s="14"/>
      <c r="F400" s="14"/>
      <c r="G400" s="14"/>
      <c r="H400" s="14"/>
      <c r="I400" s="14"/>
      <c r="J400" s="14"/>
      <c r="K400" s="14"/>
      <c r="L400" s="14"/>
      <c r="M400" s="13"/>
      <c r="Q400" s="1" t="s">
        <v>1024</v>
      </c>
    </row>
    <row r="401" spans="1:17" ht="30" customHeight="1" x14ac:dyDescent="0.3">
      <c r="A401" s="13"/>
      <c r="B401" s="13"/>
      <c r="C401" s="13"/>
      <c r="D401" s="13"/>
      <c r="E401" s="14"/>
      <c r="F401" s="14"/>
      <c r="G401" s="14"/>
      <c r="H401" s="14"/>
      <c r="I401" s="14"/>
      <c r="J401" s="14"/>
      <c r="K401" s="14"/>
      <c r="L401" s="14"/>
      <c r="M401" s="13"/>
      <c r="Q401" s="1" t="s">
        <v>1024</v>
      </c>
    </row>
    <row r="402" spans="1:17" ht="30" customHeight="1" x14ac:dyDescent="0.3">
      <c r="A402" s="13"/>
      <c r="B402" s="13"/>
      <c r="C402" s="13"/>
      <c r="D402" s="13"/>
      <c r="E402" s="14"/>
      <c r="F402" s="14"/>
      <c r="G402" s="14"/>
      <c r="H402" s="14"/>
      <c r="I402" s="14"/>
      <c r="J402" s="14"/>
      <c r="K402" s="14"/>
      <c r="L402" s="14"/>
      <c r="M402" s="13"/>
      <c r="Q402" s="1" t="s">
        <v>1024</v>
      </c>
    </row>
    <row r="403" spans="1:17" ht="30" customHeight="1" x14ac:dyDescent="0.3">
      <c r="A403" s="13"/>
      <c r="B403" s="13"/>
      <c r="C403" s="13"/>
      <c r="D403" s="13"/>
      <c r="E403" s="14"/>
      <c r="F403" s="14"/>
      <c r="G403" s="14"/>
      <c r="H403" s="14"/>
      <c r="I403" s="14"/>
      <c r="J403" s="14"/>
      <c r="K403" s="14"/>
      <c r="L403" s="14"/>
      <c r="M403" s="13"/>
      <c r="Q403" s="1" t="s">
        <v>1024</v>
      </c>
    </row>
    <row r="404" spans="1:17" ht="30" customHeight="1" x14ac:dyDescent="0.3">
      <c r="A404" s="13"/>
      <c r="B404" s="13"/>
      <c r="C404" s="13"/>
      <c r="D404" s="13"/>
      <c r="E404" s="14"/>
      <c r="F404" s="14"/>
      <c r="G404" s="14"/>
      <c r="H404" s="14"/>
      <c r="I404" s="14"/>
      <c r="J404" s="14"/>
      <c r="K404" s="14"/>
      <c r="L404" s="14"/>
      <c r="M404" s="13"/>
      <c r="Q404" s="1" t="s">
        <v>1024</v>
      </c>
    </row>
    <row r="405" spans="1:17" ht="30" customHeight="1" x14ac:dyDescent="0.3">
      <c r="A405" s="13"/>
      <c r="B405" s="13"/>
      <c r="C405" s="13"/>
      <c r="D405" s="13"/>
      <c r="E405" s="14"/>
      <c r="F405" s="14"/>
      <c r="G405" s="14"/>
      <c r="H405" s="14"/>
      <c r="I405" s="14"/>
      <c r="J405" s="14"/>
      <c r="K405" s="14"/>
      <c r="L405" s="14"/>
      <c r="M405" s="13"/>
      <c r="Q405" s="1" t="s">
        <v>1024</v>
      </c>
    </row>
    <row r="406" spans="1:17" ht="30" customHeight="1" x14ac:dyDescent="0.3">
      <c r="A406" s="13"/>
      <c r="B406" s="13"/>
      <c r="C406" s="13"/>
      <c r="D406" s="13"/>
      <c r="E406" s="14"/>
      <c r="F406" s="14"/>
      <c r="G406" s="14"/>
      <c r="H406" s="14"/>
      <c r="I406" s="14"/>
      <c r="J406" s="14"/>
      <c r="K406" s="14"/>
      <c r="L406" s="14"/>
      <c r="M406" s="13"/>
      <c r="Q406" s="1" t="s">
        <v>1024</v>
      </c>
    </row>
    <row r="407" spans="1:17" ht="30" customHeight="1" x14ac:dyDescent="0.3">
      <c r="A407" s="13"/>
      <c r="B407" s="13"/>
      <c r="C407" s="13"/>
      <c r="D407" s="13"/>
      <c r="E407" s="14"/>
      <c r="F407" s="14"/>
      <c r="G407" s="14"/>
      <c r="H407" s="14"/>
      <c r="I407" s="14"/>
      <c r="J407" s="14"/>
      <c r="K407" s="14"/>
      <c r="L407" s="14"/>
      <c r="M407" s="13"/>
      <c r="Q407" s="1" t="s">
        <v>1024</v>
      </c>
    </row>
    <row r="408" spans="1:17" ht="30" customHeight="1" x14ac:dyDescent="0.3">
      <c r="A408" s="13"/>
      <c r="B408" s="13"/>
      <c r="C408" s="13"/>
      <c r="D408" s="13"/>
      <c r="E408" s="14"/>
      <c r="F408" s="14"/>
      <c r="G408" s="14"/>
      <c r="H408" s="14"/>
      <c r="I408" s="14"/>
      <c r="J408" s="14"/>
      <c r="K408" s="14"/>
      <c r="L408" s="14"/>
      <c r="M408" s="13"/>
      <c r="Q408" s="1" t="s">
        <v>1024</v>
      </c>
    </row>
    <row r="409" spans="1:17" ht="30" customHeight="1" x14ac:dyDescent="0.3">
      <c r="A409" s="13"/>
      <c r="B409" s="13"/>
      <c r="C409" s="13"/>
      <c r="D409" s="13"/>
      <c r="E409" s="14"/>
      <c r="F409" s="14"/>
      <c r="G409" s="14"/>
      <c r="H409" s="14"/>
      <c r="I409" s="14"/>
      <c r="J409" s="14"/>
      <c r="K409" s="14"/>
      <c r="L409" s="14"/>
      <c r="M409" s="13"/>
      <c r="Q409" s="1" t="s">
        <v>1024</v>
      </c>
    </row>
    <row r="410" spans="1:17" ht="30" customHeight="1" x14ac:dyDescent="0.3">
      <c r="A410" s="13"/>
      <c r="B410" s="13"/>
      <c r="C410" s="13"/>
      <c r="D410" s="13"/>
      <c r="E410" s="14"/>
      <c r="F410" s="14"/>
      <c r="G410" s="14"/>
      <c r="H410" s="14"/>
      <c r="I410" s="14"/>
      <c r="J410" s="14"/>
      <c r="K410" s="14"/>
      <c r="L410" s="14"/>
      <c r="M410" s="13"/>
      <c r="Q410" s="1" t="s">
        <v>1024</v>
      </c>
    </row>
    <row r="411" spans="1:17" ht="30" customHeight="1" x14ac:dyDescent="0.3">
      <c r="A411" s="13"/>
      <c r="B411" s="13"/>
      <c r="C411" s="13"/>
      <c r="D411" s="13"/>
      <c r="E411" s="14"/>
      <c r="F411" s="14"/>
      <c r="G411" s="14"/>
      <c r="H411" s="14"/>
      <c r="I411" s="14"/>
      <c r="J411" s="14"/>
      <c r="K411" s="14"/>
      <c r="L411" s="14"/>
      <c r="M411" s="13"/>
      <c r="Q411" s="1" t="s">
        <v>1024</v>
      </c>
    </row>
    <row r="412" spans="1:17" ht="30" customHeight="1" x14ac:dyDescent="0.3">
      <c r="A412" s="13"/>
      <c r="B412" s="13"/>
      <c r="C412" s="13"/>
      <c r="D412" s="13"/>
      <c r="E412" s="14"/>
      <c r="F412" s="14"/>
      <c r="G412" s="14"/>
      <c r="H412" s="14"/>
      <c r="I412" s="14"/>
      <c r="J412" s="14"/>
      <c r="K412" s="14"/>
      <c r="L412" s="14"/>
      <c r="M412" s="13"/>
      <c r="Q412" s="1" t="s">
        <v>1024</v>
      </c>
    </row>
    <row r="413" spans="1:17" ht="30" customHeight="1" x14ac:dyDescent="0.3">
      <c r="A413" s="13"/>
      <c r="B413" s="13"/>
      <c r="C413" s="13"/>
      <c r="D413" s="13"/>
      <c r="E413" s="14"/>
      <c r="F413" s="14"/>
      <c r="G413" s="14"/>
      <c r="H413" s="14"/>
      <c r="I413" s="14"/>
      <c r="J413" s="14"/>
      <c r="K413" s="14"/>
      <c r="L413" s="14"/>
      <c r="M413" s="13"/>
      <c r="Q413" s="1" t="s">
        <v>1024</v>
      </c>
    </row>
    <row r="414" spans="1:17" ht="30" customHeight="1" x14ac:dyDescent="0.3">
      <c r="A414" s="13"/>
      <c r="B414" s="13"/>
      <c r="C414" s="13"/>
      <c r="D414" s="13"/>
      <c r="E414" s="14"/>
      <c r="F414" s="14"/>
      <c r="G414" s="14"/>
      <c r="H414" s="14"/>
      <c r="I414" s="14"/>
      <c r="J414" s="14"/>
      <c r="K414" s="14"/>
      <c r="L414" s="14"/>
      <c r="M414" s="13"/>
      <c r="Q414" s="1" t="s">
        <v>1024</v>
      </c>
    </row>
    <row r="415" spans="1:17" ht="30" customHeight="1" x14ac:dyDescent="0.3">
      <c r="A415" s="13"/>
      <c r="B415" s="13"/>
      <c r="C415" s="13"/>
      <c r="D415" s="13"/>
      <c r="E415" s="14"/>
      <c r="F415" s="14"/>
      <c r="G415" s="14"/>
      <c r="H415" s="14"/>
      <c r="I415" s="14"/>
      <c r="J415" s="14"/>
      <c r="K415" s="14"/>
      <c r="L415" s="14"/>
      <c r="M415" s="13"/>
      <c r="Q415" s="1" t="s">
        <v>1024</v>
      </c>
    </row>
    <row r="416" spans="1:17" ht="30" customHeight="1" x14ac:dyDescent="0.3">
      <c r="A416" s="13"/>
      <c r="B416" s="13"/>
      <c r="C416" s="13"/>
      <c r="D416" s="13"/>
      <c r="E416" s="14"/>
      <c r="F416" s="14"/>
      <c r="G416" s="14"/>
      <c r="H416" s="14"/>
      <c r="I416" s="14"/>
      <c r="J416" s="14"/>
      <c r="K416" s="14"/>
      <c r="L416" s="14"/>
      <c r="M416" s="13"/>
      <c r="Q416" s="1" t="s">
        <v>1024</v>
      </c>
    </row>
    <row r="417" spans="1:48" ht="30" customHeight="1" x14ac:dyDescent="0.3">
      <c r="A417" s="13"/>
      <c r="B417" s="13"/>
      <c r="C417" s="13"/>
      <c r="D417" s="13"/>
      <c r="E417" s="14"/>
      <c r="F417" s="14"/>
      <c r="G417" s="14"/>
      <c r="H417" s="14"/>
      <c r="I417" s="14"/>
      <c r="J417" s="14"/>
      <c r="K417" s="14"/>
      <c r="L417" s="14"/>
      <c r="M417" s="13"/>
      <c r="Q417" s="1" t="s">
        <v>1024</v>
      </c>
    </row>
    <row r="418" spans="1:48" ht="30" customHeight="1" x14ac:dyDescent="0.3">
      <c r="A418" s="13"/>
      <c r="B418" s="13"/>
      <c r="C418" s="13"/>
      <c r="D418" s="13"/>
      <c r="E418" s="14"/>
      <c r="F418" s="14"/>
      <c r="G418" s="14"/>
      <c r="H418" s="14"/>
      <c r="I418" s="14"/>
      <c r="J418" s="14"/>
      <c r="K418" s="14"/>
      <c r="L418" s="14"/>
      <c r="M418" s="13"/>
      <c r="Q418" s="1" t="s">
        <v>1024</v>
      </c>
    </row>
    <row r="419" spans="1:48" ht="30" customHeight="1" x14ac:dyDescent="0.3">
      <c r="A419" s="15" t="s">
        <v>98</v>
      </c>
      <c r="B419" s="13"/>
      <c r="C419" s="13"/>
      <c r="D419" s="13"/>
      <c r="E419" s="14"/>
      <c r="F419" s="14"/>
      <c r="G419" s="14"/>
      <c r="H419" s="14"/>
      <c r="I419" s="14"/>
      <c r="J419" s="14"/>
      <c r="K419" s="14"/>
      <c r="L419" s="14"/>
      <c r="M419" s="13"/>
      <c r="N419" t="s">
        <v>99</v>
      </c>
    </row>
    <row r="420" spans="1:48" ht="30" customHeight="1" x14ac:dyDescent="0.3">
      <c r="A420" s="15" t="s">
        <v>1038</v>
      </c>
      <c r="B420" s="15" t="s">
        <v>52</v>
      </c>
      <c r="C420" s="13"/>
      <c r="D420" s="13"/>
      <c r="E420" s="14"/>
      <c r="F420" s="14"/>
      <c r="G420" s="14"/>
      <c r="H420" s="14"/>
      <c r="I420" s="14"/>
      <c r="J420" s="14"/>
      <c r="K420" s="14"/>
      <c r="L420" s="14"/>
      <c r="M420" s="13"/>
      <c r="Q420" s="1" t="s">
        <v>1039</v>
      </c>
    </row>
    <row r="421" spans="1:48" ht="30" customHeight="1" x14ac:dyDescent="0.3">
      <c r="A421" s="15" t="s">
        <v>1040</v>
      </c>
      <c r="B421" s="15" t="s">
        <v>52</v>
      </c>
      <c r="C421" s="15" t="s">
        <v>52</v>
      </c>
      <c r="D421" s="13"/>
      <c r="E421" s="14"/>
      <c r="F421" s="14"/>
      <c r="G421" s="14"/>
      <c r="H421" s="14"/>
      <c r="I421" s="14"/>
      <c r="J421" s="14"/>
      <c r="K421" s="14"/>
      <c r="L421" s="14"/>
      <c r="M421" s="15" t="s">
        <v>52</v>
      </c>
      <c r="N421" s="1" t="s">
        <v>1041</v>
      </c>
      <c r="O421" s="1" t="s">
        <v>52</v>
      </c>
      <c r="P421" s="1" t="s">
        <v>52</v>
      </c>
      <c r="Q421" s="1" t="s">
        <v>1039</v>
      </c>
      <c r="R421" s="1" t="s">
        <v>64</v>
      </c>
      <c r="S421" s="1" t="s">
        <v>64</v>
      </c>
      <c r="T421" s="1" t="s">
        <v>63</v>
      </c>
      <c r="AR421" s="1" t="s">
        <v>52</v>
      </c>
      <c r="AS421" s="1" t="s">
        <v>52</v>
      </c>
      <c r="AU421" s="1" t="s">
        <v>1042</v>
      </c>
      <c r="AV421">
        <v>396</v>
      </c>
    </row>
    <row r="422" spans="1:48" ht="30" customHeight="1" x14ac:dyDescent="0.3">
      <c r="A422" s="15" t="s">
        <v>1043</v>
      </c>
      <c r="B422" s="15" t="s">
        <v>1044</v>
      </c>
      <c r="C422" s="15" t="s">
        <v>60</v>
      </c>
      <c r="D422" s="13">
        <v>12</v>
      </c>
      <c r="E422" s="14"/>
      <c r="F422" s="14"/>
      <c r="G422" s="14"/>
      <c r="H422" s="14"/>
      <c r="I422" s="14"/>
      <c r="J422" s="14"/>
      <c r="K422" s="14"/>
      <c r="L422" s="14"/>
      <c r="M422" s="15" t="s">
        <v>52</v>
      </c>
      <c r="N422" s="1" t="s">
        <v>1045</v>
      </c>
      <c r="O422" s="1" t="s">
        <v>52</v>
      </c>
      <c r="P422" s="1" t="s">
        <v>52</v>
      </c>
      <c r="Q422" s="1" t="s">
        <v>1039</v>
      </c>
      <c r="R422" s="1" t="s">
        <v>64</v>
      </c>
      <c r="S422" s="1" t="s">
        <v>64</v>
      </c>
      <c r="T422" s="1" t="s">
        <v>63</v>
      </c>
      <c r="AR422" s="1" t="s">
        <v>52</v>
      </c>
      <c r="AS422" s="1" t="s">
        <v>52</v>
      </c>
      <c r="AU422" s="1" t="s">
        <v>1046</v>
      </c>
      <c r="AV422">
        <v>288</v>
      </c>
    </row>
    <row r="423" spans="1:48" ht="30" customHeight="1" x14ac:dyDescent="0.3">
      <c r="A423" s="15" t="s">
        <v>1047</v>
      </c>
      <c r="B423" s="15" t="s">
        <v>1048</v>
      </c>
      <c r="C423" s="15" t="s">
        <v>177</v>
      </c>
      <c r="D423" s="13">
        <v>144</v>
      </c>
      <c r="E423" s="14"/>
      <c r="F423" s="14"/>
      <c r="G423" s="14"/>
      <c r="H423" s="14"/>
      <c r="I423" s="14"/>
      <c r="J423" s="14"/>
      <c r="K423" s="14"/>
      <c r="L423" s="14"/>
      <c r="M423" s="15" t="s">
        <v>52</v>
      </c>
      <c r="N423" s="1" t="s">
        <v>1049</v>
      </c>
      <c r="O423" s="1" t="s">
        <v>52</v>
      </c>
      <c r="P423" s="1" t="s">
        <v>52</v>
      </c>
      <c r="Q423" s="1" t="s">
        <v>1039</v>
      </c>
      <c r="R423" s="1" t="s">
        <v>64</v>
      </c>
      <c r="S423" s="1" t="s">
        <v>64</v>
      </c>
      <c r="T423" s="1" t="s">
        <v>63</v>
      </c>
      <c r="AR423" s="1" t="s">
        <v>52</v>
      </c>
      <c r="AS423" s="1" t="s">
        <v>52</v>
      </c>
      <c r="AU423" s="1" t="s">
        <v>1050</v>
      </c>
      <c r="AV423">
        <v>289</v>
      </c>
    </row>
    <row r="424" spans="1:48" ht="30" customHeight="1" x14ac:dyDescent="0.3">
      <c r="A424" s="15" t="s">
        <v>1051</v>
      </c>
      <c r="B424" s="15" t="s">
        <v>1052</v>
      </c>
      <c r="C424" s="15" t="s">
        <v>166</v>
      </c>
      <c r="D424" s="13">
        <v>116</v>
      </c>
      <c r="E424" s="14"/>
      <c r="F424" s="14"/>
      <c r="G424" s="14"/>
      <c r="H424" s="14"/>
      <c r="I424" s="14"/>
      <c r="J424" s="14"/>
      <c r="K424" s="14"/>
      <c r="L424" s="14"/>
      <c r="M424" s="15" t="s">
        <v>52</v>
      </c>
      <c r="N424" s="1" t="s">
        <v>1053</v>
      </c>
      <c r="O424" s="1" t="s">
        <v>52</v>
      </c>
      <c r="P424" s="1" t="s">
        <v>52</v>
      </c>
      <c r="Q424" s="1" t="s">
        <v>1039</v>
      </c>
      <c r="R424" s="1" t="s">
        <v>64</v>
      </c>
      <c r="S424" s="1" t="s">
        <v>64</v>
      </c>
      <c r="T424" s="1" t="s">
        <v>63</v>
      </c>
      <c r="AR424" s="1" t="s">
        <v>52</v>
      </c>
      <c r="AS424" s="1" t="s">
        <v>52</v>
      </c>
      <c r="AU424" s="1" t="s">
        <v>1054</v>
      </c>
      <c r="AV424">
        <v>290</v>
      </c>
    </row>
    <row r="425" spans="1:48" ht="30" customHeight="1" x14ac:dyDescent="0.3">
      <c r="A425" s="15" t="s">
        <v>1055</v>
      </c>
      <c r="B425" s="15" t="s">
        <v>1056</v>
      </c>
      <c r="C425" s="15" t="s">
        <v>166</v>
      </c>
      <c r="D425" s="13">
        <v>24</v>
      </c>
      <c r="E425" s="14"/>
      <c r="F425" s="14"/>
      <c r="G425" s="14"/>
      <c r="H425" s="14"/>
      <c r="I425" s="14"/>
      <c r="J425" s="14"/>
      <c r="K425" s="14"/>
      <c r="L425" s="14"/>
      <c r="M425" s="15" t="s">
        <v>52</v>
      </c>
      <c r="N425" s="1" t="s">
        <v>1057</v>
      </c>
      <c r="O425" s="1" t="s">
        <v>52</v>
      </c>
      <c r="P425" s="1" t="s">
        <v>52</v>
      </c>
      <c r="Q425" s="1" t="s">
        <v>1039</v>
      </c>
      <c r="R425" s="1" t="s">
        <v>64</v>
      </c>
      <c r="S425" s="1" t="s">
        <v>64</v>
      </c>
      <c r="T425" s="1" t="s">
        <v>63</v>
      </c>
      <c r="AR425" s="1" t="s">
        <v>52</v>
      </c>
      <c r="AS425" s="1" t="s">
        <v>52</v>
      </c>
      <c r="AU425" s="1" t="s">
        <v>1058</v>
      </c>
      <c r="AV425">
        <v>291</v>
      </c>
    </row>
    <row r="426" spans="1:48" ht="30" customHeight="1" x14ac:dyDescent="0.3">
      <c r="A426" s="15" t="s">
        <v>1059</v>
      </c>
      <c r="B426" s="15" t="s">
        <v>1060</v>
      </c>
      <c r="C426" s="15" t="s">
        <v>177</v>
      </c>
      <c r="D426" s="13">
        <v>116</v>
      </c>
      <c r="E426" s="14"/>
      <c r="F426" s="14"/>
      <c r="G426" s="14"/>
      <c r="H426" s="14"/>
      <c r="I426" s="14"/>
      <c r="J426" s="14"/>
      <c r="K426" s="14"/>
      <c r="L426" s="14"/>
      <c r="M426" s="15" t="s">
        <v>52</v>
      </c>
      <c r="N426" s="1" t="s">
        <v>1061</v>
      </c>
      <c r="O426" s="1" t="s">
        <v>52</v>
      </c>
      <c r="P426" s="1" t="s">
        <v>52</v>
      </c>
      <c r="Q426" s="1" t="s">
        <v>1039</v>
      </c>
      <c r="R426" s="1" t="s">
        <v>64</v>
      </c>
      <c r="S426" s="1" t="s">
        <v>64</v>
      </c>
      <c r="T426" s="1" t="s">
        <v>63</v>
      </c>
      <c r="AR426" s="1" t="s">
        <v>52</v>
      </c>
      <c r="AS426" s="1" t="s">
        <v>52</v>
      </c>
      <c r="AU426" s="1" t="s">
        <v>1062</v>
      </c>
      <c r="AV426">
        <v>292</v>
      </c>
    </row>
    <row r="427" spans="1:48" ht="30" customHeight="1" x14ac:dyDescent="0.3">
      <c r="A427" s="15" t="s">
        <v>1063</v>
      </c>
      <c r="B427" s="15" t="s">
        <v>1064</v>
      </c>
      <c r="C427" s="15" t="s">
        <v>1065</v>
      </c>
      <c r="D427" s="13">
        <v>34</v>
      </c>
      <c r="E427" s="14"/>
      <c r="F427" s="14"/>
      <c r="G427" s="14"/>
      <c r="H427" s="14"/>
      <c r="I427" s="14"/>
      <c r="J427" s="14"/>
      <c r="K427" s="14"/>
      <c r="L427" s="14"/>
      <c r="M427" s="15" t="s">
        <v>52</v>
      </c>
      <c r="N427" s="1" t="s">
        <v>1066</v>
      </c>
      <c r="O427" s="1" t="s">
        <v>52</v>
      </c>
      <c r="P427" s="1" t="s">
        <v>52</v>
      </c>
      <c r="Q427" s="1" t="s">
        <v>1039</v>
      </c>
      <c r="R427" s="1" t="s">
        <v>64</v>
      </c>
      <c r="S427" s="1" t="s">
        <v>64</v>
      </c>
      <c r="T427" s="1" t="s">
        <v>63</v>
      </c>
      <c r="AR427" s="1" t="s">
        <v>52</v>
      </c>
      <c r="AS427" s="1" t="s">
        <v>52</v>
      </c>
      <c r="AU427" s="1" t="s">
        <v>1067</v>
      </c>
      <c r="AV427">
        <v>293</v>
      </c>
    </row>
    <row r="428" spans="1:48" ht="30" customHeight="1" x14ac:dyDescent="0.3">
      <c r="A428" s="15" t="s">
        <v>1063</v>
      </c>
      <c r="B428" s="15" t="s">
        <v>1068</v>
      </c>
      <c r="C428" s="15" t="s">
        <v>1065</v>
      </c>
      <c r="D428" s="13">
        <v>8</v>
      </c>
      <c r="E428" s="14"/>
      <c r="F428" s="14"/>
      <c r="G428" s="14"/>
      <c r="H428" s="14"/>
      <c r="I428" s="14"/>
      <c r="J428" s="14"/>
      <c r="K428" s="14"/>
      <c r="L428" s="14"/>
      <c r="M428" s="15" t="s">
        <v>52</v>
      </c>
      <c r="N428" s="1" t="s">
        <v>1069</v>
      </c>
      <c r="O428" s="1" t="s">
        <v>52</v>
      </c>
      <c r="P428" s="1" t="s">
        <v>52</v>
      </c>
      <c r="Q428" s="1" t="s">
        <v>1039</v>
      </c>
      <c r="R428" s="1" t="s">
        <v>64</v>
      </c>
      <c r="S428" s="1" t="s">
        <v>64</v>
      </c>
      <c r="T428" s="1" t="s">
        <v>63</v>
      </c>
      <c r="AR428" s="1" t="s">
        <v>52</v>
      </c>
      <c r="AS428" s="1" t="s">
        <v>52</v>
      </c>
      <c r="AU428" s="1" t="s">
        <v>1070</v>
      </c>
      <c r="AV428">
        <v>294</v>
      </c>
    </row>
    <row r="429" spans="1:48" ht="30" customHeight="1" x14ac:dyDescent="0.3">
      <c r="A429" s="15" t="s">
        <v>1071</v>
      </c>
      <c r="B429" s="15" t="s">
        <v>1072</v>
      </c>
      <c r="C429" s="15" t="s">
        <v>170</v>
      </c>
      <c r="D429" s="13">
        <v>1</v>
      </c>
      <c r="E429" s="14"/>
      <c r="F429" s="14"/>
      <c r="G429" s="14"/>
      <c r="H429" s="14"/>
      <c r="I429" s="14"/>
      <c r="J429" s="14"/>
      <c r="K429" s="14"/>
      <c r="L429" s="14"/>
      <c r="M429" s="15" t="s">
        <v>52</v>
      </c>
      <c r="N429" s="1" t="s">
        <v>1073</v>
      </c>
      <c r="O429" s="1" t="s">
        <v>52</v>
      </c>
      <c r="P429" s="1" t="s">
        <v>52</v>
      </c>
      <c r="Q429" s="1" t="s">
        <v>1039</v>
      </c>
      <c r="R429" s="1" t="s">
        <v>64</v>
      </c>
      <c r="S429" s="1" t="s">
        <v>64</v>
      </c>
      <c r="T429" s="1" t="s">
        <v>63</v>
      </c>
      <c r="AR429" s="1" t="s">
        <v>52</v>
      </c>
      <c r="AS429" s="1" t="s">
        <v>52</v>
      </c>
      <c r="AU429" s="1" t="s">
        <v>1074</v>
      </c>
      <c r="AV429">
        <v>295</v>
      </c>
    </row>
    <row r="430" spans="1:48" ht="30" customHeight="1" x14ac:dyDescent="0.3">
      <c r="A430" s="15" t="s">
        <v>1075</v>
      </c>
      <c r="B430" s="15" t="s">
        <v>52</v>
      </c>
      <c r="C430" s="15" t="s">
        <v>52</v>
      </c>
      <c r="D430" s="13"/>
      <c r="E430" s="14"/>
      <c r="F430" s="14"/>
      <c r="G430" s="14"/>
      <c r="H430" s="14"/>
      <c r="I430" s="14"/>
      <c r="J430" s="14"/>
      <c r="K430" s="14"/>
      <c r="L430" s="14"/>
      <c r="M430" s="15" t="s">
        <v>52</v>
      </c>
      <c r="N430" s="1" t="s">
        <v>1076</v>
      </c>
      <c r="O430" s="1" t="s">
        <v>52</v>
      </c>
      <c r="P430" s="1" t="s">
        <v>52</v>
      </c>
      <c r="Q430" s="1" t="s">
        <v>52</v>
      </c>
      <c r="R430" s="1" t="s">
        <v>64</v>
      </c>
      <c r="S430" s="1" t="s">
        <v>64</v>
      </c>
      <c r="T430" s="1" t="s">
        <v>64</v>
      </c>
      <c r="AR430" s="1" t="s">
        <v>52</v>
      </c>
      <c r="AS430" s="1" t="s">
        <v>52</v>
      </c>
      <c r="AU430" s="1" t="s">
        <v>1077</v>
      </c>
      <c r="AV430">
        <v>435</v>
      </c>
    </row>
    <row r="431" spans="1:48" ht="30" customHeight="1" x14ac:dyDescent="0.3">
      <c r="A431" s="15" t="s">
        <v>1078</v>
      </c>
      <c r="B431" s="15" t="s">
        <v>52</v>
      </c>
      <c r="C431" s="15" t="s">
        <v>52</v>
      </c>
      <c r="D431" s="13"/>
      <c r="E431" s="14"/>
      <c r="F431" s="14"/>
      <c r="G431" s="14"/>
      <c r="H431" s="14"/>
      <c r="I431" s="14"/>
      <c r="J431" s="14"/>
      <c r="K431" s="14"/>
      <c r="L431" s="14"/>
      <c r="M431" s="15" t="s">
        <v>52</v>
      </c>
      <c r="N431" s="1" t="s">
        <v>1079</v>
      </c>
      <c r="O431" s="1" t="s">
        <v>52</v>
      </c>
      <c r="P431" s="1" t="s">
        <v>52</v>
      </c>
      <c r="Q431" s="1" t="s">
        <v>1039</v>
      </c>
      <c r="R431" s="1" t="s">
        <v>64</v>
      </c>
      <c r="S431" s="1" t="s">
        <v>64</v>
      </c>
      <c r="T431" s="1" t="s">
        <v>63</v>
      </c>
      <c r="AR431" s="1" t="s">
        <v>52</v>
      </c>
      <c r="AS431" s="1" t="s">
        <v>52</v>
      </c>
      <c r="AU431" s="1" t="s">
        <v>1080</v>
      </c>
      <c r="AV431">
        <v>397</v>
      </c>
    </row>
    <row r="432" spans="1:48" ht="30" customHeight="1" x14ac:dyDescent="0.3">
      <c r="A432" s="15" t="s">
        <v>1081</v>
      </c>
      <c r="B432" s="15" t="s">
        <v>1082</v>
      </c>
      <c r="C432" s="15" t="s">
        <v>60</v>
      </c>
      <c r="D432" s="13">
        <v>1</v>
      </c>
      <c r="E432" s="14"/>
      <c r="F432" s="14"/>
      <c r="G432" s="14"/>
      <c r="H432" s="14"/>
      <c r="I432" s="14"/>
      <c r="J432" s="14"/>
      <c r="K432" s="14"/>
      <c r="L432" s="14"/>
      <c r="M432" s="15" t="s">
        <v>52</v>
      </c>
      <c r="N432" s="1" t="s">
        <v>1083</v>
      </c>
      <c r="O432" s="1" t="s">
        <v>52</v>
      </c>
      <c r="P432" s="1" t="s">
        <v>52</v>
      </c>
      <c r="Q432" s="1" t="s">
        <v>1039</v>
      </c>
      <c r="R432" s="1" t="s">
        <v>64</v>
      </c>
      <c r="S432" s="1" t="s">
        <v>64</v>
      </c>
      <c r="T432" s="1" t="s">
        <v>63</v>
      </c>
      <c r="AR432" s="1" t="s">
        <v>52</v>
      </c>
      <c r="AS432" s="1" t="s">
        <v>52</v>
      </c>
      <c r="AU432" s="1" t="s">
        <v>1084</v>
      </c>
      <c r="AV432">
        <v>296</v>
      </c>
    </row>
    <row r="433" spans="1:48" ht="30" customHeight="1" x14ac:dyDescent="0.3">
      <c r="A433" s="15" t="s">
        <v>1085</v>
      </c>
      <c r="B433" s="15" t="s">
        <v>1086</v>
      </c>
      <c r="C433" s="15" t="s">
        <v>166</v>
      </c>
      <c r="D433" s="13">
        <v>1</v>
      </c>
      <c r="E433" s="14"/>
      <c r="F433" s="14"/>
      <c r="G433" s="14"/>
      <c r="H433" s="14"/>
      <c r="I433" s="14"/>
      <c r="J433" s="14"/>
      <c r="K433" s="14"/>
      <c r="L433" s="14"/>
      <c r="M433" s="15" t="s">
        <v>52</v>
      </c>
      <c r="N433" s="1" t="s">
        <v>1087</v>
      </c>
      <c r="O433" s="1" t="s">
        <v>52</v>
      </c>
      <c r="P433" s="1" t="s">
        <v>52</v>
      </c>
      <c r="Q433" s="1" t="s">
        <v>1039</v>
      </c>
      <c r="R433" s="1" t="s">
        <v>64</v>
      </c>
      <c r="S433" s="1" t="s">
        <v>64</v>
      </c>
      <c r="T433" s="1" t="s">
        <v>63</v>
      </c>
      <c r="AR433" s="1" t="s">
        <v>52</v>
      </c>
      <c r="AS433" s="1" t="s">
        <v>52</v>
      </c>
      <c r="AU433" s="1" t="s">
        <v>1088</v>
      </c>
      <c r="AV433">
        <v>297</v>
      </c>
    </row>
    <row r="434" spans="1:48" ht="30" customHeight="1" x14ac:dyDescent="0.3">
      <c r="A434" s="15" t="s">
        <v>1089</v>
      </c>
      <c r="B434" s="15" t="s">
        <v>1090</v>
      </c>
      <c r="C434" s="15" t="s">
        <v>166</v>
      </c>
      <c r="D434" s="13">
        <v>3</v>
      </c>
      <c r="E434" s="14"/>
      <c r="F434" s="14"/>
      <c r="G434" s="14"/>
      <c r="H434" s="14"/>
      <c r="I434" s="14"/>
      <c r="J434" s="14"/>
      <c r="K434" s="14"/>
      <c r="L434" s="14"/>
      <c r="M434" s="15" t="s">
        <v>52</v>
      </c>
      <c r="N434" s="1" t="s">
        <v>1091</v>
      </c>
      <c r="O434" s="1" t="s">
        <v>52</v>
      </c>
      <c r="P434" s="1" t="s">
        <v>52</v>
      </c>
      <c r="Q434" s="1" t="s">
        <v>1039</v>
      </c>
      <c r="R434" s="1" t="s">
        <v>64</v>
      </c>
      <c r="S434" s="1" t="s">
        <v>64</v>
      </c>
      <c r="T434" s="1" t="s">
        <v>63</v>
      </c>
      <c r="AR434" s="1" t="s">
        <v>52</v>
      </c>
      <c r="AS434" s="1" t="s">
        <v>52</v>
      </c>
      <c r="AU434" s="1" t="s">
        <v>1092</v>
      </c>
      <c r="AV434">
        <v>298</v>
      </c>
    </row>
    <row r="435" spans="1:48" ht="30" customHeight="1" x14ac:dyDescent="0.3">
      <c r="A435" s="15" t="s">
        <v>1093</v>
      </c>
      <c r="B435" s="15" t="s">
        <v>1094</v>
      </c>
      <c r="C435" s="15" t="s">
        <v>166</v>
      </c>
      <c r="D435" s="13">
        <v>1</v>
      </c>
      <c r="E435" s="14"/>
      <c r="F435" s="14"/>
      <c r="G435" s="14"/>
      <c r="H435" s="14"/>
      <c r="I435" s="14"/>
      <c r="J435" s="14"/>
      <c r="K435" s="14"/>
      <c r="L435" s="14"/>
      <c r="M435" s="15" t="s">
        <v>52</v>
      </c>
      <c r="N435" s="1" t="s">
        <v>1095</v>
      </c>
      <c r="O435" s="1" t="s">
        <v>52</v>
      </c>
      <c r="P435" s="1" t="s">
        <v>52</v>
      </c>
      <c r="Q435" s="1" t="s">
        <v>1039</v>
      </c>
      <c r="R435" s="1" t="s">
        <v>64</v>
      </c>
      <c r="S435" s="1" t="s">
        <v>64</v>
      </c>
      <c r="T435" s="1" t="s">
        <v>63</v>
      </c>
      <c r="AR435" s="1" t="s">
        <v>52</v>
      </c>
      <c r="AS435" s="1" t="s">
        <v>52</v>
      </c>
      <c r="AU435" s="1" t="s">
        <v>1096</v>
      </c>
      <c r="AV435">
        <v>299</v>
      </c>
    </row>
    <row r="436" spans="1:48" ht="30" customHeight="1" x14ac:dyDescent="0.3">
      <c r="A436" s="15" t="s">
        <v>1097</v>
      </c>
      <c r="B436" s="15" t="s">
        <v>1098</v>
      </c>
      <c r="C436" s="15" t="s">
        <v>166</v>
      </c>
      <c r="D436" s="13">
        <v>1</v>
      </c>
      <c r="E436" s="14"/>
      <c r="F436" s="14"/>
      <c r="G436" s="14"/>
      <c r="H436" s="14"/>
      <c r="I436" s="14"/>
      <c r="J436" s="14"/>
      <c r="K436" s="14"/>
      <c r="L436" s="14"/>
      <c r="M436" s="15" t="s">
        <v>52</v>
      </c>
      <c r="N436" s="1" t="s">
        <v>1099</v>
      </c>
      <c r="O436" s="1" t="s">
        <v>52</v>
      </c>
      <c r="P436" s="1" t="s">
        <v>52</v>
      </c>
      <c r="Q436" s="1" t="s">
        <v>1039</v>
      </c>
      <c r="R436" s="1" t="s">
        <v>64</v>
      </c>
      <c r="S436" s="1" t="s">
        <v>64</v>
      </c>
      <c r="T436" s="1" t="s">
        <v>63</v>
      </c>
      <c r="AR436" s="1" t="s">
        <v>52</v>
      </c>
      <c r="AS436" s="1" t="s">
        <v>52</v>
      </c>
      <c r="AU436" s="1" t="s">
        <v>1100</v>
      </c>
      <c r="AV436">
        <v>300</v>
      </c>
    </row>
    <row r="437" spans="1:48" ht="30" customHeight="1" x14ac:dyDescent="0.3">
      <c r="A437" s="15" t="s">
        <v>1101</v>
      </c>
      <c r="B437" s="15" t="s">
        <v>1102</v>
      </c>
      <c r="C437" s="15" t="s">
        <v>166</v>
      </c>
      <c r="D437" s="13">
        <v>10</v>
      </c>
      <c r="E437" s="14"/>
      <c r="F437" s="14"/>
      <c r="G437" s="14"/>
      <c r="H437" s="14"/>
      <c r="I437" s="14"/>
      <c r="J437" s="14"/>
      <c r="K437" s="14"/>
      <c r="L437" s="14"/>
      <c r="M437" s="15" t="s">
        <v>52</v>
      </c>
      <c r="N437" s="1" t="s">
        <v>1103</v>
      </c>
      <c r="O437" s="1" t="s">
        <v>52</v>
      </c>
      <c r="P437" s="1" t="s">
        <v>52</v>
      </c>
      <c r="Q437" s="1" t="s">
        <v>1039</v>
      </c>
      <c r="R437" s="1" t="s">
        <v>64</v>
      </c>
      <c r="S437" s="1" t="s">
        <v>64</v>
      </c>
      <c r="T437" s="1" t="s">
        <v>63</v>
      </c>
      <c r="AR437" s="1" t="s">
        <v>52</v>
      </c>
      <c r="AS437" s="1" t="s">
        <v>52</v>
      </c>
      <c r="AU437" s="1" t="s">
        <v>1104</v>
      </c>
      <c r="AV437">
        <v>301</v>
      </c>
    </row>
    <row r="438" spans="1:48" ht="30" customHeight="1" x14ac:dyDescent="0.3">
      <c r="A438" s="15" t="s">
        <v>1105</v>
      </c>
      <c r="B438" s="15" t="s">
        <v>1106</v>
      </c>
      <c r="C438" s="15" t="s">
        <v>166</v>
      </c>
      <c r="D438" s="13">
        <v>5</v>
      </c>
      <c r="E438" s="14"/>
      <c r="F438" s="14"/>
      <c r="G438" s="14"/>
      <c r="H438" s="14"/>
      <c r="I438" s="14"/>
      <c r="J438" s="14"/>
      <c r="K438" s="14"/>
      <c r="L438" s="14"/>
      <c r="M438" s="15" t="s">
        <v>52</v>
      </c>
      <c r="N438" s="1" t="s">
        <v>1107</v>
      </c>
      <c r="O438" s="1" t="s">
        <v>52</v>
      </c>
      <c r="P438" s="1" t="s">
        <v>52</v>
      </c>
      <c r="Q438" s="1" t="s">
        <v>1039</v>
      </c>
      <c r="R438" s="1" t="s">
        <v>64</v>
      </c>
      <c r="S438" s="1" t="s">
        <v>64</v>
      </c>
      <c r="T438" s="1" t="s">
        <v>63</v>
      </c>
      <c r="AR438" s="1" t="s">
        <v>52</v>
      </c>
      <c r="AS438" s="1" t="s">
        <v>52</v>
      </c>
      <c r="AU438" s="1" t="s">
        <v>1108</v>
      </c>
      <c r="AV438">
        <v>302</v>
      </c>
    </row>
    <row r="439" spans="1:48" ht="30" customHeight="1" x14ac:dyDescent="0.3">
      <c r="A439" s="15" t="s">
        <v>1109</v>
      </c>
      <c r="B439" s="15" t="s">
        <v>1110</v>
      </c>
      <c r="C439" s="15" t="s">
        <v>177</v>
      </c>
      <c r="D439" s="13">
        <v>150</v>
      </c>
      <c r="E439" s="14"/>
      <c r="F439" s="14"/>
      <c r="G439" s="14"/>
      <c r="H439" s="14"/>
      <c r="I439" s="14"/>
      <c r="J439" s="14"/>
      <c r="K439" s="14"/>
      <c r="L439" s="14"/>
      <c r="M439" s="15" t="s">
        <v>52</v>
      </c>
      <c r="N439" s="1" t="s">
        <v>1111</v>
      </c>
      <c r="O439" s="1" t="s">
        <v>52</v>
      </c>
      <c r="P439" s="1" t="s">
        <v>52</v>
      </c>
      <c r="Q439" s="1" t="s">
        <v>1039</v>
      </c>
      <c r="R439" s="1" t="s">
        <v>64</v>
      </c>
      <c r="S439" s="1" t="s">
        <v>64</v>
      </c>
      <c r="T439" s="1" t="s">
        <v>63</v>
      </c>
      <c r="AR439" s="1" t="s">
        <v>52</v>
      </c>
      <c r="AS439" s="1" t="s">
        <v>52</v>
      </c>
      <c r="AU439" s="1" t="s">
        <v>1112</v>
      </c>
      <c r="AV439">
        <v>303</v>
      </c>
    </row>
    <row r="440" spans="1:48" ht="30" customHeight="1" x14ac:dyDescent="0.3">
      <c r="A440" s="15" t="s">
        <v>1113</v>
      </c>
      <c r="B440" s="15" t="s">
        <v>1114</v>
      </c>
      <c r="C440" s="15" t="s">
        <v>177</v>
      </c>
      <c r="D440" s="13">
        <v>155</v>
      </c>
      <c r="E440" s="14"/>
      <c r="F440" s="14"/>
      <c r="G440" s="14"/>
      <c r="H440" s="14"/>
      <c r="I440" s="14"/>
      <c r="J440" s="14"/>
      <c r="K440" s="14"/>
      <c r="L440" s="14"/>
      <c r="M440" s="15" t="s">
        <v>52</v>
      </c>
      <c r="N440" s="1" t="s">
        <v>1115</v>
      </c>
      <c r="O440" s="1" t="s">
        <v>52</v>
      </c>
      <c r="P440" s="1" t="s">
        <v>52</v>
      </c>
      <c r="Q440" s="1" t="s">
        <v>1039</v>
      </c>
      <c r="R440" s="1" t="s">
        <v>64</v>
      </c>
      <c r="S440" s="1" t="s">
        <v>64</v>
      </c>
      <c r="T440" s="1" t="s">
        <v>63</v>
      </c>
      <c r="AR440" s="1" t="s">
        <v>52</v>
      </c>
      <c r="AS440" s="1" t="s">
        <v>52</v>
      </c>
      <c r="AU440" s="1" t="s">
        <v>1116</v>
      </c>
      <c r="AV440">
        <v>304</v>
      </c>
    </row>
    <row r="441" spans="1:48" ht="30" customHeight="1" x14ac:dyDescent="0.3">
      <c r="A441" s="15" t="s">
        <v>1117</v>
      </c>
      <c r="B441" s="15" t="s">
        <v>1118</v>
      </c>
      <c r="C441" s="15" t="s">
        <v>170</v>
      </c>
      <c r="D441" s="13">
        <v>1</v>
      </c>
      <c r="E441" s="14"/>
      <c r="F441" s="14"/>
      <c r="G441" s="14"/>
      <c r="H441" s="14"/>
      <c r="I441" s="14"/>
      <c r="J441" s="14"/>
      <c r="K441" s="14"/>
      <c r="L441" s="14"/>
      <c r="M441" s="15" t="s">
        <v>52</v>
      </c>
      <c r="N441" s="1" t="s">
        <v>1119</v>
      </c>
      <c r="O441" s="1" t="s">
        <v>52</v>
      </c>
      <c r="P441" s="1" t="s">
        <v>52</v>
      </c>
      <c r="Q441" s="1" t="s">
        <v>1039</v>
      </c>
      <c r="R441" s="1" t="s">
        <v>64</v>
      </c>
      <c r="S441" s="1" t="s">
        <v>64</v>
      </c>
      <c r="T441" s="1" t="s">
        <v>63</v>
      </c>
      <c r="AR441" s="1" t="s">
        <v>52</v>
      </c>
      <c r="AS441" s="1" t="s">
        <v>52</v>
      </c>
      <c r="AU441" s="1" t="s">
        <v>1120</v>
      </c>
      <c r="AV441">
        <v>305</v>
      </c>
    </row>
    <row r="442" spans="1:48" ht="30" customHeight="1" x14ac:dyDescent="0.3">
      <c r="A442" s="15" t="s">
        <v>1063</v>
      </c>
      <c r="B442" s="15" t="s">
        <v>1121</v>
      </c>
      <c r="C442" s="15" t="s">
        <v>1065</v>
      </c>
      <c r="D442" s="13">
        <v>4</v>
      </c>
      <c r="E442" s="14"/>
      <c r="F442" s="14"/>
      <c r="G442" s="14"/>
      <c r="H442" s="14"/>
      <c r="I442" s="14"/>
      <c r="J442" s="14"/>
      <c r="K442" s="14"/>
      <c r="L442" s="14"/>
      <c r="M442" s="15" t="s">
        <v>52</v>
      </c>
      <c r="N442" s="1" t="s">
        <v>1122</v>
      </c>
      <c r="O442" s="1" t="s">
        <v>52</v>
      </c>
      <c r="P442" s="1" t="s">
        <v>52</v>
      </c>
      <c r="Q442" s="1" t="s">
        <v>1039</v>
      </c>
      <c r="R442" s="1" t="s">
        <v>64</v>
      </c>
      <c r="S442" s="1" t="s">
        <v>64</v>
      </c>
      <c r="T442" s="1" t="s">
        <v>63</v>
      </c>
      <c r="AR442" s="1" t="s">
        <v>52</v>
      </c>
      <c r="AS442" s="1" t="s">
        <v>52</v>
      </c>
      <c r="AU442" s="1" t="s">
        <v>1123</v>
      </c>
      <c r="AV442">
        <v>306</v>
      </c>
    </row>
    <row r="443" spans="1:48" ht="30" customHeight="1" x14ac:dyDescent="0.3">
      <c r="A443" s="15" t="s">
        <v>1063</v>
      </c>
      <c r="B443" s="15" t="s">
        <v>1124</v>
      </c>
      <c r="C443" s="15" t="s">
        <v>1065</v>
      </c>
      <c r="D443" s="13">
        <v>6</v>
      </c>
      <c r="E443" s="14"/>
      <c r="F443" s="14"/>
      <c r="G443" s="14"/>
      <c r="H443" s="14"/>
      <c r="I443" s="14"/>
      <c r="J443" s="14"/>
      <c r="K443" s="14"/>
      <c r="L443" s="14"/>
      <c r="M443" s="15" t="s">
        <v>52</v>
      </c>
      <c r="N443" s="1" t="s">
        <v>1125</v>
      </c>
      <c r="O443" s="1" t="s">
        <v>52</v>
      </c>
      <c r="P443" s="1" t="s">
        <v>52</v>
      </c>
      <c r="Q443" s="1" t="s">
        <v>1039</v>
      </c>
      <c r="R443" s="1" t="s">
        <v>64</v>
      </c>
      <c r="S443" s="1" t="s">
        <v>64</v>
      </c>
      <c r="T443" s="1" t="s">
        <v>63</v>
      </c>
      <c r="AR443" s="1" t="s">
        <v>52</v>
      </c>
      <c r="AS443" s="1" t="s">
        <v>52</v>
      </c>
      <c r="AU443" s="1" t="s">
        <v>1126</v>
      </c>
      <c r="AV443">
        <v>307</v>
      </c>
    </row>
    <row r="444" spans="1:48" ht="30" customHeight="1" x14ac:dyDescent="0.3">
      <c r="A444" s="15" t="s">
        <v>1063</v>
      </c>
      <c r="B444" s="15" t="s">
        <v>1127</v>
      </c>
      <c r="C444" s="15" t="s">
        <v>1065</v>
      </c>
      <c r="D444" s="13">
        <v>4</v>
      </c>
      <c r="E444" s="14"/>
      <c r="F444" s="14"/>
      <c r="G444" s="14"/>
      <c r="H444" s="14"/>
      <c r="I444" s="14"/>
      <c r="J444" s="14"/>
      <c r="K444" s="14"/>
      <c r="L444" s="14"/>
      <c r="M444" s="15" t="s">
        <v>52</v>
      </c>
      <c r="N444" s="1" t="s">
        <v>1128</v>
      </c>
      <c r="O444" s="1" t="s">
        <v>52</v>
      </c>
      <c r="P444" s="1" t="s">
        <v>52</v>
      </c>
      <c r="Q444" s="1" t="s">
        <v>1039</v>
      </c>
      <c r="R444" s="1" t="s">
        <v>64</v>
      </c>
      <c r="S444" s="1" t="s">
        <v>64</v>
      </c>
      <c r="T444" s="1" t="s">
        <v>63</v>
      </c>
      <c r="AR444" s="1" t="s">
        <v>52</v>
      </c>
      <c r="AS444" s="1" t="s">
        <v>52</v>
      </c>
      <c r="AU444" s="1" t="s">
        <v>1129</v>
      </c>
      <c r="AV444">
        <v>308</v>
      </c>
    </row>
    <row r="445" spans="1:48" ht="30" customHeight="1" x14ac:dyDescent="0.3">
      <c r="A445" s="15" t="s">
        <v>1071</v>
      </c>
      <c r="B445" s="15" t="s">
        <v>1072</v>
      </c>
      <c r="C445" s="15" t="s">
        <v>170</v>
      </c>
      <c r="D445" s="13">
        <v>1</v>
      </c>
      <c r="E445" s="14"/>
      <c r="F445" s="14"/>
      <c r="G445" s="14"/>
      <c r="H445" s="14"/>
      <c r="I445" s="14"/>
      <c r="J445" s="14"/>
      <c r="K445" s="14"/>
      <c r="L445" s="14"/>
      <c r="M445" s="15" t="s">
        <v>52</v>
      </c>
      <c r="N445" s="1" t="s">
        <v>1130</v>
      </c>
      <c r="O445" s="1" t="s">
        <v>52</v>
      </c>
      <c r="P445" s="1" t="s">
        <v>52</v>
      </c>
      <c r="Q445" s="1" t="s">
        <v>1039</v>
      </c>
      <c r="R445" s="1" t="s">
        <v>64</v>
      </c>
      <c r="S445" s="1" t="s">
        <v>64</v>
      </c>
      <c r="T445" s="1" t="s">
        <v>63</v>
      </c>
      <c r="AR445" s="1" t="s">
        <v>52</v>
      </c>
      <c r="AS445" s="1" t="s">
        <v>52</v>
      </c>
      <c r="AU445" s="1" t="s">
        <v>1131</v>
      </c>
      <c r="AV445">
        <v>316</v>
      </c>
    </row>
    <row r="446" spans="1:48" ht="30" customHeight="1" x14ac:dyDescent="0.3">
      <c r="A446" s="15" t="s">
        <v>1075</v>
      </c>
      <c r="B446" s="15" t="s">
        <v>52</v>
      </c>
      <c r="C446" s="15" t="s">
        <v>52</v>
      </c>
      <c r="D446" s="13"/>
      <c r="E446" s="14"/>
      <c r="F446" s="14"/>
      <c r="G446" s="14"/>
      <c r="H446" s="14"/>
      <c r="I446" s="14"/>
      <c r="J446" s="14"/>
      <c r="K446" s="14"/>
      <c r="L446" s="14"/>
      <c r="M446" s="15" t="s">
        <v>52</v>
      </c>
      <c r="N446" s="1" t="s">
        <v>1076</v>
      </c>
      <c r="O446" s="1" t="s">
        <v>52</v>
      </c>
      <c r="P446" s="1" t="s">
        <v>52</v>
      </c>
      <c r="Q446" s="1" t="s">
        <v>52</v>
      </c>
      <c r="R446" s="1" t="s">
        <v>64</v>
      </c>
      <c r="S446" s="1" t="s">
        <v>64</v>
      </c>
      <c r="T446" s="1" t="s">
        <v>64</v>
      </c>
      <c r="AR446" s="1" t="s">
        <v>52</v>
      </c>
      <c r="AS446" s="1" t="s">
        <v>52</v>
      </c>
      <c r="AU446" s="1" t="s">
        <v>1077</v>
      </c>
      <c r="AV446">
        <v>436</v>
      </c>
    </row>
    <row r="447" spans="1:48" ht="30" customHeight="1" x14ac:dyDescent="0.3">
      <c r="A447" s="15" t="s">
        <v>1132</v>
      </c>
      <c r="B447" s="15" t="s">
        <v>52</v>
      </c>
      <c r="C447" s="15" t="s">
        <v>170</v>
      </c>
      <c r="D447" s="13"/>
      <c r="E447" s="14"/>
      <c r="F447" s="14"/>
      <c r="G447" s="14"/>
      <c r="H447" s="14"/>
      <c r="I447" s="14"/>
      <c r="J447" s="14"/>
      <c r="K447" s="14"/>
      <c r="L447" s="14"/>
      <c r="M447" s="15" t="s">
        <v>52</v>
      </c>
      <c r="N447" s="1" t="s">
        <v>1133</v>
      </c>
      <c r="O447" s="1" t="s">
        <v>52</v>
      </c>
      <c r="P447" s="1" t="s">
        <v>52</v>
      </c>
      <c r="Q447" s="1" t="s">
        <v>1039</v>
      </c>
      <c r="R447" s="1" t="s">
        <v>64</v>
      </c>
      <c r="S447" s="1" t="s">
        <v>64</v>
      </c>
      <c r="T447" s="1" t="s">
        <v>63</v>
      </c>
      <c r="AR447" s="1" t="s">
        <v>52</v>
      </c>
      <c r="AS447" s="1" t="s">
        <v>52</v>
      </c>
      <c r="AU447" s="1" t="s">
        <v>1134</v>
      </c>
      <c r="AV447">
        <v>398</v>
      </c>
    </row>
    <row r="448" spans="1:48" ht="30" customHeight="1" x14ac:dyDescent="0.3">
      <c r="A448" s="15" t="s">
        <v>368</v>
      </c>
      <c r="B448" s="15" t="s">
        <v>567</v>
      </c>
      <c r="C448" s="15" t="s">
        <v>364</v>
      </c>
      <c r="D448" s="13">
        <v>4</v>
      </c>
      <c r="E448" s="14"/>
      <c r="F448" s="14"/>
      <c r="G448" s="14"/>
      <c r="H448" s="14"/>
      <c r="I448" s="14"/>
      <c r="J448" s="14"/>
      <c r="K448" s="14"/>
      <c r="L448" s="14"/>
      <c r="M448" s="15" t="s">
        <v>1135</v>
      </c>
      <c r="N448" s="1" t="s">
        <v>1136</v>
      </c>
      <c r="O448" s="1" t="s">
        <v>52</v>
      </c>
      <c r="P448" s="1" t="s">
        <v>52</v>
      </c>
      <c r="Q448" s="1" t="s">
        <v>1039</v>
      </c>
      <c r="R448" s="1" t="s">
        <v>63</v>
      </c>
      <c r="S448" s="1" t="s">
        <v>64</v>
      </c>
      <c r="T448" s="1" t="s">
        <v>64</v>
      </c>
      <c r="AR448" s="1" t="s">
        <v>52</v>
      </c>
      <c r="AS448" s="1" t="s">
        <v>52</v>
      </c>
      <c r="AU448" s="1" t="s">
        <v>1137</v>
      </c>
      <c r="AV448">
        <v>309</v>
      </c>
    </row>
    <row r="449" spans="1:48" ht="30" customHeight="1" x14ac:dyDescent="0.3">
      <c r="A449" s="15" t="s">
        <v>1138</v>
      </c>
      <c r="B449" s="15" t="s">
        <v>197</v>
      </c>
      <c r="C449" s="15" t="s">
        <v>364</v>
      </c>
      <c r="D449" s="13">
        <v>4</v>
      </c>
      <c r="E449" s="14"/>
      <c r="F449" s="14"/>
      <c r="G449" s="14"/>
      <c r="H449" s="14"/>
      <c r="I449" s="14"/>
      <c r="J449" s="14"/>
      <c r="K449" s="14"/>
      <c r="L449" s="14"/>
      <c r="M449" s="15" t="s">
        <v>1139</v>
      </c>
      <c r="N449" s="1" t="s">
        <v>1140</v>
      </c>
      <c r="O449" s="1" t="s">
        <v>52</v>
      </c>
      <c r="P449" s="1" t="s">
        <v>52</v>
      </c>
      <c r="Q449" s="1" t="s">
        <v>1039</v>
      </c>
      <c r="R449" s="1" t="s">
        <v>63</v>
      </c>
      <c r="S449" s="1" t="s">
        <v>64</v>
      </c>
      <c r="T449" s="1" t="s">
        <v>64</v>
      </c>
      <c r="AR449" s="1" t="s">
        <v>52</v>
      </c>
      <c r="AS449" s="1" t="s">
        <v>52</v>
      </c>
      <c r="AU449" s="1" t="s">
        <v>1141</v>
      </c>
      <c r="AV449">
        <v>310</v>
      </c>
    </row>
    <row r="450" spans="1:48" ht="30" customHeight="1" x14ac:dyDescent="0.3">
      <c r="A450" s="15" t="s">
        <v>452</v>
      </c>
      <c r="B450" s="15" t="s">
        <v>457</v>
      </c>
      <c r="C450" s="15" t="s">
        <v>364</v>
      </c>
      <c r="D450" s="13">
        <v>5</v>
      </c>
      <c r="E450" s="14"/>
      <c r="F450" s="14"/>
      <c r="G450" s="14"/>
      <c r="H450" s="14"/>
      <c r="I450" s="14"/>
      <c r="J450" s="14"/>
      <c r="K450" s="14"/>
      <c r="L450" s="14"/>
      <c r="M450" s="15" t="s">
        <v>458</v>
      </c>
      <c r="N450" s="1" t="s">
        <v>459</v>
      </c>
      <c r="O450" s="1" t="s">
        <v>52</v>
      </c>
      <c r="P450" s="1" t="s">
        <v>52</v>
      </c>
      <c r="Q450" s="1" t="s">
        <v>1039</v>
      </c>
      <c r="R450" s="1" t="s">
        <v>63</v>
      </c>
      <c r="S450" s="1" t="s">
        <v>64</v>
      </c>
      <c r="T450" s="1" t="s">
        <v>64</v>
      </c>
      <c r="AR450" s="1" t="s">
        <v>52</v>
      </c>
      <c r="AS450" s="1" t="s">
        <v>52</v>
      </c>
      <c r="AU450" s="1" t="s">
        <v>1142</v>
      </c>
      <c r="AV450">
        <v>311</v>
      </c>
    </row>
    <row r="451" spans="1:48" ht="30" customHeight="1" x14ac:dyDescent="0.3">
      <c r="A451" s="15" t="s">
        <v>452</v>
      </c>
      <c r="B451" s="15" t="s">
        <v>1143</v>
      </c>
      <c r="C451" s="15" t="s">
        <v>364</v>
      </c>
      <c r="D451" s="13">
        <v>9</v>
      </c>
      <c r="E451" s="14"/>
      <c r="F451" s="14"/>
      <c r="G451" s="14"/>
      <c r="H451" s="14"/>
      <c r="I451" s="14"/>
      <c r="J451" s="14"/>
      <c r="K451" s="14"/>
      <c r="L451" s="14"/>
      <c r="M451" s="15" t="s">
        <v>1144</v>
      </c>
      <c r="N451" s="1" t="s">
        <v>1145</v>
      </c>
      <c r="O451" s="1" t="s">
        <v>52</v>
      </c>
      <c r="P451" s="1" t="s">
        <v>52</v>
      </c>
      <c r="Q451" s="1" t="s">
        <v>1039</v>
      </c>
      <c r="R451" s="1" t="s">
        <v>63</v>
      </c>
      <c r="S451" s="1" t="s">
        <v>64</v>
      </c>
      <c r="T451" s="1" t="s">
        <v>64</v>
      </c>
      <c r="AR451" s="1" t="s">
        <v>52</v>
      </c>
      <c r="AS451" s="1" t="s">
        <v>52</v>
      </c>
      <c r="AU451" s="1" t="s">
        <v>1146</v>
      </c>
      <c r="AV451">
        <v>312</v>
      </c>
    </row>
    <row r="452" spans="1:48" ht="30" customHeight="1" x14ac:dyDescent="0.3">
      <c r="A452" s="15" t="s">
        <v>480</v>
      </c>
      <c r="B452" s="15" t="s">
        <v>481</v>
      </c>
      <c r="C452" s="15" t="s">
        <v>482</v>
      </c>
      <c r="D452" s="13">
        <v>90</v>
      </c>
      <c r="E452" s="14"/>
      <c r="F452" s="14"/>
      <c r="G452" s="14"/>
      <c r="H452" s="14"/>
      <c r="I452" s="14"/>
      <c r="J452" s="14"/>
      <c r="K452" s="14"/>
      <c r="L452" s="14"/>
      <c r="M452" s="15" t="s">
        <v>483</v>
      </c>
      <c r="N452" s="1" t="s">
        <v>484</v>
      </c>
      <c r="O452" s="1" t="s">
        <v>52</v>
      </c>
      <c r="P452" s="1" t="s">
        <v>52</v>
      </c>
      <c r="Q452" s="1" t="s">
        <v>1039</v>
      </c>
      <c r="R452" s="1" t="s">
        <v>63</v>
      </c>
      <c r="S452" s="1" t="s">
        <v>64</v>
      </c>
      <c r="T452" s="1" t="s">
        <v>64</v>
      </c>
      <c r="AR452" s="1" t="s">
        <v>52</v>
      </c>
      <c r="AS452" s="1" t="s">
        <v>52</v>
      </c>
      <c r="AU452" s="1" t="s">
        <v>1147</v>
      </c>
      <c r="AV452">
        <v>313</v>
      </c>
    </row>
    <row r="453" spans="1:48" ht="30" customHeight="1" x14ac:dyDescent="0.3">
      <c r="A453" s="15" t="s">
        <v>486</v>
      </c>
      <c r="B453" s="15" t="s">
        <v>481</v>
      </c>
      <c r="C453" s="15" t="s">
        <v>482</v>
      </c>
      <c r="D453" s="13">
        <v>90</v>
      </c>
      <c r="E453" s="14"/>
      <c r="F453" s="14"/>
      <c r="G453" s="14"/>
      <c r="H453" s="14"/>
      <c r="I453" s="14"/>
      <c r="J453" s="14"/>
      <c r="K453" s="14"/>
      <c r="L453" s="14"/>
      <c r="M453" s="15" t="s">
        <v>487</v>
      </c>
      <c r="N453" s="1" t="s">
        <v>488</v>
      </c>
      <c r="O453" s="1" t="s">
        <v>52</v>
      </c>
      <c r="P453" s="1" t="s">
        <v>52</v>
      </c>
      <c r="Q453" s="1" t="s">
        <v>1039</v>
      </c>
      <c r="R453" s="1" t="s">
        <v>63</v>
      </c>
      <c r="S453" s="1" t="s">
        <v>64</v>
      </c>
      <c r="T453" s="1" t="s">
        <v>64</v>
      </c>
      <c r="AR453" s="1" t="s">
        <v>52</v>
      </c>
      <c r="AS453" s="1" t="s">
        <v>52</v>
      </c>
      <c r="AU453" s="1" t="s">
        <v>1148</v>
      </c>
      <c r="AV453">
        <v>314</v>
      </c>
    </row>
    <row r="454" spans="1:48" ht="30" customHeight="1" x14ac:dyDescent="0.3">
      <c r="A454" s="15" t="s">
        <v>1149</v>
      </c>
      <c r="B454" s="15" t="s">
        <v>1150</v>
      </c>
      <c r="C454" s="15" t="s">
        <v>60</v>
      </c>
      <c r="D454" s="13">
        <v>1</v>
      </c>
      <c r="E454" s="14"/>
      <c r="F454" s="14"/>
      <c r="G454" s="14"/>
      <c r="H454" s="14"/>
      <c r="I454" s="14"/>
      <c r="J454" s="14"/>
      <c r="K454" s="14"/>
      <c r="L454" s="14"/>
      <c r="M454" s="15" t="s">
        <v>1151</v>
      </c>
      <c r="N454" s="1" t="s">
        <v>1152</v>
      </c>
      <c r="O454" s="1" t="s">
        <v>52</v>
      </c>
      <c r="P454" s="1" t="s">
        <v>52</v>
      </c>
      <c r="Q454" s="1" t="s">
        <v>1039</v>
      </c>
      <c r="R454" s="1" t="s">
        <v>63</v>
      </c>
      <c r="S454" s="1" t="s">
        <v>64</v>
      </c>
      <c r="T454" s="1" t="s">
        <v>64</v>
      </c>
      <c r="AR454" s="1" t="s">
        <v>52</v>
      </c>
      <c r="AS454" s="1" t="s">
        <v>52</v>
      </c>
      <c r="AU454" s="1" t="s">
        <v>1153</v>
      </c>
      <c r="AV454">
        <v>315</v>
      </c>
    </row>
    <row r="455" spans="1:48" ht="30" customHeight="1" x14ac:dyDescent="0.3">
      <c r="A455" s="15" t="s">
        <v>1075</v>
      </c>
      <c r="B455" s="15" t="s">
        <v>52</v>
      </c>
      <c r="C455" s="15" t="s">
        <v>52</v>
      </c>
      <c r="D455" s="13"/>
      <c r="E455" s="14"/>
      <c r="F455" s="14"/>
      <c r="G455" s="14"/>
      <c r="H455" s="14"/>
      <c r="I455" s="14"/>
      <c r="J455" s="14"/>
      <c r="K455" s="14"/>
      <c r="L455" s="14"/>
      <c r="M455" s="15" t="s">
        <v>52</v>
      </c>
      <c r="N455" s="1" t="s">
        <v>1076</v>
      </c>
      <c r="O455" s="1" t="s">
        <v>52</v>
      </c>
      <c r="P455" s="1" t="s">
        <v>52</v>
      </c>
      <c r="Q455" s="1" t="s">
        <v>52</v>
      </c>
      <c r="R455" s="1" t="s">
        <v>64</v>
      </c>
      <c r="S455" s="1" t="s">
        <v>64</v>
      </c>
      <c r="T455" s="1" t="s">
        <v>64</v>
      </c>
      <c r="AR455" s="1" t="s">
        <v>52</v>
      </c>
      <c r="AS455" s="1" t="s">
        <v>52</v>
      </c>
      <c r="AU455" s="1" t="s">
        <v>1077</v>
      </c>
      <c r="AV455">
        <v>437</v>
      </c>
    </row>
    <row r="456" spans="1:48" ht="30" customHeight="1" x14ac:dyDescent="0.3">
      <c r="A456" s="13"/>
      <c r="B456" s="13"/>
      <c r="C456" s="13"/>
      <c r="D456" s="13"/>
      <c r="E456" s="14"/>
      <c r="F456" s="14"/>
      <c r="G456" s="14"/>
      <c r="H456" s="14"/>
      <c r="I456" s="14"/>
      <c r="J456" s="14"/>
      <c r="K456" s="14"/>
      <c r="L456" s="14"/>
      <c r="M456" s="13"/>
      <c r="Q456" s="1" t="s">
        <v>1039</v>
      </c>
    </row>
    <row r="457" spans="1:48" ht="30" customHeight="1" x14ac:dyDescent="0.3">
      <c r="A457" s="13"/>
      <c r="B457" s="13"/>
      <c r="C457" s="13"/>
      <c r="D457" s="13"/>
      <c r="E457" s="14"/>
      <c r="F457" s="14"/>
      <c r="G457" s="14"/>
      <c r="H457" s="14"/>
      <c r="I457" s="14"/>
      <c r="J457" s="14"/>
      <c r="K457" s="14"/>
      <c r="L457" s="14"/>
      <c r="M457" s="13"/>
      <c r="Q457" s="1" t="s">
        <v>1039</v>
      </c>
    </row>
    <row r="458" spans="1:48" ht="30" customHeight="1" x14ac:dyDescent="0.3">
      <c r="A458" s="13"/>
      <c r="B458" s="13"/>
      <c r="C458" s="13"/>
      <c r="D458" s="13"/>
      <c r="E458" s="14"/>
      <c r="F458" s="14"/>
      <c r="G458" s="14"/>
      <c r="H458" s="14"/>
      <c r="I458" s="14"/>
      <c r="J458" s="14"/>
      <c r="K458" s="14"/>
      <c r="L458" s="14"/>
      <c r="M458" s="13"/>
      <c r="Q458" s="1" t="s">
        <v>1039</v>
      </c>
    </row>
    <row r="459" spans="1:48" ht="30" customHeight="1" x14ac:dyDescent="0.3">
      <c r="A459" s="13"/>
      <c r="B459" s="13"/>
      <c r="C459" s="13"/>
      <c r="D459" s="13"/>
      <c r="E459" s="14"/>
      <c r="F459" s="14"/>
      <c r="G459" s="14"/>
      <c r="H459" s="14"/>
      <c r="I459" s="14"/>
      <c r="J459" s="14"/>
      <c r="K459" s="14"/>
      <c r="L459" s="14"/>
      <c r="M459" s="13"/>
      <c r="Q459" s="1" t="s">
        <v>1039</v>
      </c>
    </row>
    <row r="460" spans="1:48" ht="30" customHeight="1" x14ac:dyDescent="0.3">
      <c r="A460" s="13"/>
      <c r="B460" s="13"/>
      <c r="C460" s="13"/>
      <c r="D460" s="13"/>
      <c r="E460" s="14"/>
      <c r="F460" s="14"/>
      <c r="G460" s="14"/>
      <c r="H460" s="14"/>
      <c r="I460" s="14"/>
      <c r="J460" s="14"/>
      <c r="K460" s="14"/>
      <c r="L460" s="14"/>
      <c r="M460" s="13"/>
      <c r="Q460" s="1" t="s">
        <v>1039</v>
      </c>
    </row>
    <row r="461" spans="1:48" ht="30" customHeight="1" x14ac:dyDescent="0.3">
      <c r="A461" s="13"/>
      <c r="B461" s="13"/>
      <c r="C461" s="13"/>
      <c r="D461" s="13"/>
      <c r="E461" s="14"/>
      <c r="F461" s="14"/>
      <c r="G461" s="14"/>
      <c r="H461" s="14"/>
      <c r="I461" s="14"/>
      <c r="J461" s="14"/>
      <c r="K461" s="14"/>
      <c r="L461" s="14"/>
      <c r="M461" s="13"/>
      <c r="Q461" s="1" t="s">
        <v>1039</v>
      </c>
    </row>
    <row r="462" spans="1:48" ht="30" customHeight="1" x14ac:dyDescent="0.3">
      <c r="A462" s="13"/>
      <c r="B462" s="13"/>
      <c r="C462" s="13"/>
      <c r="D462" s="13"/>
      <c r="E462" s="14"/>
      <c r="F462" s="14"/>
      <c r="G462" s="14"/>
      <c r="H462" s="14"/>
      <c r="I462" s="14"/>
      <c r="J462" s="14"/>
      <c r="K462" s="14"/>
      <c r="L462" s="14"/>
      <c r="M462" s="13"/>
      <c r="Q462" s="1" t="s">
        <v>1039</v>
      </c>
    </row>
    <row r="463" spans="1:48" ht="30" customHeight="1" x14ac:dyDescent="0.3">
      <c r="A463" s="13"/>
      <c r="B463" s="13"/>
      <c r="C463" s="13"/>
      <c r="D463" s="13"/>
      <c r="E463" s="14"/>
      <c r="F463" s="14"/>
      <c r="G463" s="14"/>
      <c r="H463" s="14"/>
      <c r="I463" s="14"/>
      <c r="J463" s="14"/>
      <c r="K463" s="14"/>
      <c r="L463" s="14"/>
      <c r="M463" s="13"/>
      <c r="Q463" s="1" t="s">
        <v>1039</v>
      </c>
    </row>
    <row r="464" spans="1:48" ht="30" customHeight="1" x14ac:dyDescent="0.3">
      <c r="A464" s="13"/>
      <c r="B464" s="13"/>
      <c r="C464" s="13"/>
      <c r="D464" s="13"/>
      <c r="E464" s="14"/>
      <c r="F464" s="14"/>
      <c r="G464" s="14"/>
      <c r="H464" s="14"/>
      <c r="I464" s="14"/>
      <c r="J464" s="14"/>
      <c r="K464" s="14"/>
      <c r="L464" s="14"/>
      <c r="M464" s="13"/>
      <c r="Q464" s="1" t="s">
        <v>1039</v>
      </c>
    </row>
    <row r="465" spans="1:48" ht="30" customHeight="1" x14ac:dyDescent="0.3">
      <c r="A465" s="13"/>
      <c r="B465" s="13"/>
      <c r="C465" s="13"/>
      <c r="D465" s="13"/>
      <c r="E465" s="14"/>
      <c r="F465" s="14"/>
      <c r="G465" s="14"/>
      <c r="H465" s="14"/>
      <c r="I465" s="14"/>
      <c r="J465" s="14"/>
      <c r="K465" s="14"/>
      <c r="L465" s="14"/>
      <c r="M465" s="13"/>
      <c r="Q465" s="1" t="s">
        <v>1039</v>
      </c>
    </row>
    <row r="466" spans="1:48" ht="30" customHeight="1" x14ac:dyDescent="0.3">
      <c r="A466" s="13"/>
      <c r="B466" s="13"/>
      <c r="C466" s="13"/>
      <c r="D466" s="13"/>
      <c r="E466" s="14"/>
      <c r="F466" s="14"/>
      <c r="G466" s="14"/>
      <c r="H466" s="14"/>
      <c r="I466" s="14"/>
      <c r="J466" s="14"/>
      <c r="K466" s="14"/>
      <c r="L466" s="14"/>
      <c r="M466" s="13"/>
      <c r="Q466" s="1" t="s">
        <v>1039</v>
      </c>
    </row>
    <row r="467" spans="1:48" ht="30" customHeight="1" x14ac:dyDescent="0.3">
      <c r="A467" s="13"/>
      <c r="B467" s="13"/>
      <c r="C467" s="13"/>
      <c r="D467" s="13"/>
      <c r="E467" s="14"/>
      <c r="F467" s="14"/>
      <c r="G467" s="14"/>
      <c r="H467" s="14"/>
      <c r="I467" s="14"/>
      <c r="J467" s="14"/>
      <c r="K467" s="14"/>
      <c r="L467" s="14"/>
      <c r="M467" s="13"/>
      <c r="Q467" s="1" t="s">
        <v>1039</v>
      </c>
    </row>
    <row r="468" spans="1:48" ht="30" customHeight="1" x14ac:dyDescent="0.3">
      <c r="A468" s="13"/>
      <c r="B468" s="13"/>
      <c r="C468" s="13"/>
      <c r="D468" s="13"/>
      <c r="E468" s="14"/>
      <c r="F468" s="14"/>
      <c r="G468" s="14"/>
      <c r="H468" s="14"/>
      <c r="I468" s="14"/>
      <c r="J468" s="14"/>
      <c r="K468" s="14"/>
      <c r="L468" s="14"/>
      <c r="M468" s="13"/>
      <c r="Q468" s="1" t="s">
        <v>1039</v>
      </c>
    </row>
    <row r="469" spans="1:48" ht="30" customHeight="1" x14ac:dyDescent="0.3">
      <c r="A469" s="13"/>
      <c r="B469" s="13"/>
      <c r="C469" s="13"/>
      <c r="D469" s="13"/>
      <c r="E469" s="14"/>
      <c r="F469" s="14"/>
      <c r="G469" s="14"/>
      <c r="H469" s="14"/>
      <c r="I469" s="14"/>
      <c r="J469" s="14"/>
      <c r="K469" s="14"/>
      <c r="L469" s="14"/>
      <c r="M469" s="13"/>
      <c r="Q469" s="1" t="s">
        <v>1039</v>
      </c>
    </row>
    <row r="470" spans="1:48" ht="30" customHeight="1" x14ac:dyDescent="0.3">
      <c r="A470" s="13"/>
      <c r="B470" s="13"/>
      <c r="C470" s="13"/>
      <c r="D470" s="13"/>
      <c r="E470" s="14"/>
      <c r="F470" s="14"/>
      <c r="G470" s="14"/>
      <c r="H470" s="14"/>
      <c r="I470" s="14"/>
      <c r="J470" s="14"/>
      <c r="K470" s="14"/>
      <c r="L470" s="14"/>
      <c r="M470" s="13"/>
      <c r="Q470" s="1" t="s">
        <v>1039</v>
      </c>
    </row>
    <row r="471" spans="1:48" ht="30" customHeight="1" x14ac:dyDescent="0.3">
      <c r="A471" s="15" t="s">
        <v>98</v>
      </c>
      <c r="B471" s="13"/>
      <c r="C471" s="13"/>
      <c r="D471" s="13"/>
      <c r="E471" s="14"/>
      <c r="F471" s="14"/>
      <c r="G471" s="14"/>
      <c r="H471" s="14"/>
      <c r="I471" s="14"/>
      <c r="J471" s="14"/>
      <c r="K471" s="14"/>
      <c r="L471" s="14"/>
      <c r="M471" s="13"/>
      <c r="N471" t="s">
        <v>99</v>
      </c>
    </row>
    <row r="472" spans="1:48" ht="30" customHeight="1" x14ac:dyDescent="0.3">
      <c r="A472" s="16" t="s">
        <v>1154</v>
      </c>
      <c r="B472" s="16" t="s">
        <v>52</v>
      </c>
      <c r="C472" s="17"/>
      <c r="D472" s="17"/>
      <c r="E472" s="18"/>
      <c r="F472" s="18"/>
      <c r="G472" s="18"/>
      <c r="H472" s="18"/>
      <c r="I472" s="18"/>
      <c r="J472" s="18"/>
      <c r="K472" s="18"/>
      <c r="L472" s="18"/>
      <c r="M472" s="17"/>
      <c r="N472" s="10"/>
      <c r="O472" s="10"/>
      <c r="P472" s="10"/>
      <c r="Q472" s="9" t="s">
        <v>1155</v>
      </c>
      <c r="R472" s="10"/>
      <c r="S472" s="10"/>
      <c r="T472" s="10"/>
      <c r="U472" s="10"/>
      <c r="V472" s="10"/>
      <c r="W472" s="10"/>
      <c r="X472" s="10"/>
      <c r="Y472" s="10"/>
      <c r="Z472" s="10"/>
      <c r="AA472" s="10"/>
      <c r="AB472" s="10"/>
      <c r="AC472" s="10"/>
      <c r="AD472" s="10"/>
      <c r="AE472" s="10"/>
      <c r="AF472" s="10"/>
      <c r="AG472" s="10"/>
      <c r="AH472" s="10"/>
      <c r="AI472" s="10"/>
      <c r="AJ472" s="10"/>
      <c r="AK472" s="10"/>
      <c r="AL472" s="10"/>
      <c r="AM472" s="10"/>
      <c r="AN472" s="10"/>
      <c r="AO472" s="10"/>
      <c r="AP472" s="10"/>
      <c r="AQ472" s="10"/>
      <c r="AR472" s="10"/>
      <c r="AS472" s="10"/>
      <c r="AT472" s="10"/>
      <c r="AU472" s="10"/>
      <c r="AV472" s="10"/>
    </row>
    <row r="473" spans="1:48" ht="30" customHeight="1" x14ac:dyDescent="0.3">
      <c r="A473" s="15" t="s">
        <v>1156</v>
      </c>
      <c r="B473" s="15" t="s">
        <v>1157</v>
      </c>
      <c r="C473" s="15" t="s">
        <v>610</v>
      </c>
      <c r="D473" s="13">
        <v>1</v>
      </c>
      <c r="E473" s="14"/>
      <c r="F473" s="14"/>
      <c r="G473" s="14"/>
      <c r="H473" s="14"/>
      <c r="I473" s="14"/>
      <c r="J473" s="14"/>
      <c r="K473" s="14"/>
      <c r="L473" s="14"/>
      <c r="M473" s="15" t="s">
        <v>52</v>
      </c>
      <c r="N473" s="1" t="s">
        <v>1158</v>
      </c>
      <c r="O473" s="1" t="s">
        <v>52</v>
      </c>
      <c r="P473" s="1" t="s">
        <v>52</v>
      </c>
      <c r="Q473" s="1" t="s">
        <v>1155</v>
      </c>
      <c r="R473" s="1" t="s">
        <v>64</v>
      </c>
      <c r="S473" s="1" t="s">
        <v>64</v>
      </c>
      <c r="T473" s="1" t="s">
        <v>63</v>
      </c>
      <c r="AR473" s="1" t="s">
        <v>52</v>
      </c>
      <c r="AS473" s="1" t="s">
        <v>52</v>
      </c>
      <c r="AU473" s="1" t="s">
        <v>1159</v>
      </c>
      <c r="AV473">
        <v>443</v>
      </c>
    </row>
    <row r="474" spans="1:48" ht="30" customHeight="1" x14ac:dyDescent="0.3">
      <c r="A474" s="15" t="s">
        <v>1160</v>
      </c>
      <c r="B474" s="15" t="s">
        <v>1161</v>
      </c>
      <c r="C474" s="15" t="s">
        <v>610</v>
      </c>
      <c r="D474" s="13">
        <v>1</v>
      </c>
      <c r="E474" s="14"/>
      <c r="F474" s="14"/>
      <c r="G474" s="14"/>
      <c r="H474" s="14"/>
      <c r="I474" s="14"/>
      <c r="J474" s="14"/>
      <c r="K474" s="14"/>
      <c r="L474" s="14"/>
      <c r="M474" s="15" t="s">
        <v>1162</v>
      </c>
      <c r="N474" s="1" t="s">
        <v>1163</v>
      </c>
      <c r="O474" s="1" t="s">
        <v>52</v>
      </c>
      <c r="P474" s="1" t="s">
        <v>52</v>
      </c>
      <c r="Q474" s="1" t="s">
        <v>1155</v>
      </c>
      <c r="R474" s="1" t="s">
        <v>63</v>
      </c>
      <c r="S474" s="1" t="s">
        <v>64</v>
      </c>
      <c r="T474" s="1" t="s">
        <v>64</v>
      </c>
      <c r="AR474" s="1" t="s">
        <v>52</v>
      </c>
      <c r="AS474" s="1" t="s">
        <v>52</v>
      </c>
      <c r="AU474" s="1" t="s">
        <v>1164</v>
      </c>
      <c r="AV474">
        <v>444</v>
      </c>
    </row>
    <row r="475" spans="1:48" ht="30" customHeight="1" x14ac:dyDescent="0.3">
      <c r="A475" s="13"/>
      <c r="B475" s="13"/>
      <c r="C475" s="13"/>
      <c r="D475" s="13"/>
      <c r="E475" s="14"/>
      <c r="F475" s="14"/>
      <c r="G475" s="14"/>
      <c r="H475" s="14"/>
      <c r="I475" s="14"/>
      <c r="J475" s="14"/>
      <c r="K475" s="14"/>
      <c r="L475" s="14"/>
      <c r="M475" s="13"/>
      <c r="Q475" s="1" t="s">
        <v>1155</v>
      </c>
    </row>
    <row r="476" spans="1:48" ht="30" customHeight="1" x14ac:dyDescent="0.3">
      <c r="A476" s="13"/>
      <c r="B476" s="13"/>
      <c r="C476" s="13"/>
      <c r="D476" s="13"/>
      <c r="E476" s="14"/>
      <c r="F476" s="14"/>
      <c r="G476" s="14"/>
      <c r="H476" s="14"/>
      <c r="I476" s="14"/>
      <c r="J476" s="14"/>
      <c r="K476" s="14"/>
      <c r="L476" s="14"/>
      <c r="M476" s="13"/>
      <c r="Q476" s="1" t="s">
        <v>1155</v>
      </c>
    </row>
    <row r="477" spans="1:48" ht="30" customHeight="1" x14ac:dyDescent="0.3">
      <c r="A477" s="13"/>
      <c r="B477" s="13"/>
      <c r="C477" s="13"/>
      <c r="D477" s="13"/>
      <c r="E477" s="14"/>
      <c r="F477" s="14"/>
      <c r="G477" s="14"/>
      <c r="H477" s="14"/>
      <c r="I477" s="14"/>
      <c r="J477" s="14"/>
      <c r="K477" s="14"/>
      <c r="L477" s="14"/>
      <c r="M477" s="13"/>
      <c r="Q477" s="1" t="s">
        <v>1155</v>
      </c>
    </row>
    <row r="478" spans="1:48" ht="30" customHeight="1" x14ac:dyDescent="0.3">
      <c r="A478" s="13"/>
      <c r="B478" s="13"/>
      <c r="C478" s="13"/>
      <c r="D478" s="13"/>
      <c r="E478" s="14"/>
      <c r="F478" s="14"/>
      <c r="G478" s="14"/>
      <c r="H478" s="14"/>
      <c r="I478" s="14"/>
      <c r="J478" s="14"/>
      <c r="K478" s="14"/>
      <c r="L478" s="14"/>
      <c r="M478" s="13"/>
      <c r="Q478" s="1" t="s">
        <v>1155</v>
      </c>
    </row>
    <row r="479" spans="1:48" ht="30" customHeight="1" x14ac:dyDescent="0.3">
      <c r="A479" s="13"/>
      <c r="B479" s="13"/>
      <c r="C479" s="13"/>
      <c r="D479" s="13"/>
      <c r="E479" s="14"/>
      <c r="F479" s="14"/>
      <c r="G479" s="14"/>
      <c r="H479" s="14"/>
      <c r="I479" s="14"/>
      <c r="J479" s="14"/>
      <c r="K479" s="14"/>
      <c r="L479" s="14"/>
      <c r="M479" s="13"/>
      <c r="Q479" s="1" t="s">
        <v>1155</v>
      </c>
    </row>
    <row r="480" spans="1:48" ht="30" customHeight="1" x14ac:dyDescent="0.3">
      <c r="A480" s="13"/>
      <c r="B480" s="13"/>
      <c r="C480" s="13"/>
      <c r="D480" s="13"/>
      <c r="E480" s="14"/>
      <c r="F480" s="14"/>
      <c r="G480" s="14"/>
      <c r="H480" s="14"/>
      <c r="I480" s="14"/>
      <c r="J480" s="14"/>
      <c r="K480" s="14"/>
      <c r="L480" s="14"/>
      <c r="M480" s="13"/>
      <c r="Q480" s="1" t="s">
        <v>1155</v>
      </c>
    </row>
    <row r="481" spans="1:17" ht="30" customHeight="1" x14ac:dyDescent="0.3">
      <c r="A481" s="13"/>
      <c r="B481" s="13"/>
      <c r="C481" s="13"/>
      <c r="D481" s="13"/>
      <c r="E481" s="14"/>
      <c r="F481" s="14"/>
      <c r="G481" s="14"/>
      <c r="H481" s="14"/>
      <c r="I481" s="14"/>
      <c r="J481" s="14"/>
      <c r="K481" s="14"/>
      <c r="L481" s="14"/>
      <c r="M481" s="13"/>
      <c r="Q481" s="1" t="s">
        <v>1155</v>
      </c>
    </row>
    <row r="482" spans="1:17" ht="30" customHeight="1" x14ac:dyDescent="0.3">
      <c r="A482" s="13"/>
      <c r="B482" s="13"/>
      <c r="C482" s="13"/>
      <c r="D482" s="13"/>
      <c r="E482" s="14"/>
      <c r="F482" s="14"/>
      <c r="G482" s="14"/>
      <c r="H482" s="14"/>
      <c r="I482" s="14"/>
      <c r="J482" s="14"/>
      <c r="K482" s="14"/>
      <c r="L482" s="14"/>
      <c r="M482" s="13"/>
      <c r="Q482" s="1" t="s">
        <v>1155</v>
      </c>
    </row>
    <row r="483" spans="1:17" ht="30" customHeight="1" x14ac:dyDescent="0.3">
      <c r="A483" s="13"/>
      <c r="B483" s="13"/>
      <c r="C483" s="13"/>
      <c r="D483" s="13"/>
      <c r="E483" s="14"/>
      <c r="F483" s="14"/>
      <c r="G483" s="14"/>
      <c r="H483" s="14"/>
      <c r="I483" s="14"/>
      <c r="J483" s="14"/>
      <c r="K483" s="14"/>
      <c r="L483" s="14"/>
      <c r="M483" s="13"/>
      <c r="Q483" s="1" t="s">
        <v>1155</v>
      </c>
    </row>
    <row r="484" spans="1:17" ht="30" customHeight="1" x14ac:dyDescent="0.3">
      <c r="A484" s="13"/>
      <c r="B484" s="13"/>
      <c r="C484" s="13"/>
      <c r="D484" s="13"/>
      <c r="E484" s="14"/>
      <c r="F484" s="14"/>
      <c r="G484" s="14"/>
      <c r="H484" s="14"/>
      <c r="I484" s="14"/>
      <c r="J484" s="14"/>
      <c r="K484" s="14"/>
      <c r="L484" s="14"/>
      <c r="M484" s="13"/>
      <c r="Q484" s="1" t="s">
        <v>1155</v>
      </c>
    </row>
    <row r="485" spans="1:17" ht="30" customHeight="1" x14ac:dyDescent="0.3">
      <c r="A485" s="13"/>
      <c r="B485" s="13"/>
      <c r="C485" s="13"/>
      <c r="D485" s="13"/>
      <c r="E485" s="14"/>
      <c r="F485" s="14"/>
      <c r="G485" s="14"/>
      <c r="H485" s="14"/>
      <c r="I485" s="14"/>
      <c r="J485" s="14"/>
      <c r="K485" s="14"/>
      <c r="L485" s="14"/>
      <c r="M485" s="13"/>
      <c r="Q485" s="1" t="s">
        <v>1155</v>
      </c>
    </row>
    <row r="486" spans="1:17" ht="30" customHeight="1" x14ac:dyDescent="0.3">
      <c r="A486" s="13"/>
      <c r="B486" s="13"/>
      <c r="C486" s="13"/>
      <c r="D486" s="13"/>
      <c r="E486" s="14"/>
      <c r="F486" s="14"/>
      <c r="G486" s="14"/>
      <c r="H486" s="14"/>
      <c r="I486" s="14"/>
      <c r="J486" s="14"/>
      <c r="K486" s="14"/>
      <c r="L486" s="14"/>
      <c r="M486" s="13"/>
      <c r="Q486" s="1" t="s">
        <v>1155</v>
      </c>
    </row>
    <row r="487" spans="1:17" ht="30" customHeight="1" x14ac:dyDescent="0.3">
      <c r="A487" s="13"/>
      <c r="B487" s="13"/>
      <c r="C487" s="13"/>
      <c r="D487" s="13"/>
      <c r="E487" s="14"/>
      <c r="F487" s="14"/>
      <c r="G487" s="14"/>
      <c r="H487" s="14"/>
      <c r="I487" s="14"/>
      <c r="J487" s="14"/>
      <c r="K487" s="14"/>
      <c r="L487" s="14"/>
      <c r="M487" s="13"/>
      <c r="Q487" s="1" t="s">
        <v>1155</v>
      </c>
    </row>
    <row r="488" spans="1:17" ht="30" customHeight="1" x14ac:dyDescent="0.3">
      <c r="A488" s="13"/>
      <c r="B488" s="13"/>
      <c r="C488" s="13"/>
      <c r="D488" s="13"/>
      <c r="E488" s="14"/>
      <c r="F488" s="14"/>
      <c r="G488" s="14"/>
      <c r="H488" s="14"/>
      <c r="I488" s="14"/>
      <c r="J488" s="14"/>
      <c r="K488" s="14"/>
      <c r="L488" s="14"/>
      <c r="M488" s="13"/>
      <c r="Q488" s="1" t="s">
        <v>1155</v>
      </c>
    </row>
    <row r="489" spans="1:17" ht="30" customHeight="1" x14ac:dyDescent="0.3">
      <c r="A489" s="13"/>
      <c r="B489" s="13"/>
      <c r="C489" s="13"/>
      <c r="D489" s="13"/>
      <c r="E489" s="14"/>
      <c r="F489" s="14"/>
      <c r="G489" s="14"/>
      <c r="H489" s="14"/>
      <c r="I489" s="14"/>
      <c r="J489" s="14"/>
      <c r="K489" s="14"/>
      <c r="L489" s="14"/>
      <c r="M489" s="13"/>
      <c r="Q489" s="1" t="s">
        <v>1155</v>
      </c>
    </row>
    <row r="490" spans="1:17" ht="30" customHeight="1" x14ac:dyDescent="0.3">
      <c r="A490" s="13"/>
      <c r="B490" s="13"/>
      <c r="C490" s="13"/>
      <c r="D490" s="13"/>
      <c r="E490" s="14"/>
      <c r="F490" s="14"/>
      <c r="G490" s="14"/>
      <c r="H490" s="14"/>
      <c r="I490" s="14"/>
      <c r="J490" s="14"/>
      <c r="K490" s="14"/>
      <c r="L490" s="14"/>
      <c r="M490" s="13"/>
      <c r="Q490" s="1" t="s">
        <v>1155</v>
      </c>
    </row>
    <row r="491" spans="1:17" ht="30" customHeight="1" x14ac:dyDescent="0.3">
      <c r="A491" s="13"/>
      <c r="B491" s="13"/>
      <c r="C491" s="13"/>
      <c r="D491" s="13"/>
      <c r="E491" s="14"/>
      <c r="F491" s="14"/>
      <c r="G491" s="14"/>
      <c r="H491" s="14"/>
      <c r="I491" s="14"/>
      <c r="J491" s="14"/>
      <c r="K491" s="14"/>
      <c r="L491" s="14"/>
      <c r="M491" s="13"/>
      <c r="Q491" s="1" t="s">
        <v>1155</v>
      </c>
    </row>
    <row r="492" spans="1:17" ht="30" customHeight="1" x14ac:dyDescent="0.3">
      <c r="A492" s="13"/>
      <c r="B492" s="13"/>
      <c r="C492" s="13"/>
      <c r="D492" s="13"/>
      <c r="E492" s="14"/>
      <c r="F492" s="14"/>
      <c r="G492" s="14"/>
      <c r="H492" s="14"/>
      <c r="I492" s="14"/>
      <c r="J492" s="14"/>
      <c r="K492" s="14"/>
      <c r="L492" s="14"/>
      <c r="M492" s="13"/>
      <c r="Q492" s="1" t="s">
        <v>1155</v>
      </c>
    </row>
    <row r="493" spans="1:17" ht="30" customHeight="1" x14ac:dyDescent="0.3">
      <c r="A493" s="13"/>
      <c r="B493" s="13"/>
      <c r="C493" s="13"/>
      <c r="D493" s="13"/>
      <c r="E493" s="14"/>
      <c r="F493" s="14"/>
      <c r="G493" s="14"/>
      <c r="H493" s="14"/>
      <c r="I493" s="14"/>
      <c r="J493" s="14"/>
      <c r="K493" s="14"/>
      <c r="L493" s="14"/>
      <c r="M493" s="13"/>
      <c r="Q493" s="1" t="s">
        <v>1155</v>
      </c>
    </row>
    <row r="494" spans="1:17" ht="30" customHeight="1" x14ac:dyDescent="0.3">
      <c r="A494" s="13"/>
      <c r="B494" s="13"/>
      <c r="C494" s="13"/>
      <c r="D494" s="13"/>
      <c r="E494" s="14"/>
      <c r="F494" s="14"/>
      <c r="G494" s="14"/>
      <c r="H494" s="14"/>
      <c r="I494" s="14"/>
      <c r="J494" s="14"/>
      <c r="K494" s="14"/>
      <c r="L494" s="14"/>
      <c r="M494" s="13"/>
      <c r="Q494" s="1" t="s">
        <v>1155</v>
      </c>
    </row>
    <row r="495" spans="1:17" ht="30" customHeight="1" x14ac:dyDescent="0.3">
      <c r="A495" s="13"/>
      <c r="B495" s="13"/>
      <c r="C495" s="13"/>
      <c r="D495" s="13"/>
      <c r="E495" s="14"/>
      <c r="F495" s="14"/>
      <c r="G495" s="14"/>
      <c r="H495" s="14"/>
      <c r="I495" s="14"/>
      <c r="J495" s="14"/>
      <c r="K495" s="14"/>
      <c r="L495" s="14"/>
      <c r="M495" s="13"/>
      <c r="Q495" s="1" t="s">
        <v>1155</v>
      </c>
    </row>
    <row r="496" spans="1:17" ht="30" customHeight="1" x14ac:dyDescent="0.3">
      <c r="A496" s="13"/>
      <c r="B496" s="13"/>
      <c r="C496" s="13"/>
      <c r="D496" s="13"/>
      <c r="E496" s="14"/>
      <c r="F496" s="14"/>
      <c r="G496" s="14"/>
      <c r="H496" s="14"/>
      <c r="I496" s="14"/>
      <c r="J496" s="14"/>
      <c r="K496" s="14"/>
      <c r="L496" s="14"/>
      <c r="M496" s="13"/>
      <c r="Q496" s="1" t="s">
        <v>1155</v>
      </c>
    </row>
    <row r="497" spans="1:48" ht="30" customHeight="1" x14ac:dyDescent="0.3">
      <c r="A497" s="15" t="s">
        <v>98</v>
      </c>
      <c r="B497" s="13"/>
      <c r="C497" s="13"/>
      <c r="D497" s="13"/>
      <c r="E497" s="14"/>
      <c r="F497" s="14"/>
      <c r="G497" s="14"/>
      <c r="H497" s="14"/>
      <c r="I497" s="14"/>
      <c r="J497" s="14"/>
      <c r="K497" s="14"/>
      <c r="L497" s="14"/>
      <c r="M497" s="13"/>
      <c r="N497" t="s">
        <v>99</v>
      </c>
    </row>
    <row r="498" spans="1:48" ht="30" customHeight="1" x14ac:dyDescent="0.3">
      <c r="A498" s="16" t="s">
        <v>1165</v>
      </c>
      <c r="B498" s="16" t="s">
        <v>52</v>
      </c>
      <c r="C498" s="17"/>
      <c r="D498" s="17"/>
      <c r="E498" s="18"/>
      <c r="F498" s="18"/>
      <c r="G498" s="18"/>
      <c r="H498" s="18"/>
      <c r="I498" s="18"/>
      <c r="J498" s="18"/>
      <c r="K498" s="18"/>
      <c r="L498" s="18"/>
      <c r="M498" s="17"/>
      <c r="N498" s="10"/>
      <c r="O498" s="10"/>
      <c r="P498" s="10"/>
      <c r="Q498" s="9" t="s">
        <v>1166</v>
      </c>
      <c r="R498" s="10"/>
      <c r="S498" s="10"/>
      <c r="T498" s="10"/>
      <c r="U498" s="10"/>
      <c r="V498" s="10"/>
      <c r="W498" s="10"/>
      <c r="X498" s="10"/>
      <c r="Y498" s="10"/>
      <c r="Z498" s="10"/>
      <c r="AA498" s="10"/>
      <c r="AB498" s="10"/>
      <c r="AC498" s="10"/>
      <c r="AD498" s="10"/>
      <c r="AE498" s="10"/>
      <c r="AF498" s="10"/>
      <c r="AG498" s="10"/>
      <c r="AH498" s="10"/>
      <c r="AI498" s="10"/>
      <c r="AJ498" s="10"/>
      <c r="AK498" s="10"/>
      <c r="AL498" s="10"/>
      <c r="AM498" s="10"/>
      <c r="AN498" s="10"/>
      <c r="AO498" s="10"/>
      <c r="AP498" s="10"/>
      <c r="AQ498" s="10"/>
      <c r="AR498" s="10"/>
      <c r="AS498" s="10"/>
      <c r="AT498" s="10"/>
      <c r="AU498" s="10"/>
      <c r="AV498" s="10"/>
    </row>
    <row r="499" spans="1:48" ht="30" customHeight="1" x14ac:dyDescent="0.3">
      <c r="A499" s="15" t="s">
        <v>1167</v>
      </c>
      <c r="B499" s="15" t="s">
        <v>52</v>
      </c>
      <c r="C499" s="15" t="s">
        <v>1168</v>
      </c>
      <c r="D499" s="13">
        <v>-1200</v>
      </c>
      <c r="E499" s="14"/>
      <c r="F499" s="14"/>
      <c r="G499" s="14"/>
      <c r="H499" s="14"/>
      <c r="I499" s="14"/>
      <c r="J499" s="14"/>
      <c r="K499" s="14"/>
      <c r="L499" s="14"/>
      <c r="M499" s="15" t="s">
        <v>52</v>
      </c>
      <c r="N499" s="1" t="s">
        <v>1169</v>
      </c>
      <c r="O499" s="1" t="s">
        <v>52</v>
      </c>
      <c r="P499" s="1" t="s">
        <v>52</v>
      </c>
      <c r="Q499" s="1" t="s">
        <v>1166</v>
      </c>
      <c r="R499" s="1" t="s">
        <v>64</v>
      </c>
      <c r="S499" s="1" t="s">
        <v>64</v>
      </c>
      <c r="T499" s="1" t="s">
        <v>63</v>
      </c>
      <c r="AR499" s="1" t="s">
        <v>52</v>
      </c>
      <c r="AS499" s="1" t="s">
        <v>52</v>
      </c>
      <c r="AU499" s="1" t="s">
        <v>1170</v>
      </c>
      <c r="AV499">
        <v>468</v>
      </c>
    </row>
    <row r="500" spans="1:48" ht="30" customHeight="1" x14ac:dyDescent="0.3">
      <c r="A500" s="15" t="s">
        <v>1171</v>
      </c>
      <c r="B500" s="15" t="s">
        <v>52</v>
      </c>
      <c r="C500" s="15" t="s">
        <v>1168</v>
      </c>
      <c r="D500" s="13">
        <v>-4550</v>
      </c>
      <c r="E500" s="14"/>
      <c r="F500" s="14"/>
      <c r="G500" s="14"/>
      <c r="H500" s="14"/>
      <c r="I500" s="14"/>
      <c r="J500" s="14"/>
      <c r="K500" s="14"/>
      <c r="L500" s="14"/>
      <c r="M500" s="15" t="s">
        <v>52</v>
      </c>
      <c r="N500" s="1" t="s">
        <v>1172</v>
      </c>
      <c r="O500" s="1" t="s">
        <v>52</v>
      </c>
      <c r="P500" s="1" t="s">
        <v>52</v>
      </c>
      <c r="Q500" s="1" t="s">
        <v>1166</v>
      </c>
      <c r="R500" s="1" t="s">
        <v>64</v>
      </c>
      <c r="S500" s="1" t="s">
        <v>64</v>
      </c>
      <c r="T500" s="1" t="s">
        <v>63</v>
      </c>
      <c r="AR500" s="1" t="s">
        <v>52</v>
      </c>
      <c r="AS500" s="1" t="s">
        <v>52</v>
      </c>
      <c r="AU500" s="1" t="s">
        <v>1173</v>
      </c>
      <c r="AV500">
        <v>469</v>
      </c>
    </row>
    <row r="501" spans="1:48" ht="30" customHeight="1" x14ac:dyDescent="0.3">
      <c r="A501" s="15" t="s">
        <v>1174</v>
      </c>
      <c r="B501" s="15" t="s">
        <v>52</v>
      </c>
      <c r="C501" s="15" t="s">
        <v>1168</v>
      </c>
      <c r="D501" s="13">
        <v>-200</v>
      </c>
      <c r="E501" s="14"/>
      <c r="F501" s="14"/>
      <c r="G501" s="14"/>
      <c r="H501" s="14"/>
      <c r="I501" s="14"/>
      <c r="J501" s="14"/>
      <c r="K501" s="14"/>
      <c r="L501" s="14"/>
      <c r="M501" s="15" t="s">
        <v>52</v>
      </c>
      <c r="N501" s="1" t="s">
        <v>1175</v>
      </c>
      <c r="O501" s="1" t="s">
        <v>52</v>
      </c>
      <c r="P501" s="1" t="s">
        <v>52</v>
      </c>
      <c r="Q501" s="1" t="s">
        <v>1166</v>
      </c>
      <c r="R501" s="1" t="s">
        <v>64</v>
      </c>
      <c r="S501" s="1" t="s">
        <v>64</v>
      </c>
      <c r="T501" s="1" t="s">
        <v>63</v>
      </c>
      <c r="AR501" s="1" t="s">
        <v>52</v>
      </c>
      <c r="AS501" s="1" t="s">
        <v>52</v>
      </c>
      <c r="AU501" s="1" t="s">
        <v>1176</v>
      </c>
      <c r="AV501">
        <v>470</v>
      </c>
    </row>
    <row r="502" spans="1:48" ht="30" customHeight="1" x14ac:dyDescent="0.3">
      <c r="A502" s="15" t="s">
        <v>1177</v>
      </c>
      <c r="B502" s="15" t="s">
        <v>1178</v>
      </c>
      <c r="C502" s="15" t="s">
        <v>122</v>
      </c>
      <c r="D502" s="13">
        <v>3</v>
      </c>
      <c r="E502" s="14"/>
      <c r="F502" s="14"/>
      <c r="G502" s="14"/>
      <c r="H502" s="14"/>
      <c r="I502" s="14"/>
      <c r="J502" s="14"/>
      <c r="K502" s="14"/>
      <c r="L502" s="14"/>
      <c r="M502" s="15" t="s">
        <v>1179</v>
      </c>
      <c r="N502" s="1" t="s">
        <v>1180</v>
      </c>
      <c r="O502" s="1" t="s">
        <v>52</v>
      </c>
      <c r="P502" s="1" t="s">
        <v>52</v>
      </c>
      <c r="Q502" s="1" t="s">
        <v>1166</v>
      </c>
      <c r="R502" s="1" t="s">
        <v>63</v>
      </c>
      <c r="S502" s="1" t="s">
        <v>64</v>
      </c>
      <c r="T502" s="1" t="s">
        <v>64</v>
      </c>
      <c r="AR502" s="1" t="s">
        <v>52</v>
      </c>
      <c r="AS502" s="1" t="s">
        <v>52</v>
      </c>
      <c r="AU502" s="1" t="s">
        <v>1181</v>
      </c>
      <c r="AV502">
        <v>319</v>
      </c>
    </row>
    <row r="503" spans="1:48" ht="30" customHeight="1" x14ac:dyDescent="0.3">
      <c r="A503" s="15" t="s">
        <v>1177</v>
      </c>
      <c r="B503" s="15" t="s">
        <v>1182</v>
      </c>
      <c r="C503" s="15" t="s">
        <v>122</v>
      </c>
      <c r="D503" s="13">
        <v>2</v>
      </c>
      <c r="E503" s="14"/>
      <c r="F503" s="14"/>
      <c r="G503" s="14"/>
      <c r="H503" s="14"/>
      <c r="I503" s="14"/>
      <c r="J503" s="14"/>
      <c r="K503" s="14"/>
      <c r="L503" s="14"/>
      <c r="M503" s="15" t="s">
        <v>1183</v>
      </c>
      <c r="N503" s="1" t="s">
        <v>1184</v>
      </c>
      <c r="O503" s="1" t="s">
        <v>52</v>
      </c>
      <c r="P503" s="1" t="s">
        <v>52</v>
      </c>
      <c r="Q503" s="1" t="s">
        <v>1166</v>
      </c>
      <c r="R503" s="1" t="s">
        <v>63</v>
      </c>
      <c r="S503" s="1" t="s">
        <v>64</v>
      </c>
      <c r="T503" s="1" t="s">
        <v>64</v>
      </c>
      <c r="AR503" s="1" t="s">
        <v>52</v>
      </c>
      <c r="AS503" s="1" t="s">
        <v>52</v>
      </c>
      <c r="AU503" s="1" t="s">
        <v>1185</v>
      </c>
      <c r="AV503">
        <v>320</v>
      </c>
    </row>
    <row r="504" spans="1:48" ht="30" customHeight="1" x14ac:dyDescent="0.3">
      <c r="A504" s="15" t="s">
        <v>1177</v>
      </c>
      <c r="B504" s="15" t="s">
        <v>1186</v>
      </c>
      <c r="C504" s="15" t="s">
        <v>122</v>
      </c>
      <c r="D504" s="13">
        <v>1</v>
      </c>
      <c r="E504" s="14"/>
      <c r="F504" s="14"/>
      <c r="G504" s="14"/>
      <c r="H504" s="14"/>
      <c r="I504" s="14"/>
      <c r="J504" s="14"/>
      <c r="K504" s="14"/>
      <c r="L504" s="14"/>
      <c r="M504" s="15" t="s">
        <v>1187</v>
      </c>
      <c r="N504" s="1" t="s">
        <v>1188</v>
      </c>
      <c r="O504" s="1" t="s">
        <v>52</v>
      </c>
      <c r="P504" s="1" t="s">
        <v>52</v>
      </c>
      <c r="Q504" s="1" t="s">
        <v>1166</v>
      </c>
      <c r="R504" s="1" t="s">
        <v>63</v>
      </c>
      <c r="S504" s="1" t="s">
        <v>64</v>
      </c>
      <c r="T504" s="1" t="s">
        <v>64</v>
      </c>
      <c r="AR504" s="1" t="s">
        <v>52</v>
      </c>
      <c r="AS504" s="1" t="s">
        <v>52</v>
      </c>
      <c r="AU504" s="1" t="s">
        <v>1189</v>
      </c>
      <c r="AV504">
        <v>321</v>
      </c>
    </row>
    <row r="505" spans="1:48" ht="30" customHeight="1" x14ac:dyDescent="0.3">
      <c r="A505" s="15" t="s">
        <v>1177</v>
      </c>
      <c r="B505" s="15" t="s">
        <v>1190</v>
      </c>
      <c r="C505" s="15" t="s">
        <v>593</v>
      </c>
      <c r="D505" s="13">
        <v>2</v>
      </c>
      <c r="E505" s="14"/>
      <c r="F505" s="14"/>
      <c r="G505" s="14"/>
      <c r="H505" s="14"/>
      <c r="I505" s="14"/>
      <c r="J505" s="14"/>
      <c r="K505" s="14"/>
      <c r="L505" s="14"/>
      <c r="M505" s="15" t="s">
        <v>1191</v>
      </c>
      <c r="N505" s="1" t="s">
        <v>1192</v>
      </c>
      <c r="O505" s="1" t="s">
        <v>52</v>
      </c>
      <c r="P505" s="1" t="s">
        <v>52</v>
      </c>
      <c r="Q505" s="1" t="s">
        <v>1166</v>
      </c>
      <c r="R505" s="1" t="s">
        <v>63</v>
      </c>
      <c r="S505" s="1" t="s">
        <v>64</v>
      </c>
      <c r="T505" s="1" t="s">
        <v>64</v>
      </c>
      <c r="AR505" s="1" t="s">
        <v>52</v>
      </c>
      <c r="AS505" s="1" t="s">
        <v>52</v>
      </c>
      <c r="AU505" s="1" t="s">
        <v>1193</v>
      </c>
      <c r="AV505">
        <v>322</v>
      </c>
    </row>
    <row r="506" spans="1:48" ht="30" customHeight="1" x14ac:dyDescent="0.3">
      <c r="A506" s="15" t="s">
        <v>1194</v>
      </c>
      <c r="B506" s="15" t="s">
        <v>1195</v>
      </c>
      <c r="C506" s="15" t="s">
        <v>60</v>
      </c>
      <c r="D506" s="13">
        <v>13</v>
      </c>
      <c r="E506" s="14"/>
      <c r="F506" s="14"/>
      <c r="G506" s="14"/>
      <c r="H506" s="14"/>
      <c r="I506" s="14"/>
      <c r="J506" s="14"/>
      <c r="K506" s="14"/>
      <c r="L506" s="14"/>
      <c r="M506" s="15" t="s">
        <v>1196</v>
      </c>
      <c r="N506" s="1" t="s">
        <v>1197</v>
      </c>
      <c r="O506" s="1" t="s">
        <v>52</v>
      </c>
      <c r="P506" s="1" t="s">
        <v>52</v>
      </c>
      <c r="Q506" s="1" t="s">
        <v>1166</v>
      </c>
      <c r="R506" s="1" t="s">
        <v>63</v>
      </c>
      <c r="S506" s="1" t="s">
        <v>64</v>
      </c>
      <c r="T506" s="1" t="s">
        <v>64</v>
      </c>
      <c r="AR506" s="1" t="s">
        <v>52</v>
      </c>
      <c r="AS506" s="1" t="s">
        <v>52</v>
      </c>
      <c r="AU506" s="1" t="s">
        <v>1198</v>
      </c>
      <c r="AV506">
        <v>324</v>
      </c>
    </row>
    <row r="507" spans="1:48" ht="30" customHeight="1" x14ac:dyDescent="0.3">
      <c r="A507" s="15" t="s">
        <v>1199</v>
      </c>
      <c r="B507" s="15" t="s">
        <v>1200</v>
      </c>
      <c r="C507" s="15" t="s">
        <v>60</v>
      </c>
      <c r="D507" s="13">
        <v>8</v>
      </c>
      <c r="E507" s="14"/>
      <c r="F507" s="14"/>
      <c r="G507" s="14"/>
      <c r="H507" s="14"/>
      <c r="I507" s="14"/>
      <c r="J507" s="14"/>
      <c r="K507" s="14"/>
      <c r="L507" s="14"/>
      <c r="M507" s="15" t="s">
        <v>1201</v>
      </c>
      <c r="N507" s="1" t="s">
        <v>1202</v>
      </c>
      <c r="O507" s="1" t="s">
        <v>52</v>
      </c>
      <c r="P507" s="1" t="s">
        <v>52</v>
      </c>
      <c r="Q507" s="1" t="s">
        <v>1166</v>
      </c>
      <c r="R507" s="1" t="s">
        <v>63</v>
      </c>
      <c r="S507" s="1" t="s">
        <v>64</v>
      </c>
      <c r="T507" s="1" t="s">
        <v>64</v>
      </c>
      <c r="AR507" s="1" t="s">
        <v>52</v>
      </c>
      <c r="AS507" s="1" t="s">
        <v>52</v>
      </c>
      <c r="AU507" s="1" t="s">
        <v>1203</v>
      </c>
      <c r="AV507">
        <v>325</v>
      </c>
    </row>
    <row r="508" spans="1:48" ht="30" customHeight="1" x14ac:dyDescent="0.3">
      <c r="A508" s="15" t="s">
        <v>1204</v>
      </c>
      <c r="B508" s="15" t="s">
        <v>1205</v>
      </c>
      <c r="C508" s="15" t="s">
        <v>177</v>
      </c>
      <c r="D508" s="13">
        <v>170</v>
      </c>
      <c r="E508" s="14"/>
      <c r="F508" s="14"/>
      <c r="G508" s="14"/>
      <c r="H508" s="14"/>
      <c r="I508" s="14"/>
      <c r="J508" s="14"/>
      <c r="K508" s="14"/>
      <c r="L508" s="14"/>
      <c r="M508" s="15" t="s">
        <v>1206</v>
      </c>
      <c r="N508" s="1" t="s">
        <v>1207</v>
      </c>
      <c r="O508" s="1" t="s">
        <v>52</v>
      </c>
      <c r="P508" s="1" t="s">
        <v>52</v>
      </c>
      <c r="Q508" s="1" t="s">
        <v>1166</v>
      </c>
      <c r="R508" s="1" t="s">
        <v>63</v>
      </c>
      <c r="S508" s="1" t="s">
        <v>64</v>
      </c>
      <c r="T508" s="1" t="s">
        <v>64</v>
      </c>
      <c r="AR508" s="1" t="s">
        <v>52</v>
      </c>
      <c r="AS508" s="1" t="s">
        <v>52</v>
      </c>
      <c r="AU508" s="1" t="s">
        <v>1208</v>
      </c>
      <c r="AV508">
        <v>339</v>
      </c>
    </row>
    <row r="509" spans="1:48" ht="30" customHeight="1" x14ac:dyDescent="0.3">
      <c r="A509" s="15" t="s">
        <v>1209</v>
      </c>
      <c r="B509" s="15" t="s">
        <v>1210</v>
      </c>
      <c r="C509" s="15" t="s">
        <v>364</v>
      </c>
      <c r="D509" s="13">
        <v>24</v>
      </c>
      <c r="E509" s="14"/>
      <c r="F509" s="14"/>
      <c r="G509" s="14"/>
      <c r="H509" s="14"/>
      <c r="I509" s="14"/>
      <c r="J509" s="14"/>
      <c r="K509" s="14"/>
      <c r="L509" s="14"/>
      <c r="M509" s="15" t="s">
        <v>1211</v>
      </c>
      <c r="N509" s="1" t="s">
        <v>1212</v>
      </c>
      <c r="O509" s="1" t="s">
        <v>52</v>
      </c>
      <c r="P509" s="1" t="s">
        <v>52</v>
      </c>
      <c r="Q509" s="1" t="s">
        <v>1166</v>
      </c>
      <c r="R509" s="1" t="s">
        <v>63</v>
      </c>
      <c r="S509" s="1" t="s">
        <v>64</v>
      </c>
      <c r="T509" s="1" t="s">
        <v>64</v>
      </c>
      <c r="AR509" s="1" t="s">
        <v>52</v>
      </c>
      <c r="AS509" s="1" t="s">
        <v>52</v>
      </c>
      <c r="AU509" s="1" t="s">
        <v>1213</v>
      </c>
      <c r="AV509">
        <v>337</v>
      </c>
    </row>
    <row r="510" spans="1:48" ht="30" customHeight="1" x14ac:dyDescent="0.3">
      <c r="A510" s="15" t="s">
        <v>1214</v>
      </c>
      <c r="B510" s="15" t="s">
        <v>1215</v>
      </c>
      <c r="C510" s="15" t="s">
        <v>177</v>
      </c>
      <c r="D510" s="13">
        <v>20</v>
      </c>
      <c r="E510" s="14"/>
      <c r="F510" s="14"/>
      <c r="G510" s="14"/>
      <c r="H510" s="14"/>
      <c r="I510" s="14"/>
      <c r="J510" s="14"/>
      <c r="K510" s="14"/>
      <c r="L510" s="14"/>
      <c r="M510" s="15" t="s">
        <v>1216</v>
      </c>
      <c r="N510" s="1" t="s">
        <v>1217</v>
      </c>
      <c r="O510" s="1" t="s">
        <v>52</v>
      </c>
      <c r="P510" s="1" t="s">
        <v>52</v>
      </c>
      <c r="Q510" s="1" t="s">
        <v>1166</v>
      </c>
      <c r="R510" s="1" t="s">
        <v>63</v>
      </c>
      <c r="S510" s="1" t="s">
        <v>64</v>
      </c>
      <c r="T510" s="1" t="s">
        <v>64</v>
      </c>
      <c r="AR510" s="1" t="s">
        <v>52</v>
      </c>
      <c r="AS510" s="1" t="s">
        <v>52</v>
      </c>
      <c r="AU510" s="1" t="s">
        <v>1218</v>
      </c>
      <c r="AV510">
        <v>326</v>
      </c>
    </row>
    <row r="511" spans="1:48" ht="30" customHeight="1" x14ac:dyDescent="0.3">
      <c r="A511" s="15" t="s">
        <v>1219</v>
      </c>
      <c r="B511" s="15" t="s">
        <v>1210</v>
      </c>
      <c r="C511" s="15" t="s">
        <v>166</v>
      </c>
      <c r="D511" s="13">
        <v>24</v>
      </c>
      <c r="E511" s="14"/>
      <c r="F511" s="14"/>
      <c r="G511" s="14"/>
      <c r="H511" s="14"/>
      <c r="I511" s="14"/>
      <c r="J511" s="14"/>
      <c r="K511" s="14"/>
      <c r="L511" s="14"/>
      <c r="M511" s="15" t="s">
        <v>1220</v>
      </c>
      <c r="N511" s="1" t="s">
        <v>1221</v>
      </c>
      <c r="O511" s="1" t="s">
        <v>52</v>
      </c>
      <c r="P511" s="1" t="s">
        <v>52</v>
      </c>
      <c r="Q511" s="1" t="s">
        <v>1166</v>
      </c>
      <c r="R511" s="1" t="s">
        <v>63</v>
      </c>
      <c r="S511" s="1" t="s">
        <v>64</v>
      </c>
      <c r="T511" s="1" t="s">
        <v>64</v>
      </c>
      <c r="AR511" s="1" t="s">
        <v>52</v>
      </c>
      <c r="AS511" s="1" t="s">
        <v>52</v>
      </c>
      <c r="AU511" s="1" t="s">
        <v>1222</v>
      </c>
      <c r="AV511">
        <v>336</v>
      </c>
    </row>
    <row r="512" spans="1:48" ht="30" customHeight="1" x14ac:dyDescent="0.3">
      <c r="A512" s="15" t="s">
        <v>1223</v>
      </c>
      <c r="B512" s="15" t="s">
        <v>1224</v>
      </c>
      <c r="C512" s="15" t="s">
        <v>60</v>
      </c>
      <c r="D512" s="13">
        <v>2</v>
      </c>
      <c r="E512" s="14"/>
      <c r="F512" s="14"/>
      <c r="G512" s="14"/>
      <c r="H512" s="14"/>
      <c r="I512" s="14"/>
      <c r="J512" s="14"/>
      <c r="K512" s="14"/>
      <c r="L512" s="14"/>
      <c r="M512" s="15" t="s">
        <v>1225</v>
      </c>
      <c r="N512" s="1" t="s">
        <v>1226</v>
      </c>
      <c r="O512" s="1" t="s">
        <v>52</v>
      </c>
      <c r="P512" s="1" t="s">
        <v>52</v>
      </c>
      <c r="Q512" s="1" t="s">
        <v>1166</v>
      </c>
      <c r="R512" s="1" t="s">
        <v>63</v>
      </c>
      <c r="S512" s="1" t="s">
        <v>64</v>
      </c>
      <c r="T512" s="1" t="s">
        <v>64</v>
      </c>
      <c r="AR512" s="1" t="s">
        <v>52</v>
      </c>
      <c r="AS512" s="1" t="s">
        <v>52</v>
      </c>
      <c r="AU512" s="1" t="s">
        <v>1227</v>
      </c>
      <c r="AV512">
        <v>329</v>
      </c>
    </row>
    <row r="513" spans="1:48" ht="30" customHeight="1" x14ac:dyDescent="0.3">
      <c r="A513" s="15" t="s">
        <v>1228</v>
      </c>
      <c r="B513" s="15" t="s">
        <v>1229</v>
      </c>
      <c r="C513" s="15" t="s">
        <v>60</v>
      </c>
      <c r="D513" s="13">
        <v>14</v>
      </c>
      <c r="E513" s="14"/>
      <c r="F513" s="14"/>
      <c r="G513" s="14"/>
      <c r="H513" s="14"/>
      <c r="I513" s="14"/>
      <c r="J513" s="14"/>
      <c r="K513" s="14"/>
      <c r="L513" s="14"/>
      <c r="M513" s="15" t="s">
        <v>1230</v>
      </c>
      <c r="N513" s="1" t="s">
        <v>1231</v>
      </c>
      <c r="O513" s="1" t="s">
        <v>52</v>
      </c>
      <c r="P513" s="1" t="s">
        <v>52</v>
      </c>
      <c r="Q513" s="1" t="s">
        <v>1166</v>
      </c>
      <c r="R513" s="1" t="s">
        <v>63</v>
      </c>
      <c r="S513" s="1" t="s">
        <v>64</v>
      </c>
      <c r="T513" s="1" t="s">
        <v>64</v>
      </c>
      <c r="AR513" s="1" t="s">
        <v>52</v>
      </c>
      <c r="AS513" s="1" t="s">
        <v>52</v>
      </c>
      <c r="AU513" s="1" t="s">
        <v>1232</v>
      </c>
      <c r="AV513">
        <v>328</v>
      </c>
    </row>
    <row r="514" spans="1:48" ht="30" customHeight="1" x14ac:dyDescent="0.3">
      <c r="A514" s="15" t="s">
        <v>1233</v>
      </c>
      <c r="B514" s="15" t="s">
        <v>1234</v>
      </c>
      <c r="C514" s="15" t="s">
        <v>60</v>
      </c>
      <c r="D514" s="13">
        <v>1</v>
      </c>
      <c r="E514" s="14"/>
      <c r="F514" s="14"/>
      <c r="G514" s="14"/>
      <c r="H514" s="14"/>
      <c r="I514" s="14"/>
      <c r="J514" s="14"/>
      <c r="K514" s="14"/>
      <c r="L514" s="14"/>
      <c r="M514" s="15" t="s">
        <v>1235</v>
      </c>
      <c r="N514" s="1" t="s">
        <v>1236</v>
      </c>
      <c r="O514" s="1" t="s">
        <v>52</v>
      </c>
      <c r="P514" s="1" t="s">
        <v>52</v>
      </c>
      <c r="Q514" s="1" t="s">
        <v>1166</v>
      </c>
      <c r="R514" s="1" t="s">
        <v>63</v>
      </c>
      <c r="S514" s="1" t="s">
        <v>64</v>
      </c>
      <c r="T514" s="1" t="s">
        <v>64</v>
      </c>
      <c r="AR514" s="1" t="s">
        <v>52</v>
      </c>
      <c r="AS514" s="1" t="s">
        <v>52</v>
      </c>
      <c r="AU514" s="1" t="s">
        <v>1237</v>
      </c>
      <c r="AV514">
        <v>330</v>
      </c>
    </row>
    <row r="515" spans="1:48" ht="30" customHeight="1" x14ac:dyDescent="0.3">
      <c r="A515" s="15" t="s">
        <v>1238</v>
      </c>
      <c r="B515" s="15" t="s">
        <v>1239</v>
      </c>
      <c r="C515" s="15" t="s">
        <v>60</v>
      </c>
      <c r="D515" s="13">
        <v>1</v>
      </c>
      <c r="E515" s="14"/>
      <c r="F515" s="14"/>
      <c r="G515" s="14"/>
      <c r="H515" s="14"/>
      <c r="I515" s="14"/>
      <c r="J515" s="14"/>
      <c r="K515" s="14"/>
      <c r="L515" s="14"/>
      <c r="M515" s="15" t="s">
        <v>1240</v>
      </c>
      <c r="N515" s="1" t="s">
        <v>1241</v>
      </c>
      <c r="O515" s="1" t="s">
        <v>52</v>
      </c>
      <c r="P515" s="1" t="s">
        <v>52</v>
      </c>
      <c r="Q515" s="1" t="s">
        <v>1166</v>
      </c>
      <c r="R515" s="1" t="s">
        <v>63</v>
      </c>
      <c r="S515" s="1" t="s">
        <v>64</v>
      </c>
      <c r="T515" s="1" t="s">
        <v>64</v>
      </c>
      <c r="AR515" s="1" t="s">
        <v>52</v>
      </c>
      <c r="AS515" s="1" t="s">
        <v>52</v>
      </c>
      <c r="AU515" s="1" t="s">
        <v>1242</v>
      </c>
      <c r="AV515">
        <v>331</v>
      </c>
    </row>
    <row r="516" spans="1:48" ht="30" customHeight="1" x14ac:dyDescent="0.3">
      <c r="A516" s="15" t="s">
        <v>1243</v>
      </c>
      <c r="B516" s="15" t="s">
        <v>1244</v>
      </c>
      <c r="C516" s="15" t="s">
        <v>60</v>
      </c>
      <c r="D516" s="13">
        <v>1</v>
      </c>
      <c r="E516" s="14"/>
      <c r="F516" s="14"/>
      <c r="G516" s="14"/>
      <c r="H516" s="14"/>
      <c r="I516" s="14"/>
      <c r="J516" s="14"/>
      <c r="K516" s="14"/>
      <c r="L516" s="14"/>
      <c r="M516" s="15" t="s">
        <v>1245</v>
      </c>
      <c r="N516" s="1" t="s">
        <v>1246</v>
      </c>
      <c r="O516" s="1" t="s">
        <v>52</v>
      </c>
      <c r="P516" s="1" t="s">
        <v>52</v>
      </c>
      <c r="Q516" s="1" t="s">
        <v>1166</v>
      </c>
      <c r="R516" s="1" t="s">
        <v>63</v>
      </c>
      <c r="S516" s="1" t="s">
        <v>64</v>
      </c>
      <c r="T516" s="1" t="s">
        <v>64</v>
      </c>
      <c r="AR516" s="1" t="s">
        <v>52</v>
      </c>
      <c r="AS516" s="1" t="s">
        <v>52</v>
      </c>
      <c r="AU516" s="1" t="s">
        <v>1247</v>
      </c>
      <c r="AV516">
        <v>332</v>
      </c>
    </row>
    <row r="517" spans="1:48" ht="30" customHeight="1" x14ac:dyDescent="0.3">
      <c r="A517" s="15" t="s">
        <v>1248</v>
      </c>
      <c r="B517" s="15" t="s">
        <v>1249</v>
      </c>
      <c r="C517" s="15" t="s">
        <v>60</v>
      </c>
      <c r="D517" s="13">
        <v>1</v>
      </c>
      <c r="E517" s="14"/>
      <c r="F517" s="14"/>
      <c r="G517" s="14"/>
      <c r="H517" s="14"/>
      <c r="I517" s="14"/>
      <c r="J517" s="14"/>
      <c r="K517" s="14"/>
      <c r="L517" s="14"/>
      <c r="M517" s="15" t="s">
        <v>1250</v>
      </c>
      <c r="N517" s="1" t="s">
        <v>1251</v>
      </c>
      <c r="O517" s="1" t="s">
        <v>52</v>
      </c>
      <c r="P517" s="1" t="s">
        <v>52</v>
      </c>
      <c r="Q517" s="1" t="s">
        <v>1166</v>
      </c>
      <c r="R517" s="1" t="s">
        <v>63</v>
      </c>
      <c r="S517" s="1" t="s">
        <v>64</v>
      </c>
      <c r="T517" s="1" t="s">
        <v>64</v>
      </c>
      <c r="AR517" s="1" t="s">
        <v>52</v>
      </c>
      <c r="AS517" s="1" t="s">
        <v>52</v>
      </c>
      <c r="AU517" s="1" t="s">
        <v>1252</v>
      </c>
      <c r="AV517">
        <v>333</v>
      </c>
    </row>
    <row r="518" spans="1:48" ht="30" customHeight="1" x14ac:dyDescent="0.3">
      <c r="A518" s="15" t="s">
        <v>1253</v>
      </c>
      <c r="B518" s="15" t="s">
        <v>1254</v>
      </c>
      <c r="C518" s="15" t="s">
        <v>177</v>
      </c>
      <c r="D518" s="13">
        <v>170</v>
      </c>
      <c r="E518" s="14"/>
      <c r="F518" s="14"/>
      <c r="G518" s="14"/>
      <c r="H518" s="14"/>
      <c r="I518" s="14"/>
      <c r="J518" s="14"/>
      <c r="K518" s="14"/>
      <c r="L518" s="14"/>
      <c r="M518" s="15" t="s">
        <v>1255</v>
      </c>
      <c r="N518" s="1" t="s">
        <v>1256</v>
      </c>
      <c r="O518" s="1" t="s">
        <v>52</v>
      </c>
      <c r="P518" s="1" t="s">
        <v>52</v>
      </c>
      <c r="Q518" s="1" t="s">
        <v>1166</v>
      </c>
      <c r="R518" s="1" t="s">
        <v>63</v>
      </c>
      <c r="S518" s="1" t="s">
        <v>64</v>
      </c>
      <c r="T518" s="1" t="s">
        <v>64</v>
      </c>
      <c r="AR518" s="1" t="s">
        <v>52</v>
      </c>
      <c r="AS518" s="1" t="s">
        <v>52</v>
      </c>
      <c r="AU518" s="1" t="s">
        <v>1257</v>
      </c>
      <c r="AV518">
        <v>334</v>
      </c>
    </row>
    <row r="519" spans="1:48" ht="30" customHeight="1" x14ac:dyDescent="0.3">
      <c r="A519" s="15" t="s">
        <v>1258</v>
      </c>
      <c r="B519" s="15" t="s">
        <v>1259</v>
      </c>
      <c r="C519" s="15" t="s">
        <v>482</v>
      </c>
      <c r="D519" s="13">
        <v>243</v>
      </c>
      <c r="E519" s="14"/>
      <c r="F519" s="14"/>
      <c r="G519" s="14"/>
      <c r="H519" s="14"/>
      <c r="I519" s="14"/>
      <c r="J519" s="14"/>
      <c r="K519" s="14"/>
      <c r="L519" s="14"/>
      <c r="M519" s="15" t="s">
        <v>1260</v>
      </c>
      <c r="N519" s="1" t="s">
        <v>1261</v>
      </c>
      <c r="O519" s="1" t="s">
        <v>52</v>
      </c>
      <c r="P519" s="1" t="s">
        <v>52</v>
      </c>
      <c r="Q519" s="1" t="s">
        <v>1166</v>
      </c>
      <c r="R519" s="1" t="s">
        <v>63</v>
      </c>
      <c r="S519" s="1" t="s">
        <v>64</v>
      </c>
      <c r="T519" s="1" t="s">
        <v>64</v>
      </c>
      <c r="AR519" s="1" t="s">
        <v>52</v>
      </c>
      <c r="AS519" s="1" t="s">
        <v>52</v>
      </c>
      <c r="AU519" s="1" t="s">
        <v>1262</v>
      </c>
      <c r="AV519">
        <v>335</v>
      </c>
    </row>
    <row r="520" spans="1:48" ht="30" customHeight="1" x14ac:dyDescent="0.3">
      <c r="A520" s="15" t="s">
        <v>1263</v>
      </c>
      <c r="B520" s="15" t="s">
        <v>1264</v>
      </c>
      <c r="C520" s="15" t="s">
        <v>920</v>
      </c>
      <c r="D520" s="13">
        <v>26</v>
      </c>
      <c r="E520" s="14"/>
      <c r="F520" s="14"/>
      <c r="G520" s="14"/>
      <c r="H520" s="14"/>
      <c r="I520" s="14"/>
      <c r="J520" s="14"/>
      <c r="K520" s="14"/>
      <c r="L520" s="14"/>
      <c r="M520" s="15" t="s">
        <v>1265</v>
      </c>
      <c r="N520" s="1" t="s">
        <v>1266</v>
      </c>
      <c r="O520" s="1" t="s">
        <v>52</v>
      </c>
      <c r="P520" s="1" t="s">
        <v>52</v>
      </c>
      <c r="Q520" s="1" t="s">
        <v>1166</v>
      </c>
      <c r="R520" s="1" t="s">
        <v>63</v>
      </c>
      <c r="S520" s="1" t="s">
        <v>64</v>
      </c>
      <c r="T520" s="1" t="s">
        <v>64</v>
      </c>
      <c r="AR520" s="1" t="s">
        <v>52</v>
      </c>
      <c r="AS520" s="1" t="s">
        <v>52</v>
      </c>
      <c r="AU520" s="1" t="s">
        <v>1267</v>
      </c>
      <c r="AV520">
        <v>338</v>
      </c>
    </row>
    <row r="521" spans="1:48" ht="30" customHeight="1" x14ac:dyDescent="0.3">
      <c r="A521" s="15" t="s">
        <v>1268</v>
      </c>
      <c r="B521" s="15" t="s">
        <v>131</v>
      </c>
      <c r="C521" s="15" t="s">
        <v>177</v>
      </c>
      <c r="D521" s="13">
        <v>170</v>
      </c>
      <c r="E521" s="14"/>
      <c r="F521" s="14"/>
      <c r="G521" s="14"/>
      <c r="H521" s="14"/>
      <c r="I521" s="14"/>
      <c r="J521" s="14"/>
      <c r="K521" s="14"/>
      <c r="L521" s="14"/>
      <c r="M521" s="15" t="s">
        <v>1269</v>
      </c>
      <c r="N521" s="1" t="s">
        <v>1270</v>
      </c>
      <c r="O521" s="1" t="s">
        <v>52</v>
      </c>
      <c r="P521" s="1" t="s">
        <v>52</v>
      </c>
      <c r="Q521" s="1" t="s">
        <v>1166</v>
      </c>
      <c r="R521" s="1" t="s">
        <v>63</v>
      </c>
      <c r="S521" s="1" t="s">
        <v>64</v>
      </c>
      <c r="T521" s="1" t="s">
        <v>64</v>
      </c>
      <c r="AR521" s="1" t="s">
        <v>52</v>
      </c>
      <c r="AS521" s="1" t="s">
        <v>52</v>
      </c>
      <c r="AU521" s="1" t="s">
        <v>1271</v>
      </c>
      <c r="AV521">
        <v>340</v>
      </c>
    </row>
    <row r="522" spans="1:48" ht="30" customHeight="1" x14ac:dyDescent="0.3">
      <c r="A522" s="15" t="s">
        <v>1149</v>
      </c>
      <c r="B522" s="15" t="s">
        <v>1150</v>
      </c>
      <c r="C522" s="15" t="s">
        <v>60</v>
      </c>
      <c r="D522" s="13">
        <v>2</v>
      </c>
      <c r="E522" s="14"/>
      <c r="F522" s="14"/>
      <c r="G522" s="14"/>
      <c r="H522" s="14"/>
      <c r="I522" s="14"/>
      <c r="J522" s="14"/>
      <c r="K522" s="14"/>
      <c r="L522" s="14"/>
      <c r="M522" s="15" t="s">
        <v>1151</v>
      </c>
      <c r="N522" s="1" t="s">
        <v>1152</v>
      </c>
      <c r="O522" s="1" t="s">
        <v>52</v>
      </c>
      <c r="P522" s="1" t="s">
        <v>52</v>
      </c>
      <c r="Q522" s="1" t="s">
        <v>1166</v>
      </c>
      <c r="R522" s="1" t="s">
        <v>63</v>
      </c>
      <c r="S522" s="1" t="s">
        <v>64</v>
      </c>
      <c r="T522" s="1" t="s">
        <v>64</v>
      </c>
      <c r="AR522" s="1" t="s">
        <v>52</v>
      </c>
      <c r="AS522" s="1" t="s">
        <v>52</v>
      </c>
      <c r="AU522" s="1" t="s">
        <v>1272</v>
      </c>
      <c r="AV522">
        <v>323</v>
      </c>
    </row>
    <row r="523" spans="1:48" ht="30" customHeight="1" x14ac:dyDescent="0.3">
      <c r="A523" s="15" t="s">
        <v>1273</v>
      </c>
      <c r="B523" s="15" t="s">
        <v>1274</v>
      </c>
      <c r="C523" s="15" t="s">
        <v>106</v>
      </c>
      <c r="D523" s="13">
        <v>20</v>
      </c>
      <c r="E523" s="14"/>
      <c r="F523" s="14"/>
      <c r="G523" s="14"/>
      <c r="H523" s="14"/>
      <c r="I523" s="14"/>
      <c r="J523" s="14"/>
      <c r="K523" s="14"/>
      <c r="L523" s="14"/>
      <c r="M523" s="15" t="s">
        <v>1275</v>
      </c>
      <c r="N523" s="1" t="s">
        <v>1276</v>
      </c>
      <c r="O523" s="1" t="s">
        <v>52</v>
      </c>
      <c r="P523" s="1" t="s">
        <v>52</v>
      </c>
      <c r="Q523" s="1" t="s">
        <v>1166</v>
      </c>
      <c r="R523" s="1" t="s">
        <v>63</v>
      </c>
      <c r="S523" s="1" t="s">
        <v>64</v>
      </c>
      <c r="T523" s="1" t="s">
        <v>64</v>
      </c>
      <c r="AR523" s="1" t="s">
        <v>52</v>
      </c>
      <c r="AS523" s="1" t="s">
        <v>52</v>
      </c>
      <c r="AU523" s="1" t="s">
        <v>1277</v>
      </c>
      <c r="AV523">
        <v>420</v>
      </c>
    </row>
    <row r="524" spans="1:48" ht="30" customHeight="1" x14ac:dyDescent="0.3">
      <c r="A524" s="15" t="s">
        <v>1278</v>
      </c>
      <c r="B524" s="15" t="s">
        <v>1279</v>
      </c>
      <c r="C524" s="15" t="s">
        <v>1280</v>
      </c>
      <c r="D524" s="13">
        <v>18</v>
      </c>
      <c r="E524" s="14"/>
      <c r="F524" s="14"/>
      <c r="G524" s="14"/>
      <c r="H524" s="14"/>
      <c r="I524" s="14"/>
      <c r="J524" s="14"/>
      <c r="K524" s="14"/>
      <c r="L524" s="14"/>
      <c r="M524" s="15" t="s">
        <v>1281</v>
      </c>
      <c r="N524" s="1" t="s">
        <v>1282</v>
      </c>
      <c r="O524" s="1" t="s">
        <v>52</v>
      </c>
      <c r="P524" s="1" t="s">
        <v>52</v>
      </c>
      <c r="Q524" s="1" t="s">
        <v>1166</v>
      </c>
      <c r="R524" s="1" t="s">
        <v>63</v>
      </c>
      <c r="S524" s="1" t="s">
        <v>64</v>
      </c>
      <c r="T524" s="1" t="s">
        <v>64</v>
      </c>
      <c r="AR524" s="1" t="s">
        <v>52</v>
      </c>
      <c r="AS524" s="1" t="s">
        <v>52</v>
      </c>
      <c r="AU524" s="1" t="s">
        <v>1283</v>
      </c>
      <c r="AV524">
        <v>318</v>
      </c>
    </row>
    <row r="525" spans="1:48" ht="30" customHeight="1" x14ac:dyDescent="0.3">
      <c r="A525" s="15" t="s">
        <v>1284</v>
      </c>
      <c r="B525" s="15" t="s">
        <v>1285</v>
      </c>
      <c r="C525" s="15" t="s">
        <v>960</v>
      </c>
      <c r="D525" s="13">
        <v>1</v>
      </c>
      <c r="E525" s="14"/>
      <c r="F525" s="14"/>
      <c r="G525" s="14"/>
      <c r="H525" s="14"/>
      <c r="I525" s="14"/>
      <c r="J525" s="14"/>
      <c r="K525" s="14"/>
      <c r="L525" s="14"/>
      <c r="M525" s="15" t="s">
        <v>1286</v>
      </c>
      <c r="N525" s="1" t="s">
        <v>1287</v>
      </c>
      <c r="O525" s="1" t="s">
        <v>52</v>
      </c>
      <c r="P525" s="1" t="s">
        <v>52</v>
      </c>
      <c r="Q525" s="1" t="s">
        <v>1166</v>
      </c>
      <c r="R525" s="1" t="s">
        <v>63</v>
      </c>
      <c r="S525" s="1" t="s">
        <v>64</v>
      </c>
      <c r="T525" s="1" t="s">
        <v>64</v>
      </c>
      <c r="AR525" s="1" t="s">
        <v>52</v>
      </c>
      <c r="AS525" s="1" t="s">
        <v>52</v>
      </c>
      <c r="AU525" s="1" t="s">
        <v>1288</v>
      </c>
      <c r="AV525">
        <v>327</v>
      </c>
    </row>
    <row r="526" spans="1:48" ht="30" customHeight="1" x14ac:dyDescent="0.3">
      <c r="A526" s="13"/>
      <c r="B526" s="13"/>
      <c r="C526" s="13"/>
      <c r="D526" s="13"/>
      <c r="E526" s="14"/>
      <c r="F526" s="14"/>
      <c r="G526" s="14"/>
      <c r="H526" s="14"/>
      <c r="I526" s="14"/>
      <c r="J526" s="14"/>
      <c r="K526" s="14"/>
      <c r="L526" s="14"/>
      <c r="M526" s="13"/>
      <c r="Q526" s="1" t="s">
        <v>1166</v>
      </c>
    </row>
    <row r="527" spans="1:48" ht="30" customHeight="1" x14ac:dyDescent="0.3">
      <c r="A527" s="13"/>
      <c r="B527" s="13"/>
      <c r="C527" s="13"/>
      <c r="D527" s="13"/>
      <c r="E527" s="14"/>
      <c r="F527" s="14"/>
      <c r="G527" s="14"/>
      <c r="H527" s="14"/>
      <c r="I527" s="14"/>
      <c r="J527" s="14"/>
      <c r="K527" s="14"/>
      <c r="L527" s="14"/>
      <c r="M527" s="13"/>
      <c r="Q527" s="1" t="s">
        <v>1166</v>
      </c>
    </row>
    <row r="528" spans="1:48" ht="30" customHeight="1" x14ac:dyDescent="0.3">
      <c r="A528" s="13"/>
      <c r="B528" s="13"/>
      <c r="C528" s="13"/>
      <c r="D528" s="13"/>
      <c r="E528" s="14"/>
      <c r="F528" s="14"/>
      <c r="G528" s="14"/>
      <c r="H528" s="14"/>
      <c r="I528" s="14"/>
      <c r="J528" s="14"/>
      <c r="K528" s="14"/>
      <c r="L528" s="14"/>
      <c r="M528" s="13"/>
      <c r="Q528" s="1" t="s">
        <v>1166</v>
      </c>
    </row>
    <row r="529" spans="1:17" ht="30" customHeight="1" x14ac:dyDescent="0.3">
      <c r="A529" s="13"/>
      <c r="B529" s="13"/>
      <c r="C529" s="13"/>
      <c r="D529" s="13"/>
      <c r="E529" s="14"/>
      <c r="F529" s="14"/>
      <c r="G529" s="14"/>
      <c r="H529" s="14"/>
      <c r="I529" s="14"/>
      <c r="J529" s="14"/>
      <c r="K529" s="14"/>
      <c r="L529" s="14"/>
      <c r="M529" s="13"/>
      <c r="Q529" s="1" t="s">
        <v>1166</v>
      </c>
    </row>
    <row r="530" spans="1:17" ht="30" customHeight="1" x14ac:dyDescent="0.3">
      <c r="A530" s="13"/>
      <c r="B530" s="13"/>
      <c r="C530" s="13"/>
      <c r="D530" s="13"/>
      <c r="E530" s="14"/>
      <c r="F530" s="14"/>
      <c r="G530" s="14"/>
      <c r="H530" s="14"/>
      <c r="I530" s="14"/>
      <c r="J530" s="14"/>
      <c r="K530" s="14"/>
      <c r="L530" s="14"/>
      <c r="M530" s="13"/>
      <c r="Q530" s="1" t="s">
        <v>1166</v>
      </c>
    </row>
    <row r="531" spans="1:17" ht="30" customHeight="1" x14ac:dyDescent="0.3">
      <c r="A531" s="13"/>
      <c r="B531" s="13"/>
      <c r="C531" s="13"/>
      <c r="D531" s="13"/>
      <c r="E531" s="14"/>
      <c r="F531" s="14"/>
      <c r="G531" s="14"/>
      <c r="H531" s="14"/>
      <c r="I531" s="14"/>
      <c r="J531" s="14"/>
      <c r="K531" s="14"/>
      <c r="L531" s="14"/>
      <c r="M531" s="13"/>
      <c r="Q531" s="1" t="s">
        <v>1166</v>
      </c>
    </row>
    <row r="532" spans="1:17" ht="30" customHeight="1" x14ac:dyDescent="0.3">
      <c r="A532" s="13"/>
      <c r="B532" s="13"/>
      <c r="C532" s="13"/>
      <c r="D532" s="13"/>
      <c r="E532" s="14"/>
      <c r="F532" s="14"/>
      <c r="G532" s="14"/>
      <c r="H532" s="14"/>
      <c r="I532" s="14"/>
      <c r="J532" s="14"/>
      <c r="K532" s="14"/>
      <c r="L532" s="14"/>
      <c r="M532" s="13"/>
      <c r="Q532" s="1" t="s">
        <v>1166</v>
      </c>
    </row>
    <row r="533" spans="1:17" ht="30" customHeight="1" x14ac:dyDescent="0.3">
      <c r="A533" s="13"/>
      <c r="B533" s="13"/>
      <c r="C533" s="13"/>
      <c r="D533" s="13"/>
      <c r="E533" s="14"/>
      <c r="F533" s="14"/>
      <c r="G533" s="14"/>
      <c r="H533" s="14"/>
      <c r="I533" s="14"/>
      <c r="J533" s="14"/>
      <c r="K533" s="14"/>
      <c r="L533" s="14"/>
      <c r="M533" s="13"/>
      <c r="Q533" s="1" t="s">
        <v>1166</v>
      </c>
    </row>
    <row r="534" spans="1:17" ht="30" customHeight="1" x14ac:dyDescent="0.3">
      <c r="A534" s="13"/>
      <c r="B534" s="13"/>
      <c r="C534" s="13"/>
      <c r="D534" s="13"/>
      <c r="E534" s="14"/>
      <c r="F534" s="14"/>
      <c r="G534" s="14"/>
      <c r="H534" s="14"/>
      <c r="I534" s="14"/>
      <c r="J534" s="14"/>
      <c r="K534" s="14"/>
      <c r="L534" s="14"/>
      <c r="M534" s="13"/>
      <c r="Q534" s="1" t="s">
        <v>1166</v>
      </c>
    </row>
    <row r="535" spans="1:17" ht="30" customHeight="1" x14ac:dyDescent="0.3">
      <c r="A535" s="13"/>
      <c r="B535" s="13"/>
      <c r="C535" s="13"/>
      <c r="D535" s="13"/>
      <c r="E535" s="14"/>
      <c r="F535" s="14"/>
      <c r="G535" s="14"/>
      <c r="H535" s="14"/>
      <c r="I535" s="14"/>
      <c r="J535" s="14"/>
      <c r="K535" s="14"/>
      <c r="L535" s="14"/>
      <c r="M535" s="13"/>
      <c r="Q535" s="1" t="s">
        <v>1166</v>
      </c>
    </row>
    <row r="536" spans="1:17" ht="30" customHeight="1" x14ac:dyDescent="0.3">
      <c r="A536" s="13"/>
      <c r="B536" s="13"/>
      <c r="C536" s="13"/>
      <c r="D536" s="13"/>
      <c r="E536" s="14"/>
      <c r="F536" s="14"/>
      <c r="G536" s="14"/>
      <c r="H536" s="14"/>
      <c r="I536" s="14"/>
      <c r="J536" s="14"/>
      <c r="K536" s="14"/>
      <c r="L536" s="14"/>
      <c r="M536" s="13"/>
      <c r="Q536" s="1" t="s">
        <v>1166</v>
      </c>
    </row>
    <row r="537" spans="1:17" ht="30" customHeight="1" x14ac:dyDescent="0.3">
      <c r="A537" s="13"/>
      <c r="B537" s="13"/>
      <c r="C537" s="13"/>
      <c r="D537" s="13"/>
      <c r="E537" s="14"/>
      <c r="F537" s="14"/>
      <c r="G537" s="14"/>
      <c r="H537" s="14"/>
      <c r="I537" s="14"/>
      <c r="J537" s="14"/>
      <c r="K537" s="14"/>
      <c r="L537" s="14"/>
      <c r="M537" s="13"/>
      <c r="Q537" s="1" t="s">
        <v>1166</v>
      </c>
    </row>
    <row r="538" spans="1:17" ht="30" customHeight="1" x14ac:dyDescent="0.3">
      <c r="A538" s="13"/>
      <c r="B538" s="13"/>
      <c r="C538" s="13"/>
      <c r="D538" s="13"/>
      <c r="E538" s="14"/>
      <c r="F538" s="14"/>
      <c r="G538" s="14"/>
      <c r="H538" s="14"/>
      <c r="I538" s="14"/>
      <c r="J538" s="14"/>
      <c r="K538" s="14"/>
      <c r="L538" s="14"/>
      <c r="M538" s="13"/>
      <c r="Q538" s="1" t="s">
        <v>1166</v>
      </c>
    </row>
    <row r="539" spans="1:17" ht="30" customHeight="1" x14ac:dyDescent="0.3">
      <c r="A539" s="13"/>
      <c r="B539" s="13"/>
      <c r="C539" s="13"/>
      <c r="D539" s="13"/>
      <c r="E539" s="14"/>
      <c r="F539" s="14"/>
      <c r="G539" s="14"/>
      <c r="H539" s="14"/>
      <c r="I539" s="14"/>
      <c r="J539" s="14"/>
      <c r="K539" s="14"/>
      <c r="L539" s="14"/>
      <c r="M539" s="13"/>
      <c r="Q539" s="1" t="s">
        <v>1166</v>
      </c>
    </row>
    <row r="540" spans="1:17" ht="30" customHeight="1" x14ac:dyDescent="0.3">
      <c r="A540" s="13"/>
      <c r="B540" s="13"/>
      <c r="C540" s="13"/>
      <c r="D540" s="13"/>
      <c r="E540" s="14"/>
      <c r="F540" s="14"/>
      <c r="G540" s="14"/>
      <c r="H540" s="14"/>
      <c r="I540" s="14"/>
      <c r="J540" s="14"/>
      <c r="K540" s="14"/>
      <c r="L540" s="14"/>
      <c r="M540" s="13"/>
      <c r="Q540" s="1" t="s">
        <v>1166</v>
      </c>
    </row>
    <row r="541" spans="1:17" ht="30" customHeight="1" x14ac:dyDescent="0.3">
      <c r="A541" s="13"/>
      <c r="B541" s="13"/>
      <c r="C541" s="13"/>
      <c r="D541" s="13"/>
      <c r="E541" s="14"/>
      <c r="F541" s="14"/>
      <c r="G541" s="14"/>
      <c r="H541" s="14"/>
      <c r="I541" s="14"/>
      <c r="J541" s="14"/>
      <c r="K541" s="14"/>
      <c r="L541" s="14"/>
      <c r="M541" s="13"/>
      <c r="Q541" s="1" t="s">
        <v>1166</v>
      </c>
    </row>
    <row r="542" spans="1:17" ht="30" customHeight="1" x14ac:dyDescent="0.3">
      <c r="A542" s="13"/>
      <c r="B542" s="13"/>
      <c r="C542" s="13"/>
      <c r="D542" s="13"/>
      <c r="E542" s="14"/>
      <c r="F542" s="14"/>
      <c r="G542" s="14"/>
      <c r="H542" s="14"/>
      <c r="I542" s="14"/>
      <c r="J542" s="14"/>
      <c r="K542" s="14"/>
      <c r="L542" s="14"/>
      <c r="M542" s="13"/>
      <c r="Q542" s="1" t="s">
        <v>1166</v>
      </c>
    </row>
    <row r="543" spans="1:17" ht="30" customHeight="1" x14ac:dyDescent="0.3">
      <c r="A543" s="13"/>
      <c r="B543" s="13"/>
      <c r="C543" s="13"/>
      <c r="D543" s="13"/>
      <c r="E543" s="14"/>
      <c r="F543" s="14"/>
      <c r="G543" s="14"/>
      <c r="H543" s="14"/>
      <c r="I543" s="14"/>
      <c r="J543" s="14"/>
      <c r="K543" s="14"/>
      <c r="L543" s="14"/>
      <c r="M543" s="13"/>
      <c r="Q543" s="1" t="s">
        <v>1166</v>
      </c>
    </row>
    <row r="544" spans="1:17" ht="30" customHeight="1" x14ac:dyDescent="0.3">
      <c r="A544" s="13"/>
      <c r="B544" s="13"/>
      <c r="C544" s="13"/>
      <c r="D544" s="13"/>
      <c r="E544" s="14"/>
      <c r="F544" s="14"/>
      <c r="G544" s="14"/>
      <c r="H544" s="14"/>
      <c r="I544" s="14"/>
      <c r="J544" s="14"/>
      <c r="K544" s="14"/>
      <c r="L544" s="14"/>
      <c r="M544" s="13"/>
      <c r="Q544" s="1" t="s">
        <v>1166</v>
      </c>
    </row>
    <row r="545" spans="1:48" ht="30" customHeight="1" x14ac:dyDescent="0.3">
      <c r="A545" s="13"/>
      <c r="B545" s="13"/>
      <c r="C545" s="13"/>
      <c r="D545" s="13"/>
      <c r="E545" s="14"/>
      <c r="F545" s="14"/>
      <c r="G545" s="14"/>
      <c r="H545" s="14"/>
      <c r="I545" s="14"/>
      <c r="J545" s="14"/>
      <c r="K545" s="14"/>
      <c r="L545" s="14"/>
      <c r="M545" s="13"/>
      <c r="Q545" s="1" t="s">
        <v>1166</v>
      </c>
    </row>
    <row r="546" spans="1:48" ht="30" customHeight="1" x14ac:dyDescent="0.3">
      <c r="A546" s="13"/>
      <c r="B546" s="13"/>
      <c r="C546" s="13"/>
      <c r="D546" s="13"/>
      <c r="E546" s="14"/>
      <c r="F546" s="14"/>
      <c r="G546" s="14"/>
      <c r="H546" s="14"/>
      <c r="I546" s="14"/>
      <c r="J546" s="14"/>
      <c r="K546" s="14"/>
      <c r="L546" s="14"/>
      <c r="M546" s="13"/>
      <c r="Q546" s="1" t="s">
        <v>1166</v>
      </c>
    </row>
    <row r="547" spans="1:48" ht="30" customHeight="1" x14ac:dyDescent="0.3">
      <c r="A547" s="13"/>
      <c r="B547" s="13"/>
      <c r="C547" s="13"/>
      <c r="D547" s="13"/>
      <c r="E547" s="14"/>
      <c r="F547" s="14"/>
      <c r="G547" s="14"/>
      <c r="H547" s="14"/>
      <c r="I547" s="14"/>
      <c r="J547" s="14"/>
      <c r="K547" s="14"/>
      <c r="L547" s="14"/>
      <c r="M547" s="13"/>
      <c r="Q547" s="1" t="s">
        <v>1166</v>
      </c>
    </row>
    <row r="548" spans="1:48" ht="30" customHeight="1" x14ac:dyDescent="0.3">
      <c r="A548" s="13"/>
      <c r="B548" s="13"/>
      <c r="C548" s="13"/>
      <c r="D548" s="13"/>
      <c r="E548" s="14"/>
      <c r="F548" s="14"/>
      <c r="G548" s="14"/>
      <c r="H548" s="14"/>
      <c r="I548" s="14"/>
      <c r="J548" s="14"/>
      <c r="K548" s="14"/>
      <c r="L548" s="14"/>
      <c r="M548" s="13"/>
      <c r="Q548" s="1" t="s">
        <v>1166</v>
      </c>
    </row>
    <row r="549" spans="1:48" ht="30" customHeight="1" x14ac:dyDescent="0.3">
      <c r="A549" s="15" t="s">
        <v>98</v>
      </c>
      <c r="B549" s="13"/>
      <c r="C549" s="13"/>
      <c r="D549" s="13"/>
      <c r="E549" s="14"/>
      <c r="F549" s="14"/>
      <c r="G549" s="14"/>
      <c r="H549" s="14"/>
      <c r="I549" s="14"/>
      <c r="J549" s="14"/>
      <c r="K549" s="14"/>
      <c r="L549" s="14"/>
      <c r="M549" s="13"/>
      <c r="N549" t="s">
        <v>99</v>
      </c>
    </row>
    <row r="550" spans="1:48" ht="30" customHeight="1" x14ac:dyDescent="0.3">
      <c r="A550" s="16" t="s">
        <v>1289</v>
      </c>
      <c r="B550" s="16" t="s">
        <v>52</v>
      </c>
      <c r="C550" s="17"/>
      <c r="D550" s="17"/>
      <c r="E550" s="18"/>
      <c r="F550" s="18"/>
      <c r="G550" s="18"/>
      <c r="H550" s="18"/>
      <c r="I550" s="18"/>
      <c r="J550" s="18"/>
      <c r="K550" s="18"/>
      <c r="L550" s="18"/>
      <c r="M550" s="17"/>
      <c r="N550" s="10"/>
      <c r="O550" s="10"/>
      <c r="P550" s="10"/>
      <c r="Q550" s="9" t="s">
        <v>1290</v>
      </c>
      <c r="R550" s="10"/>
      <c r="S550" s="10"/>
      <c r="T550" s="10"/>
      <c r="U550" s="10"/>
      <c r="V550" s="10"/>
      <c r="W550" s="10"/>
      <c r="X550" s="10"/>
      <c r="Y550" s="10"/>
      <c r="Z550" s="10"/>
      <c r="AA550" s="10"/>
      <c r="AB550" s="10"/>
      <c r="AC550" s="10"/>
      <c r="AD550" s="10"/>
      <c r="AE550" s="10"/>
      <c r="AF550" s="10"/>
      <c r="AG550" s="10"/>
      <c r="AH550" s="10"/>
      <c r="AI550" s="10"/>
      <c r="AJ550" s="10"/>
      <c r="AK550" s="10"/>
      <c r="AL550" s="10"/>
      <c r="AM550" s="10"/>
      <c r="AN550" s="10"/>
      <c r="AO550" s="10"/>
      <c r="AP550" s="10"/>
      <c r="AQ550" s="10"/>
      <c r="AR550" s="10"/>
      <c r="AS550" s="10"/>
      <c r="AT550" s="10"/>
      <c r="AU550" s="10"/>
      <c r="AV550" s="10"/>
    </row>
    <row r="551" spans="1:48" ht="30" customHeight="1" x14ac:dyDescent="0.3">
      <c r="A551" s="15" t="s">
        <v>1291</v>
      </c>
      <c r="B551" s="15" t="s">
        <v>52</v>
      </c>
      <c r="C551" s="15" t="s">
        <v>52</v>
      </c>
      <c r="D551" s="13"/>
      <c r="E551" s="14"/>
      <c r="F551" s="14"/>
      <c r="G551" s="14"/>
      <c r="H551" s="14"/>
      <c r="I551" s="14"/>
      <c r="J551" s="14"/>
      <c r="K551" s="14"/>
      <c r="L551" s="14"/>
      <c r="M551" s="15" t="s">
        <v>52</v>
      </c>
      <c r="N551" s="1" t="s">
        <v>1292</v>
      </c>
      <c r="O551" s="1" t="s">
        <v>52</v>
      </c>
      <c r="P551" s="1" t="s">
        <v>52</v>
      </c>
      <c r="Q551" s="1" t="s">
        <v>1290</v>
      </c>
      <c r="R551" s="1" t="s">
        <v>64</v>
      </c>
      <c r="S551" s="1" t="s">
        <v>64</v>
      </c>
      <c r="T551" s="1" t="s">
        <v>63</v>
      </c>
      <c r="AR551" s="1" t="s">
        <v>52</v>
      </c>
      <c r="AS551" s="1" t="s">
        <v>52</v>
      </c>
      <c r="AU551" s="1" t="s">
        <v>1293</v>
      </c>
      <c r="AV551">
        <v>445</v>
      </c>
    </row>
    <row r="552" spans="1:48" ht="30" customHeight="1" x14ac:dyDescent="0.3">
      <c r="A552" s="15" t="s">
        <v>1294</v>
      </c>
      <c r="B552" s="15" t="s">
        <v>1295</v>
      </c>
      <c r="C552" s="15" t="s">
        <v>610</v>
      </c>
      <c r="D552" s="13">
        <v>1</v>
      </c>
      <c r="E552" s="14"/>
      <c r="F552" s="14"/>
      <c r="G552" s="14"/>
      <c r="H552" s="14"/>
      <c r="I552" s="14"/>
      <c r="J552" s="14"/>
      <c r="K552" s="14"/>
      <c r="L552" s="14"/>
      <c r="M552" s="15" t="s">
        <v>52</v>
      </c>
      <c r="N552" s="1" t="s">
        <v>1296</v>
      </c>
      <c r="O552" s="1" t="s">
        <v>52</v>
      </c>
      <c r="P552" s="1" t="s">
        <v>52</v>
      </c>
      <c r="Q552" s="1" t="s">
        <v>1290</v>
      </c>
      <c r="R552" s="1" t="s">
        <v>64</v>
      </c>
      <c r="S552" s="1" t="s">
        <v>64</v>
      </c>
      <c r="T552" s="1" t="s">
        <v>63</v>
      </c>
      <c r="AR552" s="1" t="s">
        <v>52</v>
      </c>
      <c r="AS552" s="1" t="s">
        <v>52</v>
      </c>
      <c r="AU552" s="1" t="s">
        <v>1297</v>
      </c>
      <c r="AV552">
        <v>446</v>
      </c>
    </row>
    <row r="553" spans="1:48" ht="30" customHeight="1" x14ac:dyDescent="0.3">
      <c r="A553" s="15" t="s">
        <v>1294</v>
      </c>
      <c r="B553" s="15" t="s">
        <v>1298</v>
      </c>
      <c r="C553" s="15" t="s">
        <v>610</v>
      </c>
      <c r="D553" s="13">
        <v>1</v>
      </c>
      <c r="E553" s="14"/>
      <c r="F553" s="14"/>
      <c r="G553" s="14"/>
      <c r="H553" s="14"/>
      <c r="I553" s="14"/>
      <c r="J553" s="14"/>
      <c r="K553" s="14"/>
      <c r="L553" s="14"/>
      <c r="M553" s="15" t="s">
        <v>52</v>
      </c>
      <c r="N553" s="1" t="s">
        <v>1299</v>
      </c>
      <c r="O553" s="1" t="s">
        <v>52</v>
      </c>
      <c r="P553" s="1" t="s">
        <v>52</v>
      </c>
      <c r="Q553" s="1" t="s">
        <v>1290</v>
      </c>
      <c r="R553" s="1" t="s">
        <v>64</v>
      </c>
      <c r="S553" s="1" t="s">
        <v>64</v>
      </c>
      <c r="T553" s="1" t="s">
        <v>63</v>
      </c>
      <c r="AR553" s="1" t="s">
        <v>52</v>
      </c>
      <c r="AS553" s="1" t="s">
        <v>52</v>
      </c>
      <c r="AU553" s="1" t="s">
        <v>1300</v>
      </c>
      <c r="AV553">
        <v>447</v>
      </c>
    </row>
    <row r="554" spans="1:48" ht="30" customHeight="1" x14ac:dyDescent="0.3">
      <c r="A554" s="15" t="s">
        <v>1301</v>
      </c>
      <c r="B554" s="15" t="s">
        <v>1302</v>
      </c>
      <c r="C554" s="15" t="s">
        <v>610</v>
      </c>
      <c r="D554" s="13">
        <v>1</v>
      </c>
      <c r="E554" s="14"/>
      <c r="F554" s="14"/>
      <c r="G554" s="14"/>
      <c r="H554" s="14"/>
      <c r="I554" s="14"/>
      <c r="J554" s="14"/>
      <c r="K554" s="14"/>
      <c r="L554" s="14"/>
      <c r="M554" s="15" t="s">
        <v>52</v>
      </c>
      <c r="N554" s="1" t="s">
        <v>1303</v>
      </c>
      <c r="O554" s="1" t="s">
        <v>52</v>
      </c>
      <c r="P554" s="1" t="s">
        <v>52</v>
      </c>
      <c r="Q554" s="1" t="s">
        <v>1290</v>
      </c>
      <c r="R554" s="1" t="s">
        <v>64</v>
      </c>
      <c r="S554" s="1" t="s">
        <v>64</v>
      </c>
      <c r="T554" s="1" t="s">
        <v>63</v>
      </c>
      <c r="AR554" s="1" t="s">
        <v>52</v>
      </c>
      <c r="AS554" s="1" t="s">
        <v>52</v>
      </c>
      <c r="AU554" s="1" t="s">
        <v>1304</v>
      </c>
      <c r="AV554">
        <v>448</v>
      </c>
    </row>
    <row r="555" spans="1:48" ht="30" customHeight="1" x14ac:dyDescent="0.3">
      <c r="A555" s="15" t="s">
        <v>1305</v>
      </c>
      <c r="B555" s="15" t="s">
        <v>1306</v>
      </c>
      <c r="C555" s="15" t="s">
        <v>1307</v>
      </c>
      <c r="D555" s="13">
        <v>2</v>
      </c>
      <c r="E555" s="14"/>
      <c r="F555" s="14"/>
      <c r="G555" s="14"/>
      <c r="H555" s="14"/>
      <c r="I555" s="14"/>
      <c r="J555" s="14"/>
      <c r="K555" s="14"/>
      <c r="L555" s="14"/>
      <c r="M555" s="15" t="s">
        <v>52</v>
      </c>
      <c r="N555" s="1" t="s">
        <v>1308</v>
      </c>
      <c r="O555" s="1" t="s">
        <v>52</v>
      </c>
      <c r="P555" s="1" t="s">
        <v>52</v>
      </c>
      <c r="Q555" s="1" t="s">
        <v>1290</v>
      </c>
      <c r="R555" s="1" t="s">
        <v>64</v>
      </c>
      <c r="S555" s="1" t="s">
        <v>64</v>
      </c>
      <c r="T555" s="1" t="s">
        <v>63</v>
      </c>
      <c r="AR555" s="1" t="s">
        <v>52</v>
      </c>
      <c r="AS555" s="1" t="s">
        <v>52</v>
      </c>
      <c r="AU555" s="1" t="s">
        <v>1309</v>
      </c>
      <c r="AV555">
        <v>449</v>
      </c>
    </row>
    <row r="556" spans="1:48" ht="30" customHeight="1" x14ac:dyDescent="0.3">
      <c r="A556" s="15" t="s">
        <v>1310</v>
      </c>
      <c r="B556" s="15" t="s">
        <v>1311</v>
      </c>
      <c r="C556" s="15" t="s">
        <v>1307</v>
      </c>
      <c r="D556" s="13">
        <v>2</v>
      </c>
      <c r="E556" s="14"/>
      <c r="F556" s="14"/>
      <c r="G556" s="14"/>
      <c r="H556" s="14"/>
      <c r="I556" s="14"/>
      <c r="J556" s="14"/>
      <c r="K556" s="14"/>
      <c r="L556" s="14"/>
      <c r="M556" s="15" t="s">
        <v>52</v>
      </c>
      <c r="N556" s="1" t="s">
        <v>1312</v>
      </c>
      <c r="O556" s="1" t="s">
        <v>52</v>
      </c>
      <c r="P556" s="1" t="s">
        <v>52</v>
      </c>
      <c r="Q556" s="1" t="s">
        <v>1290</v>
      </c>
      <c r="R556" s="1" t="s">
        <v>64</v>
      </c>
      <c r="S556" s="1" t="s">
        <v>64</v>
      </c>
      <c r="T556" s="1" t="s">
        <v>63</v>
      </c>
      <c r="AR556" s="1" t="s">
        <v>52</v>
      </c>
      <c r="AS556" s="1" t="s">
        <v>52</v>
      </c>
      <c r="AU556" s="1" t="s">
        <v>1313</v>
      </c>
      <c r="AV556">
        <v>450</v>
      </c>
    </row>
    <row r="557" spans="1:48" ht="30" customHeight="1" x14ac:dyDescent="0.3">
      <c r="A557" s="15" t="s">
        <v>1314</v>
      </c>
      <c r="B557" s="15" t="s">
        <v>1315</v>
      </c>
      <c r="C557" s="15" t="s">
        <v>1307</v>
      </c>
      <c r="D557" s="13">
        <v>1</v>
      </c>
      <c r="E557" s="14"/>
      <c r="F557" s="14"/>
      <c r="G557" s="14"/>
      <c r="H557" s="14"/>
      <c r="I557" s="14"/>
      <c r="J557" s="14"/>
      <c r="K557" s="14"/>
      <c r="L557" s="14"/>
      <c r="M557" s="15" t="s">
        <v>52</v>
      </c>
      <c r="N557" s="1" t="s">
        <v>1316</v>
      </c>
      <c r="O557" s="1" t="s">
        <v>52</v>
      </c>
      <c r="P557" s="1" t="s">
        <v>52</v>
      </c>
      <c r="Q557" s="1" t="s">
        <v>1290</v>
      </c>
      <c r="R557" s="1" t="s">
        <v>64</v>
      </c>
      <c r="S557" s="1" t="s">
        <v>64</v>
      </c>
      <c r="T557" s="1" t="s">
        <v>63</v>
      </c>
      <c r="AR557" s="1" t="s">
        <v>52</v>
      </c>
      <c r="AS557" s="1" t="s">
        <v>52</v>
      </c>
      <c r="AU557" s="1" t="s">
        <v>1317</v>
      </c>
      <c r="AV557">
        <v>451</v>
      </c>
    </row>
    <row r="558" spans="1:48" ht="30" customHeight="1" x14ac:dyDescent="0.3">
      <c r="A558" s="15" t="s">
        <v>1318</v>
      </c>
      <c r="B558" s="15" t="s">
        <v>1319</v>
      </c>
      <c r="C558" s="15" t="s">
        <v>1307</v>
      </c>
      <c r="D558" s="13">
        <v>1</v>
      </c>
      <c r="E558" s="14"/>
      <c r="F558" s="14"/>
      <c r="G558" s="14"/>
      <c r="H558" s="14"/>
      <c r="I558" s="14"/>
      <c r="J558" s="14"/>
      <c r="K558" s="14"/>
      <c r="L558" s="14"/>
      <c r="M558" s="15" t="s">
        <v>52</v>
      </c>
      <c r="N558" s="1" t="s">
        <v>1320</v>
      </c>
      <c r="O558" s="1" t="s">
        <v>52</v>
      </c>
      <c r="P558" s="1" t="s">
        <v>52</v>
      </c>
      <c r="Q558" s="1" t="s">
        <v>1290</v>
      </c>
      <c r="R558" s="1" t="s">
        <v>64</v>
      </c>
      <c r="S558" s="1" t="s">
        <v>64</v>
      </c>
      <c r="T558" s="1" t="s">
        <v>63</v>
      </c>
      <c r="AR558" s="1" t="s">
        <v>52</v>
      </c>
      <c r="AS558" s="1" t="s">
        <v>52</v>
      </c>
      <c r="AU558" s="1" t="s">
        <v>1321</v>
      </c>
      <c r="AV558">
        <v>452</v>
      </c>
    </row>
    <row r="559" spans="1:48" ht="30" customHeight="1" x14ac:dyDescent="0.3">
      <c r="A559" s="15" t="s">
        <v>1322</v>
      </c>
      <c r="B559" s="15" t="s">
        <v>1323</v>
      </c>
      <c r="C559" s="15" t="s">
        <v>1307</v>
      </c>
      <c r="D559" s="13">
        <v>1</v>
      </c>
      <c r="E559" s="14"/>
      <c r="F559" s="14"/>
      <c r="G559" s="14"/>
      <c r="H559" s="14"/>
      <c r="I559" s="14"/>
      <c r="J559" s="14"/>
      <c r="K559" s="14"/>
      <c r="L559" s="14"/>
      <c r="M559" s="15" t="s">
        <v>52</v>
      </c>
      <c r="N559" s="1" t="s">
        <v>1324</v>
      </c>
      <c r="O559" s="1" t="s">
        <v>52</v>
      </c>
      <c r="P559" s="1" t="s">
        <v>52</v>
      </c>
      <c r="Q559" s="1" t="s">
        <v>1290</v>
      </c>
      <c r="R559" s="1" t="s">
        <v>64</v>
      </c>
      <c r="S559" s="1" t="s">
        <v>64</v>
      </c>
      <c r="T559" s="1" t="s">
        <v>63</v>
      </c>
      <c r="AR559" s="1" t="s">
        <v>52</v>
      </c>
      <c r="AS559" s="1" t="s">
        <v>52</v>
      </c>
      <c r="AU559" s="1" t="s">
        <v>1325</v>
      </c>
      <c r="AV559">
        <v>453</v>
      </c>
    </row>
    <row r="560" spans="1:48" ht="30" customHeight="1" x14ac:dyDescent="0.3">
      <c r="A560" s="15" t="s">
        <v>1326</v>
      </c>
      <c r="B560" s="15" t="s">
        <v>1327</v>
      </c>
      <c r="C560" s="15" t="s">
        <v>1307</v>
      </c>
      <c r="D560" s="13">
        <v>1</v>
      </c>
      <c r="E560" s="14"/>
      <c r="F560" s="14"/>
      <c r="G560" s="14"/>
      <c r="H560" s="14"/>
      <c r="I560" s="14"/>
      <c r="J560" s="14"/>
      <c r="K560" s="14"/>
      <c r="L560" s="14"/>
      <c r="M560" s="15" t="s">
        <v>52</v>
      </c>
      <c r="N560" s="1" t="s">
        <v>1328</v>
      </c>
      <c r="O560" s="1" t="s">
        <v>52</v>
      </c>
      <c r="P560" s="1" t="s">
        <v>52</v>
      </c>
      <c r="Q560" s="1" t="s">
        <v>1290</v>
      </c>
      <c r="R560" s="1" t="s">
        <v>64</v>
      </c>
      <c r="S560" s="1" t="s">
        <v>64</v>
      </c>
      <c r="T560" s="1" t="s">
        <v>63</v>
      </c>
      <c r="AR560" s="1" t="s">
        <v>52</v>
      </c>
      <c r="AS560" s="1" t="s">
        <v>52</v>
      </c>
      <c r="AU560" s="1" t="s">
        <v>1329</v>
      </c>
      <c r="AV560">
        <v>454</v>
      </c>
    </row>
    <row r="561" spans="1:48" ht="30" customHeight="1" x14ac:dyDescent="0.3">
      <c r="A561" s="15" t="s">
        <v>1330</v>
      </c>
      <c r="B561" s="15" t="s">
        <v>1331</v>
      </c>
      <c r="C561" s="15" t="s">
        <v>1307</v>
      </c>
      <c r="D561" s="13">
        <v>1</v>
      </c>
      <c r="E561" s="14"/>
      <c r="F561" s="14"/>
      <c r="G561" s="14"/>
      <c r="H561" s="14"/>
      <c r="I561" s="14"/>
      <c r="J561" s="14"/>
      <c r="K561" s="14"/>
      <c r="L561" s="14"/>
      <c r="M561" s="15" t="s">
        <v>52</v>
      </c>
      <c r="N561" s="1" t="s">
        <v>1332</v>
      </c>
      <c r="O561" s="1" t="s">
        <v>52</v>
      </c>
      <c r="P561" s="1" t="s">
        <v>52</v>
      </c>
      <c r="Q561" s="1" t="s">
        <v>1290</v>
      </c>
      <c r="R561" s="1" t="s">
        <v>64</v>
      </c>
      <c r="S561" s="1" t="s">
        <v>64</v>
      </c>
      <c r="T561" s="1" t="s">
        <v>63</v>
      </c>
      <c r="AR561" s="1" t="s">
        <v>52</v>
      </c>
      <c r="AS561" s="1" t="s">
        <v>52</v>
      </c>
      <c r="AU561" s="1" t="s">
        <v>1333</v>
      </c>
      <c r="AV561">
        <v>455</v>
      </c>
    </row>
    <row r="562" spans="1:48" ht="30" customHeight="1" x14ac:dyDescent="0.3">
      <c r="A562" s="15" t="s">
        <v>1334</v>
      </c>
      <c r="B562" s="15" t="s">
        <v>1335</v>
      </c>
      <c r="C562" s="15" t="s">
        <v>1307</v>
      </c>
      <c r="D562" s="13">
        <v>1</v>
      </c>
      <c r="E562" s="14"/>
      <c r="F562" s="14"/>
      <c r="G562" s="14"/>
      <c r="H562" s="14"/>
      <c r="I562" s="14"/>
      <c r="J562" s="14"/>
      <c r="K562" s="14"/>
      <c r="L562" s="14"/>
      <c r="M562" s="15" t="s">
        <v>52</v>
      </c>
      <c r="N562" s="1" t="s">
        <v>1336</v>
      </c>
      <c r="O562" s="1" t="s">
        <v>52</v>
      </c>
      <c r="P562" s="1" t="s">
        <v>52</v>
      </c>
      <c r="Q562" s="1" t="s">
        <v>1290</v>
      </c>
      <c r="R562" s="1" t="s">
        <v>64</v>
      </c>
      <c r="S562" s="1" t="s">
        <v>64</v>
      </c>
      <c r="T562" s="1" t="s">
        <v>63</v>
      </c>
      <c r="AR562" s="1" t="s">
        <v>52</v>
      </c>
      <c r="AS562" s="1" t="s">
        <v>52</v>
      </c>
      <c r="AU562" s="1" t="s">
        <v>1337</v>
      </c>
      <c r="AV562">
        <v>456</v>
      </c>
    </row>
    <row r="563" spans="1:48" ht="30" customHeight="1" x14ac:dyDescent="0.3">
      <c r="A563" s="15" t="s">
        <v>1338</v>
      </c>
      <c r="B563" s="15" t="s">
        <v>1339</v>
      </c>
      <c r="C563" s="15" t="s">
        <v>1307</v>
      </c>
      <c r="D563" s="13">
        <v>1</v>
      </c>
      <c r="E563" s="14"/>
      <c r="F563" s="14"/>
      <c r="G563" s="14"/>
      <c r="H563" s="14"/>
      <c r="I563" s="14"/>
      <c r="J563" s="14"/>
      <c r="K563" s="14"/>
      <c r="L563" s="14"/>
      <c r="M563" s="15" t="s">
        <v>52</v>
      </c>
      <c r="N563" s="1" t="s">
        <v>1340</v>
      </c>
      <c r="O563" s="1" t="s">
        <v>52</v>
      </c>
      <c r="P563" s="1" t="s">
        <v>52</v>
      </c>
      <c r="Q563" s="1" t="s">
        <v>1290</v>
      </c>
      <c r="R563" s="1" t="s">
        <v>64</v>
      </c>
      <c r="S563" s="1" t="s">
        <v>64</v>
      </c>
      <c r="T563" s="1" t="s">
        <v>63</v>
      </c>
      <c r="AR563" s="1" t="s">
        <v>52</v>
      </c>
      <c r="AS563" s="1" t="s">
        <v>52</v>
      </c>
      <c r="AU563" s="1" t="s">
        <v>1341</v>
      </c>
      <c r="AV563">
        <v>457</v>
      </c>
    </row>
    <row r="564" spans="1:48" ht="30" customHeight="1" x14ac:dyDescent="0.3">
      <c r="A564" s="15" t="s">
        <v>1342</v>
      </c>
      <c r="B564" s="15" t="s">
        <v>1343</v>
      </c>
      <c r="C564" s="15" t="s">
        <v>232</v>
      </c>
      <c r="D564" s="13">
        <v>210</v>
      </c>
      <c r="E564" s="14"/>
      <c r="F564" s="14"/>
      <c r="G564" s="14"/>
      <c r="H564" s="14"/>
      <c r="I564" s="14"/>
      <c r="J564" s="14"/>
      <c r="K564" s="14"/>
      <c r="L564" s="14"/>
      <c r="M564" s="15" t="s">
        <v>52</v>
      </c>
      <c r="N564" s="1" t="s">
        <v>1344</v>
      </c>
      <c r="O564" s="1" t="s">
        <v>52</v>
      </c>
      <c r="P564" s="1" t="s">
        <v>52</v>
      </c>
      <c r="Q564" s="1" t="s">
        <v>1290</v>
      </c>
      <c r="R564" s="1" t="s">
        <v>64</v>
      </c>
      <c r="S564" s="1" t="s">
        <v>64</v>
      </c>
      <c r="T564" s="1" t="s">
        <v>63</v>
      </c>
      <c r="AR564" s="1" t="s">
        <v>52</v>
      </c>
      <c r="AS564" s="1" t="s">
        <v>52</v>
      </c>
      <c r="AU564" s="1" t="s">
        <v>1345</v>
      </c>
      <c r="AV564">
        <v>458</v>
      </c>
    </row>
    <row r="565" spans="1:48" ht="30" customHeight="1" x14ac:dyDescent="0.3">
      <c r="A565" s="15" t="s">
        <v>1346</v>
      </c>
      <c r="B565" s="15" t="s">
        <v>1114</v>
      </c>
      <c r="C565" s="15" t="s">
        <v>232</v>
      </c>
      <c r="D565" s="13">
        <v>210</v>
      </c>
      <c r="E565" s="14"/>
      <c r="F565" s="14"/>
      <c r="G565" s="14"/>
      <c r="H565" s="14"/>
      <c r="I565" s="14"/>
      <c r="J565" s="14"/>
      <c r="K565" s="14"/>
      <c r="L565" s="14"/>
      <c r="M565" s="15" t="s">
        <v>52</v>
      </c>
      <c r="N565" s="1" t="s">
        <v>1347</v>
      </c>
      <c r="O565" s="1" t="s">
        <v>52</v>
      </c>
      <c r="P565" s="1" t="s">
        <v>52</v>
      </c>
      <c r="Q565" s="1" t="s">
        <v>1290</v>
      </c>
      <c r="R565" s="1" t="s">
        <v>64</v>
      </c>
      <c r="S565" s="1" t="s">
        <v>64</v>
      </c>
      <c r="T565" s="1" t="s">
        <v>63</v>
      </c>
      <c r="AR565" s="1" t="s">
        <v>52</v>
      </c>
      <c r="AS565" s="1" t="s">
        <v>52</v>
      </c>
      <c r="AU565" s="1" t="s">
        <v>1348</v>
      </c>
      <c r="AV565">
        <v>459</v>
      </c>
    </row>
    <row r="566" spans="1:48" ht="30" customHeight="1" x14ac:dyDescent="0.3">
      <c r="A566" s="15" t="s">
        <v>1121</v>
      </c>
      <c r="B566" s="15" t="s">
        <v>1349</v>
      </c>
      <c r="C566" s="15" t="s">
        <v>1065</v>
      </c>
      <c r="D566" s="13">
        <v>12</v>
      </c>
      <c r="E566" s="14"/>
      <c r="F566" s="14"/>
      <c r="G566" s="14"/>
      <c r="H566" s="14"/>
      <c r="I566" s="14"/>
      <c r="J566" s="14"/>
      <c r="K566" s="14"/>
      <c r="L566" s="14"/>
      <c r="M566" s="15" t="s">
        <v>52</v>
      </c>
      <c r="N566" s="1" t="s">
        <v>1350</v>
      </c>
      <c r="O566" s="1" t="s">
        <v>52</v>
      </c>
      <c r="P566" s="1" t="s">
        <v>52</v>
      </c>
      <c r="Q566" s="1" t="s">
        <v>1290</v>
      </c>
      <c r="R566" s="1" t="s">
        <v>64</v>
      </c>
      <c r="S566" s="1" t="s">
        <v>64</v>
      </c>
      <c r="T566" s="1" t="s">
        <v>63</v>
      </c>
      <c r="AR566" s="1" t="s">
        <v>52</v>
      </c>
      <c r="AS566" s="1" t="s">
        <v>52</v>
      </c>
      <c r="AU566" s="1" t="s">
        <v>1351</v>
      </c>
      <c r="AV566">
        <v>460</v>
      </c>
    </row>
    <row r="567" spans="1:48" ht="30" customHeight="1" x14ac:dyDescent="0.3">
      <c r="A567" s="15" t="s">
        <v>1124</v>
      </c>
      <c r="B567" s="15" t="s">
        <v>1349</v>
      </c>
      <c r="C567" s="15" t="s">
        <v>1065</v>
      </c>
      <c r="D567" s="13">
        <v>4</v>
      </c>
      <c r="E567" s="14"/>
      <c r="F567" s="14"/>
      <c r="G567" s="14"/>
      <c r="H567" s="14"/>
      <c r="I567" s="14"/>
      <c r="J567" s="14"/>
      <c r="K567" s="14"/>
      <c r="L567" s="14"/>
      <c r="M567" s="15" t="s">
        <v>52</v>
      </c>
      <c r="N567" s="1" t="s">
        <v>1352</v>
      </c>
      <c r="O567" s="1" t="s">
        <v>52</v>
      </c>
      <c r="P567" s="1" t="s">
        <v>52</v>
      </c>
      <c r="Q567" s="1" t="s">
        <v>1290</v>
      </c>
      <c r="R567" s="1" t="s">
        <v>64</v>
      </c>
      <c r="S567" s="1" t="s">
        <v>64</v>
      </c>
      <c r="T567" s="1" t="s">
        <v>63</v>
      </c>
      <c r="AR567" s="1" t="s">
        <v>52</v>
      </c>
      <c r="AS567" s="1" t="s">
        <v>52</v>
      </c>
      <c r="AU567" s="1" t="s">
        <v>1353</v>
      </c>
      <c r="AV567">
        <v>461</v>
      </c>
    </row>
    <row r="568" spans="1:48" ht="30" customHeight="1" x14ac:dyDescent="0.3">
      <c r="A568" s="15" t="s">
        <v>1354</v>
      </c>
      <c r="B568" s="15" t="s">
        <v>1349</v>
      </c>
      <c r="C568" s="15" t="s">
        <v>1065</v>
      </c>
      <c r="D568" s="13">
        <v>1</v>
      </c>
      <c r="E568" s="14"/>
      <c r="F568" s="14"/>
      <c r="G568" s="14"/>
      <c r="H568" s="14"/>
      <c r="I568" s="14"/>
      <c r="J568" s="14"/>
      <c r="K568" s="14"/>
      <c r="L568" s="14"/>
      <c r="M568" s="15" t="s">
        <v>52</v>
      </c>
      <c r="N568" s="1" t="s">
        <v>1355</v>
      </c>
      <c r="O568" s="1" t="s">
        <v>52</v>
      </c>
      <c r="P568" s="1" t="s">
        <v>52</v>
      </c>
      <c r="Q568" s="1" t="s">
        <v>1290</v>
      </c>
      <c r="R568" s="1" t="s">
        <v>64</v>
      </c>
      <c r="S568" s="1" t="s">
        <v>64</v>
      </c>
      <c r="T568" s="1" t="s">
        <v>63</v>
      </c>
      <c r="AR568" s="1" t="s">
        <v>52</v>
      </c>
      <c r="AS568" s="1" t="s">
        <v>52</v>
      </c>
      <c r="AU568" s="1" t="s">
        <v>1356</v>
      </c>
      <c r="AV568">
        <v>463</v>
      </c>
    </row>
    <row r="569" spans="1:48" ht="30" customHeight="1" x14ac:dyDescent="0.3">
      <c r="A569" s="15" t="s">
        <v>1071</v>
      </c>
      <c r="B569" s="15" t="s">
        <v>1072</v>
      </c>
      <c r="C569" s="15" t="s">
        <v>170</v>
      </c>
      <c r="D569" s="13">
        <v>1</v>
      </c>
      <c r="E569" s="14"/>
      <c r="F569" s="14"/>
      <c r="G569" s="14"/>
      <c r="H569" s="14"/>
      <c r="I569" s="14"/>
      <c r="J569" s="14"/>
      <c r="K569" s="14"/>
      <c r="L569" s="14"/>
      <c r="M569" s="15" t="s">
        <v>52</v>
      </c>
      <c r="N569" s="1" t="s">
        <v>1357</v>
      </c>
      <c r="O569" s="1" t="s">
        <v>52</v>
      </c>
      <c r="P569" s="1" t="s">
        <v>52</v>
      </c>
      <c r="Q569" s="1" t="s">
        <v>1290</v>
      </c>
      <c r="R569" s="1" t="s">
        <v>64</v>
      </c>
      <c r="S569" s="1" t="s">
        <v>64</v>
      </c>
      <c r="T569" s="1" t="s">
        <v>63</v>
      </c>
      <c r="AR569" s="1" t="s">
        <v>52</v>
      </c>
      <c r="AS569" s="1" t="s">
        <v>52</v>
      </c>
      <c r="AU569" s="1" t="s">
        <v>1358</v>
      </c>
      <c r="AV569">
        <v>464</v>
      </c>
    </row>
    <row r="570" spans="1:48" ht="30" customHeight="1" x14ac:dyDescent="0.3">
      <c r="A570" s="13"/>
      <c r="B570" s="13"/>
      <c r="C570" s="13"/>
      <c r="D570" s="13"/>
      <c r="E570" s="14"/>
      <c r="F570" s="14"/>
      <c r="G570" s="14"/>
      <c r="H570" s="14"/>
      <c r="I570" s="14"/>
      <c r="J570" s="14"/>
      <c r="K570" s="14"/>
      <c r="L570" s="14"/>
      <c r="M570" s="13"/>
      <c r="Q570" s="1" t="s">
        <v>1290</v>
      </c>
    </row>
    <row r="571" spans="1:48" ht="30" customHeight="1" x14ac:dyDescent="0.3">
      <c r="A571" s="13"/>
      <c r="B571" s="13"/>
      <c r="C571" s="13"/>
      <c r="D571" s="13"/>
      <c r="E571" s="14"/>
      <c r="F571" s="14"/>
      <c r="G571" s="14"/>
      <c r="H571" s="14"/>
      <c r="I571" s="14"/>
      <c r="J571" s="14"/>
      <c r="K571" s="14"/>
      <c r="L571" s="14"/>
      <c r="M571" s="13"/>
      <c r="Q571" s="1" t="s">
        <v>1290</v>
      </c>
    </row>
    <row r="572" spans="1:48" ht="30" customHeight="1" x14ac:dyDescent="0.3">
      <c r="A572" s="13"/>
      <c r="B572" s="13"/>
      <c r="C572" s="13"/>
      <c r="D572" s="13"/>
      <c r="E572" s="14"/>
      <c r="F572" s="14"/>
      <c r="G572" s="14"/>
      <c r="H572" s="14"/>
      <c r="I572" s="14"/>
      <c r="J572" s="14"/>
      <c r="K572" s="14"/>
      <c r="L572" s="14"/>
      <c r="M572" s="13"/>
      <c r="Q572" s="1" t="s">
        <v>1290</v>
      </c>
    </row>
    <row r="573" spans="1:48" ht="30" customHeight="1" x14ac:dyDescent="0.3">
      <c r="A573" s="13"/>
      <c r="B573" s="13"/>
      <c r="C573" s="13"/>
      <c r="D573" s="13"/>
      <c r="E573" s="14"/>
      <c r="F573" s="14"/>
      <c r="G573" s="14"/>
      <c r="H573" s="14"/>
      <c r="I573" s="14"/>
      <c r="J573" s="14"/>
      <c r="K573" s="14"/>
      <c r="L573" s="14"/>
      <c r="M573" s="13"/>
      <c r="Q573" s="1" t="s">
        <v>1290</v>
      </c>
    </row>
    <row r="574" spans="1:48" ht="30" customHeight="1" x14ac:dyDescent="0.3">
      <c r="A574" s="13"/>
      <c r="B574" s="13"/>
      <c r="C574" s="13"/>
      <c r="D574" s="13"/>
      <c r="E574" s="14"/>
      <c r="F574" s="14"/>
      <c r="G574" s="14"/>
      <c r="H574" s="14"/>
      <c r="I574" s="14"/>
      <c r="J574" s="14"/>
      <c r="K574" s="14"/>
      <c r="L574" s="14"/>
      <c r="M574" s="13"/>
      <c r="Q574" s="1" t="s">
        <v>1290</v>
      </c>
    </row>
    <row r="575" spans="1:48" ht="30" customHeight="1" x14ac:dyDescent="0.3">
      <c r="A575" s="15" t="s">
        <v>98</v>
      </c>
      <c r="B575" s="13"/>
      <c r="C575" s="13"/>
      <c r="D575" s="13"/>
      <c r="E575" s="14"/>
      <c r="F575" s="14"/>
      <c r="G575" s="14"/>
      <c r="H575" s="14"/>
      <c r="I575" s="14"/>
      <c r="J575" s="14"/>
      <c r="K575" s="14"/>
      <c r="L575" s="14"/>
      <c r="M575" s="13"/>
      <c r="N575" t="s">
        <v>99</v>
      </c>
    </row>
    <row r="576" spans="1:48" ht="30" customHeight="1" x14ac:dyDescent="0.3">
      <c r="A576" s="15" t="s">
        <v>1359</v>
      </c>
      <c r="B576" s="15" t="s">
        <v>52</v>
      </c>
      <c r="C576" s="13"/>
      <c r="D576" s="13"/>
      <c r="E576" s="14"/>
      <c r="F576" s="14"/>
      <c r="G576" s="14"/>
      <c r="H576" s="14"/>
      <c r="I576" s="14"/>
      <c r="J576" s="14"/>
      <c r="K576" s="14"/>
      <c r="L576" s="14"/>
      <c r="M576" s="13"/>
      <c r="Q576" s="1" t="s">
        <v>1360</v>
      </c>
    </row>
    <row r="577" spans="1:48" ht="30" customHeight="1" x14ac:dyDescent="0.3">
      <c r="A577" s="15" t="s">
        <v>1363</v>
      </c>
      <c r="B577" s="15" t="s">
        <v>52</v>
      </c>
      <c r="C577" s="15" t="s">
        <v>52</v>
      </c>
      <c r="D577" s="13"/>
      <c r="E577" s="14"/>
      <c r="F577" s="14"/>
      <c r="G577" s="14"/>
      <c r="H577" s="14"/>
      <c r="I577" s="14"/>
      <c r="J577" s="14"/>
      <c r="K577" s="14"/>
      <c r="L577" s="14"/>
      <c r="M577" s="15" t="s">
        <v>52</v>
      </c>
      <c r="N577" s="1" t="s">
        <v>1364</v>
      </c>
      <c r="O577" s="1" t="s">
        <v>52</v>
      </c>
      <c r="P577" s="1" t="s">
        <v>52</v>
      </c>
      <c r="Q577" s="1" t="s">
        <v>1360</v>
      </c>
      <c r="R577" s="1" t="s">
        <v>64</v>
      </c>
      <c r="S577" s="1" t="s">
        <v>64</v>
      </c>
      <c r="T577" s="1" t="s">
        <v>63</v>
      </c>
      <c r="AR577" s="1" t="s">
        <v>52</v>
      </c>
      <c r="AS577" s="1" t="s">
        <v>52</v>
      </c>
      <c r="AU577" s="1" t="s">
        <v>1365</v>
      </c>
      <c r="AV577">
        <v>399</v>
      </c>
    </row>
    <row r="578" spans="1:48" ht="30" customHeight="1" x14ac:dyDescent="0.3">
      <c r="A578" s="15" t="s">
        <v>1366</v>
      </c>
      <c r="B578" s="15" t="s">
        <v>52</v>
      </c>
      <c r="C578" s="15" t="s">
        <v>170</v>
      </c>
      <c r="D578" s="13"/>
      <c r="E578" s="14"/>
      <c r="F578" s="14"/>
      <c r="G578" s="14"/>
      <c r="H578" s="14"/>
      <c r="I578" s="14"/>
      <c r="J578" s="14"/>
      <c r="K578" s="14"/>
      <c r="L578" s="14"/>
      <c r="M578" s="15" t="s">
        <v>52</v>
      </c>
      <c r="N578" s="1" t="s">
        <v>1367</v>
      </c>
      <c r="O578" s="1" t="s">
        <v>52</v>
      </c>
      <c r="P578" s="1" t="s">
        <v>52</v>
      </c>
      <c r="Q578" s="1" t="s">
        <v>1360</v>
      </c>
      <c r="R578" s="1" t="s">
        <v>64</v>
      </c>
      <c r="S578" s="1" t="s">
        <v>64</v>
      </c>
      <c r="T578" s="1" t="s">
        <v>63</v>
      </c>
      <c r="AR578" s="1" t="s">
        <v>52</v>
      </c>
      <c r="AS578" s="1" t="s">
        <v>52</v>
      </c>
      <c r="AU578" s="1" t="s">
        <v>1368</v>
      </c>
      <c r="AV578">
        <v>400</v>
      </c>
    </row>
    <row r="579" spans="1:48" ht="30" customHeight="1" x14ac:dyDescent="0.3">
      <c r="A579" s="15" t="s">
        <v>1369</v>
      </c>
      <c r="B579" s="15" t="s">
        <v>52</v>
      </c>
      <c r="C579" s="15" t="s">
        <v>60</v>
      </c>
      <c r="D579" s="13">
        <v>1</v>
      </c>
      <c r="E579" s="14"/>
      <c r="F579" s="14"/>
      <c r="G579" s="14"/>
      <c r="H579" s="14"/>
      <c r="I579" s="14"/>
      <c r="J579" s="14"/>
      <c r="K579" s="14"/>
      <c r="L579" s="14"/>
      <c r="M579" s="15" t="s">
        <v>52</v>
      </c>
      <c r="N579" s="1" t="s">
        <v>1370</v>
      </c>
      <c r="O579" s="1" t="s">
        <v>52</v>
      </c>
      <c r="P579" s="1" t="s">
        <v>52</v>
      </c>
      <c r="Q579" s="1" t="s">
        <v>1360</v>
      </c>
      <c r="R579" s="1" t="s">
        <v>64</v>
      </c>
      <c r="S579" s="1" t="s">
        <v>64</v>
      </c>
      <c r="T579" s="1" t="s">
        <v>63</v>
      </c>
      <c r="AR579" s="1" t="s">
        <v>52</v>
      </c>
      <c r="AS579" s="1" t="s">
        <v>52</v>
      </c>
      <c r="AU579" s="1" t="s">
        <v>1371</v>
      </c>
      <c r="AV579">
        <v>401</v>
      </c>
    </row>
    <row r="580" spans="1:48" ht="30" customHeight="1" x14ac:dyDescent="0.3">
      <c r="A580" s="15" t="s">
        <v>1372</v>
      </c>
      <c r="B580" s="15" t="s">
        <v>52</v>
      </c>
      <c r="C580" s="15" t="s">
        <v>60</v>
      </c>
      <c r="D580" s="13">
        <v>3</v>
      </c>
      <c r="E580" s="14"/>
      <c r="F580" s="14"/>
      <c r="G580" s="14"/>
      <c r="H580" s="14"/>
      <c r="I580" s="14"/>
      <c r="J580" s="14"/>
      <c r="K580" s="14"/>
      <c r="L580" s="14"/>
      <c r="M580" s="15" t="s">
        <v>52</v>
      </c>
      <c r="N580" s="1" t="s">
        <v>1373</v>
      </c>
      <c r="O580" s="1" t="s">
        <v>52</v>
      </c>
      <c r="P580" s="1" t="s">
        <v>52</v>
      </c>
      <c r="Q580" s="1" t="s">
        <v>1360</v>
      </c>
      <c r="R580" s="1" t="s">
        <v>64</v>
      </c>
      <c r="S580" s="1" t="s">
        <v>64</v>
      </c>
      <c r="T580" s="1" t="s">
        <v>63</v>
      </c>
      <c r="AR580" s="1" t="s">
        <v>52</v>
      </c>
      <c r="AS580" s="1" t="s">
        <v>52</v>
      </c>
      <c r="AU580" s="1" t="s">
        <v>1374</v>
      </c>
      <c r="AV580">
        <v>402</v>
      </c>
    </row>
    <row r="581" spans="1:48" ht="30" customHeight="1" x14ac:dyDescent="0.3">
      <c r="A581" s="15" t="s">
        <v>1375</v>
      </c>
      <c r="B581" s="15" t="s">
        <v>52</v>
      </c>
      <c r="C581" s="15" t="s">
        <v>364</v>
      </c>
      <c r="D581" s="13">
        <v>14</v>
      </c>
      <c r="E581" s="14"/>
      <c r="F581" s="14"/>
      <c r="G581" s="14"/>
      <c r="H581" s="14"/>
      <c r="I581" s="14"/>
      <c r="J581" s="14"/>
      <c r="K581" s="14"/>
      <c r="L581" s="14"/>
      <c r="M581" s="15" t="s">
        <v>52</v>
      </c>
      <c r="N581" s="1" t="s">
        <v>1376</v>
      </c>
      <c r="O581" s="1" t="s">
        <v>52</v>
      </c>
      <c r="P581" s="1" t="s">
        <v>52</v>
      </c>
      <c r="Q581" s="1" t="s">
        <v>1360</v>
      </c>
      <c r="R581" s="1" t="s">
        <v>64</v>
      </c>
      <c r="S581" s="1" t="s">
        <v>64</v>
      </c>
      <c r="T581" s="1" t="s">
        <v>63</v>
      </c>
      <c r="AR581" s="1" t="s">
        <v>52</v>
      </c>
      <c r="AS581" s="1" t="s">
        <v>52</v>
      </c>
      <c r="AU581" s="1" t="s">
        <v>1377</v>
      </c>
      <c r="AV581">
        <v>403</v>
      </c>
    </row>
    <row r="582" spans="1:48" ht="30" customHeight="1" x14ac:dyDescent="0.3">
      <c r="A582" s="15" t="s">
        <v>1378</v>
      </c>
      <c r="B582" s="15" t="s">
        <v>52</v>
      </c>
      <c r="C582" s="15" t="s">
        <v>170</v>
      </c>
      <c r="D582" s="13">
        <v>1</v>
      </c>
      <c r="E582" s="14"/>
      <c r="F582" s="14"/>
      <c r="G582" s="14"/>
      <c r="H582" s="14"/>
      <c r="I582" s="14"/>
      <c r="J582" s="14"/>
      <c r="K582" s="14"/>
      <c r="L582" s="14"/>
      <c r="M582" s="15" t="s">
        <v>52</v>
      </c>
      <c r="N582" s="1" t="s">
        <v>1379</v>
      </c>
      <c r="O582" s="1" t="s">
        <v>52</v>
      </c>
      <c r="P582" s="1" t="s">
        <v>52</v>
      </c>
      <c r="Q582" s="1" t="s">
        <v>1360</v>
      </c>
      <c r="R582" s="1" t="s">
        <v>64</v>
      </c>
      <c r="S582" s="1" t="s">
        <v>64</v>
      </c>
      <c r="T582" s="1" t="s">
        <v>63</v>
      </c>
      <c r="AR582" s="1" t="s">
        <v>52</v>
      </c>
      <c r="AS582" s="1" t="s">
        <v>52</v>
      </c>
      <c r="AU582" s="1" t="s">
        <v>1380</v>
      </c>
      <c r="AV582">
        <v>404</v>
      </c>
    </row>
    <row r="583" spans="1:48" ht="30" customHeight="1" x14ac:dyDescent="0.3">
      <c r="A583" s="15" t="s">
        <v>1381</v>
      </c>
      <c r="B583" s="15" t="s">
        <v>52</v>
      </c>
      <c r="C583" s="15" t="s">
        <v>170</v>
      </c>
      <c r="D583" s="13">
        <v>1</v>
      </c>
      <c r="E583" s="14"/>
      <c r="F583" s="14"/>
      <c r="G583" s="14"/>
      <c r="H583" s="14"/>
      <c r="I583" s="14"/>
      <c r="J583" s="14"/>
      <c r="K583" s="14"/>
      <c r="L583" s="14"/>
      <c r="M583" s="15" t="s">
        <v>52</v>
      </c>
      <c r="N583" s="1" t="s">
        <v>1382</v>
      </c>
      <c r="O583" s="1" t="s">
        <v>52</v>
      </c>
      <c r="P583" s="1" t="s">
        <v>52</v>
      </c>
      <c r="Q583" s="1" t="s">
        <v>1360</v>
      </c>
      <c r="R583" s="1" t="s">
        <v>64</v>
      </c>
      <c r="S583" s="1" t="s">
        <v>64</v>
      </c>
      <c r="T583" s="1" t="s">
        <v>63</v>
      </c>
      <c r="AR583" s="1" t="s">
        <v>52</v>
      </c>
      <c r="AS583" s="1" t="s">
        <v>52</v>
      </c>
      <c r="AU583" s="1" t="s">
        <v>1383</v>
      </c>
      <c r="AV583">
        <v>405</v>
      </c>
    </row>
    <row r="584" spans="1:48" ht="30" customHeight="1" x14ac:dyDescent="0.3">
      <c r="A584" s="15" t="s">
        <v>1384</v>
      </c>
      <c r="B584" s="15" t="s">
        <v>1385</v>
      </c>
      <c r="C584" s="15" t="s">
        <v>170</v>
      </c>
      <c r="D584" s="13">
        <v>1</v>
      </c>
      <c r="E584" s="14"/>
      <c r="F584" s="14"/>
      <c r="G584" s="14"/>
      <c r="H584" s="14"/>
      <c r="I584" s="14"/>
      <c r="J584" s="14"/>
      <c r="K584" s="14"/>
      <c r="L584" s="14"/>
      <c r="M584" s="15" t="s">
        <v>52</v>
      </c>
      <c r="N584" s="1" t="s">
        <v>1386</v>
      </c>
      <c r="O584" s="1" t="s">
        <v>52</v>
      </c>
      <c r="P584" s="1" t="s">
        <v>52</v>
      </c>
      <c r="Q584" s="1" t="s">
        <v>1360</v>
      </c>
      <c r="R584" s="1" t="s">
        <v>64</v>
      </c>
      <c r="S584" s="1" t="s">
        <v>64</v>
      </c>
      <c r="T584" s="1" t="s">
        <v>63</v>
      </c>
      <c r="AR584" s="1" t="s">
        <v>52</v>
      </c>
      <c r="AS584" s="1" t="s">
        <v>52</v>
      </c>
      <c r="AU584" s="1" t="s">
        <v>1387</v>
      </c>
      <c r="AV584">
        <v>406</v>
      </c>
    </row>
    <row r="585" spans="1:48" ht="30" customHeight="1" x14ac:dyDescent="0.3">
      <c r="A585" s="15" t="s">
        <v>1388</v>
      </c>
      <c r="B585" s="15" t="s">
        <v>1389</v>
      </c>
      <c r="C585" s="15" t="s">
        <v>170</v>
      </c>
      <c r="D585" s="13">
        <v>1</v>
      </c>
      <c r="E585" s="14"/>
      <c r="F585" s="14"/>
      <c r="G585" s="14"/>
      <c r="H585" s="14"/>
      <c r="I585" s="14"/>
      <c r="J585" s="14"/>
      <c r="K585" s="14"/>
      <c r="L585" s="14"/>
      <c r="M585" s="15" t="s">
        <v>52</v>
      </c>
      <c r="N585" s="1" t="s">
        <v>1390</v>
      </c>
      <c r="O585" s="1" t="s">
        <v>52</v>
      </c>
      <c r="P585" s="1" t="s">
        <v>52</v>
      </c>
      <c r="Q585" s="1" t="s">
        <v>1360</v>
      </c>
      <c r="R585" s="1" t="s">
        <v>64</v>
      </c>
      <c r="S585" s="1" t="s">
        <v>64</v>
      </c>
      <c r="T585" s="1" t="s">
        <v>63</v>
      </c>
      <c r="AR585" s="1" t="s">
        <v>52</v>
      </c>
      <c r="AS585" s="1" t="s">
        <v>52</v>
      </c>
      <c r="AU585" s="1" t="s">
        <v>1391</v>
      </c>
      <c r="AV585">
        <v>407</v>
      </c>
    </row>
    <row r="586" spans="1:48" ht="30" customHeight="1" x14ac:dyDescent="0.3">
      <c r="A586" s="15" t="s">
        <v>1392</v>
      </c>
      <c r="B586" s="15" t="s">
        <v>1393</v>
      </c>
      <c r="C586" s="15" t="s">
        <v>170</v>
      </c>
      <c r="D586" s="13">
        <v>1</v>
      </c>
      <c r="E586" s="14"/>
      <c r="F586" s="14"/>
      <c r="G586" s="14"/>
      <c r="H586" s="14"/>
      <c r="I586" s="14"/>
      <c r="J586" s="14"/>
      <c r="K586" s="14"/>
      <c r="L586" s="14"/>
      <c r="M586" s="15" t="s">
        <v>52</v>
      </c>
      <c r="N586" s="1" t="s">
        <v>1394</v>
      </c>
      <c r="O586" s="1" t="s">
        <v>52</v>
      </c>
      <c r="P586" s="1" t="s">
        <v>52</v>
      </c>
      <c r="Q586" s="1" t="s">
        <v>1360</v>
      </c>
      <c r="R586" s="1" t="s">
        <v>64</v>
      </c>
      <c r="S586" s="1" t="s">
        <v>64</v>
      </c>
      <c r="T586" s="1" t="s">
        <v>63</v>
      </c>
      <c r="AR586" s="1" t="s">
        <v>52</v>
      </c>
      <c r="AS586" s="1" t="s">
        <v>52</v>
      </c>
      <c r="AU586" s="1" t="s">
        <v>1395</v>
      </c>
      <c r="AV586">
        <v>410</v>
      </c>
    </row>
    <row r="587" spans="1:48" ht="30" customHeight="1" x14ac:dyDescent="0.3">
      <c r="A587" s="15" t="s">
        <v>1396</v>
      </c>
      <c r="B587" s="15" t="s">
        <v>1397</v>
      </c>
      <c r="C587" s="15" t="s">
        <v>170</v>
      </c>
      <c r="D587" s="13">
        <v>1</v>
      </c>
      <c r="E587" s="14"/>
      <c r="F587" s="14"/>
      <c r="G587" s="14"/>
      <c r="H587" s="14"/>
      <c r="I587" s="14"/>
      <c r="J587" s="14"/>
      <c r="K587" s="14"/>
      <c r="L587" s="14"/>
      <c r="M587" s="15" t="s">
        <v>52</v>
      </c>
      <c r="N587" s="1" t="s">
        <v>1398</v>
      </c>
      <c r="O587" s="1" t="s">
        <v>52</v>
      </c>
      <c r="P587" s="1" t="s">
        <v>52</v>
      </c>
      <c r="Q587" s="1" t="s">
        <v>1360</v>
      </c>
      <c r="R587" s="1" t="s">
        <v>64</v>
      </c>
      <c r="S587" s="1" t="s">
        <v>64</v>
      </c>
      <c r="T587" s="1" t="s">
        <v>63</v>
      </c>
      <c r="AR587" s="1" t="s">
        <v>52</v>
      </c>
      <c r="AS587" s="1" t="s">
        <v>52</v>
      </c>
      <c r="AU587" s="1" t="s">
        <v>1399</v>
      </c>
      <c r="AV587">
        <v>409</v>
      </c>
    </row>
    <row r="588" spans="1:48" ht="30" customHeight="1" x14ac:dyDescent="0.3">
      <c r="A588" s="15" t="s">
        <v>1400</v>
      </c>
      <c r="B588" s="15" t="s">
        <v>1401</v>
      </c>
      <c r="C588" s="15" t="s">
        <v>170</v>
      </c>
      <c r="D588" s="13">
        <v>1</v>
      </c>
      <c r="E588" s="14"/>
      <c r="F588" s="14"/>
      <c r="G588" s="14"/>
      <c r="H588" s="14"/>
      <c r="I588" s="14"/>
      <c r="J588" s="14"/>
      <c r="K588" s="14"/>
      <c r="L588" s="14"/>
      <c r="M588" s="15" t="s">
        <v>52</v>
      </c>
      <c r="N588" s="1" t="s">
        <v>1402</v>
      </c>
      <c r="O588" s="1" t="s">
        <v>52</v>
      </c>
      <c r="P588" s="1" t="s">
        <v>52</v>
      </c>
      <c r="Q588" s="1" t="s">
        <v>1360</v>
      </c>
      <c r="R588" s="1" t="s">
        <v>64</v>
      </c>
      <c r="S588" s="1" t="s">
        <v>64</v>
      </c>
      <c r="T588" s="1" t="s">
        <v>63</v>
      </c>
      <c r="AR588" s="1" t="s">
        <v>52</v>
      </c>
      <c r="AS588" s="1" t="s">
        <v>52</v>
      </c>
      <c r="AU588" s="1" t="s">
        <v>1403</v>
      </c>
      <c r="AV588">
        <v>408</v>
      </c>
    </row>
    <row r="589" spans="1:48" ht="30" customHeight="1" x14ac:dyDescent="0.3">
      <c r="A589" s="13"/>
      <c r="B589" s="13"/>
      <c r="C589" s="13"/>
      <c r="D589" s="13"/>
      <c r="E589" s="14"/>
      <c r="F589" s="14"/>
      <c r="G589" s="14"/>
      <c r="H589" s="14"/>
      <c r="I589" s="14"/>
      <c r="J589" s="14"/>
      <c r="K589" s="14"/>
      <c r="L589" s="14"/>
      <c r="M589" s="13"/>
      <c r="Q589" s="1" t="s">
        <v>1360</v>
      </c>
    </row>
    <row r="590" spans="1:48" ht="30" customHeight="1" x14ac:dyDescent="0.3">
      <c r="A590" s="13"/>
      <c r="B590" s="13"/>
      <c r="C590" s="13"/>
      <c r="D590" s="13"/>
      <c r="E590" s="14"/>
      <c r="F590" s="14"/>
      <c r="G590" s="14"/>
      <c r="H590" s="14"/>
      <c r="I590" s="14"/>
      <c r="J590" s="14"/>
      <c r="K590" s="14"/>
      <c r="L590" s="14"/>
      <c r="M590" s="13"/>
      <c r="Q590" s="1" t="s">
        <v>1360</v>
      </c>
    </row>
    <row r="591" spans="1:48" ht="30" customHeight="1" x14ac:dyDescent="0.3">
      <c r="A591" s="13"/>
      <c r="B591" s="13"/>
      <c r="C591" s="13"/>
      <c r="D591" s="13"/>
      <c r="E591" s="14"/>
      <c r="F591" s="14"/>
      <c r="G591" s="14"/>
      <c r="H591" s="14"/>
      <c r="I591" s="14"/>
      <c r="J591" s="14"/>
      <c r="K591" s="14"/>
      <c r="L591" s="14"/>
      <c r="M591" s="13"/>
      <c r="Q591" s="1" t="s">
        <v>1360</v>
      </c>
    </row>
    <row r="592" spans="1:48" ht="30" customHeight="1" x14ac:dyDescent="0.3">
      <c r="A592" s="13"/>
      <c r="B592" s="13"/>
      <c r="C592" s="13"/>
      <c r="D592" s="13"/>
      <c r="E592" s="14"/>
      <c r="F592" s="14"/>
      <c r="G592" s="14"/>
      <c r="H592" s="14"/>
      <c r="I592" s="14"/>
      <c r="J592" s="14"/>
      <c r="K592" s="14"/>
      <c r="L592" s="14"/>
      <c r="M592" s="13"/>
      <c r="Q592" s="1" t="s">
        <v>1360</v>
      </c>
    </row>
    <row r="593" spans="1:48" ht="30" customHeight="1" x14ac:dyDescent="0.3">
      <c r="A593" s="13"/>
      <c r="B593" s="13"/>
      <c r="C593" s="13"/>
      <c r="D593" s="13"/>
      <c r="E593" s="14"/>
      <c r="F593" s="14"/>
      <c r="G593" s="14"/>
      <c r="H593" s="14"/>
      <c r="I593" s="14"/>
      <c r="J593" s="14"/>
      <c r="K593" s="14"/>
      <c r="L593" s="14"/>
      <c r="M593" s="13"/>
      <c r="Q593" s="1" t="s">
        <v>1360</v>
      </c>
    </row>
    <row r="594" spans="1:48" ht="30" customHeight="1" x14ac:dyDescent="0.3">
      <c r="A594" s="13"/>
      <c r="B594" s="13"/>
      <c r="C594" s="13"/>
      <c r="D594" s="13"/>
      <c r="E594" s="14"/>
      <c r="F594" s="14"/>
      <c r="G594" s="14"/>
      <c r="H594" s="14"/>
      <c r="I594" s="14"/>
      <c r="J594" s="14"/>
      <c r="K594" s="14"/>
      <c r="L594" s="14"/>
      <c r="M594" s="13"/>
      <c r="Q594" s="1" t="s">
        <v>1360</v>
      </c>
    </row>
    <row r="595" spans="1:48" ht="30" customHeight="1" x14ac:dyDescent="0.3">
      <c r="A595" s="13"/>
      <c r="B595" s="13"/>
      <c r="C595" s="13"/>
      <c r="D595" s="13"/>
      <c r="E595" s="14"/>
      <c r="F595" s="14"/>
      <c r="G595" s="14"/>
      <c r="H595" s="14"/>
      <c r="I595" s="14"/>
      <c r="J595" s="14"/>
      <c r="K595" s="14"/>
      <c r="L595" s="14"/>
      <c r="M595" s="13"/>
      <c r="Q595" s="1" t="s">
        <v>1360</v>
      </c>
    </row>
    <row r="596" spans="1:48" ht="30" customHeight="1" x14ac:dyDescent="0.3">
      <c r="A596" s="13"/>
      <c r="B596" s="13"/>
      <c r="C596" s="13"/>
      <c r="D596" s="13"/>
      <c r="E596" s="14"/>
      <c r="F596" s="14"/>
      <c r="G596" s="14"/>
      <c r="H596" s="14"/>
      <c r="I596" s="14"/>
      <c r="J596" s="14"/>
      <c r="K596" s="14"/>
      <c r="L596" s="14"/>
      <c r="M596" s="13"/>
      <c r="Q596" s="1" t="s">
        <v>1360</v>
      </c>
    </row>
    <row r="597" spans="1:48" ht="30" customHeight="1" x14ac:dyDescent="0.3">
      <c r="A597" s="13"/>
      <c r="B597" s="13"/>
      <c r="C597" s="13"/>
      <c r="D597" s="13"/>
      <c r="E597" s="14"/>
      <c r="F597" s="14"/>
      <c r="G597" s="14"/>
      <c r="H597" s="14"/>
      <c r="I597" s="14"/>
      <c r="J597" s="14"/>
      <c r="K597" s="14"/>
      <c r="L597" s="14"/>
      <c r="M597" s="13"/>
      <c r="Q597" s="1" t="s">
        <v>1360</v>
      </c>
    </row>
    <row r="598" spans="1:48" ht="30" customHeight="1" x14ac:dyDescent="0.3">
      <c r="A598" s="13"/>
      <c r="B598" s="13"/>
      <c r="C598" s="13"/>
      <c r="D598" s="13"/>
      <c r="E598" s="14"/>
      <c r="F598" s="14"/>
      <c r="G598" s="14"/>
      <c r="H598" s="14"/>
      <c r="I598" s="14"/>
      <c r="J598" s="14"/>
      <c r="K598" s="14"/>
      <c r="L598" s="14"/>
      <c r="M598" s="13"/>
      <c r="Q598" s="1" t="s">
        <v>1360</v>
      </c>
    </row>
    <row r="599" spans="1:48" ht="30" customHeight="1" x14ac:dyDescent="0.3">
      <c r="A599" s="13"/>
      <c r="B599" s="13"/>
      <c r="C599" s="13"/>
      <c r="D599" s="13"/>
      <c r="E599" s="14"/>
      <c r="F599" s="14"/>
      <c r="G599" s="14"/>
      <c r="H599" s="14"/>
      <c r="I599" s="14"/>
      <c r="J599" s="14"/>
      <c r="K599" s="14"/>
      <c r="L599" s="14"/>
      <c r="M599" s="13"/>
      <c r="Q599" s="1" t="s">
        <v>1360</v>
      </c>
    </row>
    <row r="600" spans="1:48" ht="30" customHeight="1" x14ac:dyDescent="0.3">
      <c r="A600" s="13"/>
      <c r="B600" s="13"/>
      <c r="C600" s="13"/>
      <c r="D600" s="13"/>
      <c r="E600" s="14"/>
      <c r="F600" s="14"/>
      <c r="G600" s="14"/>
      <c r="H600" s="14"/>
      <c r="I600" s="14"/>
      <c r="J600" s="14"/>
      <c r="K600" s="14"/>
      <c r="L600" s="14"/>
      <c r="M600" s="13"/>
      <c r="Q600" s="1" t="s">
        <v>1360</v>
      </c>
    </row>
    <row r="601" spans="1:48" ht="30" customHeight="1" x14ac:dyDescent="0.3">
      <c r="A601" s="15" t="s">
        <v>98</v>
      </c>
      <c r="B601" s="13"/>
      <c r="C601" s="13"/>
      <c r="D601" s="13"/>
      <c r="E601" s="14"/>
      <c r="F601" s="14"/>
      <c r="G601" s="14"/>
      <c r="H601" s="14"/>
      <c r="I601" s="14"/>
      <c r="J601" s="14"/>
      <c r="K601" s="14"/>
      <c r="L601" s="14"/>
      <c r="M601" s="13"/>
      <c r="N601" t="s">
        <v>99</v>
      </c>
    </row>
    <row r="602" spans="1:48" ht="30" customHeight="1" x14ac:dyDescent="0.3">
      <c r="A602" s="15" t="s">
        <v>1404</v>
      </c>
      <c r="B602" s="15" t="s">
        <v>52</v>
      </c>
      <c r="C602" s="13"/>
      <c r="D602" s="13"/>
      <c r="E602" s="14"/>
      <c r="F602" s="14"/>
      <c r="G602" s="14"/>
      <c r="H602" s="14"/>
      <c r="I602" s="14"/>
      <c r="J602" s="14"/>
      <c r="K602" s="14"/>
      <c r="L602" s="14"/>
      <c r="M602" s="13"/>
      <c r="Q602" s="1" t="s">
        <v>1405</v>
      </c>
    </row>
    <row r="603" spans="1:48" ht="30" customHeight="1" x14ac:dyDescent="0.3">
      <c r="A603" s="15" t="s">
        <v>1407</v>
      </c>
      <c r="B603" s="15" t="s">
        <v>1408</v>
      </c>
      <c r="C603" s="15" t="s">
        <v>106</v>
      </c>
      <c r="D603" s="13">
        <v>2</v>
      </c>
      <c r="E603" s="14"/>
      <c r="F603" s="14"/>
      <c r="G603" s="14"/>
      <c r="H603" s="14"/>
      <c r="I603" s="14"/>
      <c r="J603" s="14"/>
      <c r="K603" s="14"/>
      <c r="L603" s="14"/>
      <c r="M603" s="15" t="s">
        <v>52</v>
      </c>
      <c r="N603" s="1" t="s">
        <v>1409</v>
      </c>
      <c r="O603" s="1" t="s">
        <v>52</v>
      </c>
      <c r="P603" s="1" t="s">
        <v>52</v>
      </c>
      <c r="Q603" s="1" t="s">
        <v>1405</v>
      </c>
      <c r="R603" s="1" t="s">
        <v>64</v>
      </c>
      <c r="S603" s="1" t="s">
        <v>64</v>
      </c>
      <c r="T603" s="1" t="s">
        <v>63</v>
      </c>
      <c r="X603">
        <v>1</v>
      </c>
      <c r="AR603" s="1" t="s">
        <v>52</v>
      </c>
      <c r="AS603" s="1" t="s">
        <v>52</v>
      </c>
      <c r="AU603" s="1" t="s">
        <v>1410</v>
      </c>
      <c r="AV603">
        <v>357</v>
      </c>
    </row>
    <row r="604" spans="1:48" ht="30" customHeight="1" x14ac:dyDescent="0.3">
      <c r="A604" s="15" t="s">
        <v>1411</v>
      </c>
      <c r="B604" s="15" t="s">
        <v>1412</v>
      </c>
      <c r="C604" s="15" t="s">
        <v>106</v>
      </c>
      <c r="D604" s="13">
        <v>1</v>
      </c>
      <c r="E604" s="14"/>
      <c r="F604" s="14"/>
      <c r="G604" s="14"/>
      <c r="H604" s="14"/>
      <c r="I604" s="14"/>
      <c r="J604" s="14"/>
      <c r="K604" s="14"/>
      <c r="L604" s="14"/>
      <c r="M604" s="15" t="s">
        <v>52</v>
      </c>
      <c r="N604" s="1" t="s">
        <v>1413</v>
      </c>
      <c r="O604" s="1" t="s">
        <v>52</v>
      </c>
      <c r="P604" s="1" t="s">
        <v>52</v>
      </c>
      <c r="Q604" s="1" t="s">
        <v>1405</v>
      </c>
      <c r="R604" s="1" t="s">
        <v>64</v>
      </c>
      <c r="S604" s="1" t="s">
        <v>64</v>
      </c>
      <c r="T604" s="1" t="s">
        <v>63</v>
      </c>
      <c r="X604">
        <v>1</v>
      </c>
      <c r="AR604" s="1" t="s">
        <v>52</v>
      </c>
      <c r="AS604" s="1" t="s">
        <v>52</v>
      </c>
      <c r="AU604" s="1" t="s">
        <v>1414</v>
      </c>
      <c r="AV604">
        <v>358</v>
      </c>
    </row>
    <row r="605" spans="1:48" ht="30" customHeight="1" x14ac:dyDescent="0.3">
      <c r="A605" s="15" t="s">
        <v>1415</v>
      </c>
      <c r="B605" s="15" t="s">
        <v>1416</v>
      </c>
      <c r="C605" s="15" t="s">
        <v>106</v>
      </c>
      <c r="D605" s="13">
        <v>1</v>
      </c>
      <c r="E605" s="14"/>
      <c r="F605" s="14"/>
      <c r="G605" s="14"/>
      <c r="H605" s="14"/>
      <c r="I605" s="14"/>
      <c r="J605" s="14"/>
      <c r="K605" s="14"/>
      <c r="L605" s="14"/>
      <c r="M605" s="15" t="s">
        <v>52</v>
      </c>
      <c r="N605" s="1" t="s">
        <v>1417</v>
      </c>
      <c r="O605" s="1" t="s">
        <v>52</v>
      </c>
      <c r="P605" s="1" t="s">
        <v>52</v>
      </c>
      <c r="Q605" s="1" t="s">
        <v>1405</v>
      </c>
      <c r="R605" s="1" t="s">
        <v>64</v>
      </c>
      <c r="S605" s="1" t="s">
        <v>64</v>
      </c>
      <c r="T605" s="1" t="s">
        <v>63</v>
      </c>
      <c r="X605">
        <v>1</v>
      </c>
      <c r="AR605" s="1" t="s">
        <v>52</v>
      </c>
      <c r="AS605" s="1" t="s">
        <v>52</v>
      </c>
      <c r="AU605" s="1" t="s">
        <v>1418</v>
      </c>
      <c r="AV605">
        <v>359</v>
      </c>
    </row>
    <row r="606" spans="1:48" ht="30" customHeight="1" x14ac:dyDescent="0.3">
      <c r="A606" s="15" t="s">
        <v>1419</v>
      </c>
      <c r="B606" s="15" t="s">
        <v>1420</v>
      </c>
      <c r="C606" s="15" t="s">
        <v>60</v>
      </c>
      <c r="D606" s="13">
        <v>1</v>
      </c>
      <c r="E606" s="14"/>
      <c r="F606" s="14"/>
      <c r="G606" s="14"/>
      <c r="H606" s="14"/>
      <c r="I606" s="14"/>
      <c r="J606" s="14"/>
      <c r="K606" s="14"/>
      <c r="L606" s="14"/>
      <c r="M606" s="15" t="s">
        <v>52</v>
      </c>
      <c r="N606" s="1" t="s">
        <v>1421</v>
      </c>
      <c r="O606" s="1" t="s">
        <v>52</v>
      </c>
      <c r="P606" s="1" t="s">
        <v>52</v>
      </c>
      <c r="Q606" s="1" t="s">
        <v>1405</v>
      </c>
      <c r="R606" s="1" t="s">
        <v>64</v>
      </c>
      <c r="S606" s="1" t="s">
        <v>64</v>
      </c>
      <c r="T606" s="1" t="s">
        <v>63</v>
      </c>
      <c r="X606">
        <v>1</v>
      </c>
      <c r="AR606" s="1" t="s">
        <v>52</v>
      </c>
      <c r="AS606" s="1" t="s">
        <v>52</v>
      </c>
      <c r="AU606" s="1" t="s">
        <v>1422</v>
      </c>
      <c r="AV606">
        <v>360</v>
      </c>
    </row>
    <row r="607" spans="1:48" ht="30" customHeight="1" x14ac:dyDescent="0.3">
      <c r="A607" s="15" t="s">
        <v>1423</v>
      </c>
      <c r="B607" s="15" t="s">
        <v>1424</v>
      </c>
      <c r="C607" s="15" t="s">
        <v>170</v>
      </c>
      <c r="D607" s="13">
        <v>1</v>
      </c>
      <c r="E607" s="14"/>
      <c r="F607" s="14"/>
      <c r="G607" s="14"/>
      <c r="H607" s="14"/>
      <c r="I607" s="14"/>
      <c r="J607" s="14"/>
      <c r="K607" s="14"/>
      <c r="L607" s="14"/>
      <c r="M607" s="15" t="s">
        <v>52</v>
      </c>
      <c r="N607" s="1" t="s">
        <v>1425</v>
      </c>
      <c r="O607" s="1" t="s">
        <v>52</v>
      </c>
      <c r="P607" s="1" t="s">
        <v>52</v>
      </c>
      <c r="Q607" s="1" t="s">
        <v>1405</v>
      </c>
      <c r="R607" s="1" t="s">
        <v>64</v>
      </c>
      <c r="S607" s="1" t="s">
        <v>64</v>
      </c>
      <c r="T607" s="1" t="s">
        <v>64</v>
      </c>
      <c r="U607">
        <v>0</v>
      </c>
      <c r="V607">
        <v>0</v>
      </c>
      <c r="W607">
        <v>5.4000000000000003E-3</v>
      </c>
      <c r="AR607" s="1" t="s">
        <v>52</v>
      </c>
      <c r="AS607" s="1" t="s">
        <v>52</v>
      </c>
      <c r="AU607" s="1" t="s">
        <v>1426</v>
      </c>
      <c r="AV607">
        <v>418</v>
      </c>
    </row>
    <row r="608" spans="1:48" ht="30" customHeight="1" x14ac:dyDescent="0.3">
      <c r="A608" s="13"/>
      <c r="B608" s="13"/>
      <c r="C608" s="13"/>
      <c r="D608" s="13"/>
      <c r="E608" s="14"/>
      <c r="F608" s="14"/>
      <c r="G608" s="14"/>
      <c r="H608" s="14"/>
      <c r="I608" s="14"/>
      <c r="J608" s="14"/>
      <c r="K608" s="14"/>
      <c r="L608" s="14"/>
      <c r="M608" s="13"/>
      <c r="Q608" s="1" t="s">
        <v>1405</v>
      </c>
    </row>
    <row r="609" spans="1:17" ht="30" customHeight="1" x14ac:dyDescent="0.3">
      <c r="A609" s="13"/>
      <c r="B609" s="13"/>
      <c r="C609" s="13"/>
      <c r="D609" s="13"/>
      <c r="E609" s="14"/>
      <c r="F609" s="14"/>
      <c r="G609" s="14"/>
      <c r="H609" s="14"/>
      <c r="I609" s="14"/>
      <c r="J609" s="14"/>
      <c r="K609" s="14"/>
      <c r="L609" s="14"/>
      <c r="M609" s="13"/>
      <c r="Q609" s="1" t="s">
        <v>1405</v>
      </c>
    </row>
    <row r="610" spans="1:17" ht="30" customHeight="1" x14ac:dyDescent="0.3">
      <c r="A610" s="13"/>
      <c r="B610" s="13"/>
      <c r="C610" s="13"/>
      <c r="D610" s="13"/>
      <c r="E610" s="14"/>
      <c r="F610" s="14"/>
      <c r="G610" s="14"/>
      <c r="H610" s="14"/>
      <c r="I610" s="14"/>
      <c r="J610" s="14"/>
      <c r="K610" s="14"/>
      <c r="L610" s="14"/>
      <c r="M610" s="13"/>
      <c r="Q610" s="1" t="s">
        <v>1405</v>
      </c>
    </row>
    <row r="611" spans="1:17" ht="30" customHeight="1" x14ac:dyDescent="0.3">
      <c r="A611" s="13"/>
      <c r="B611" s="13"/>
      <c r="C611" s="13"/>
      <c r="D611" s="13"/>
      <c r="E611" s="14"/>
      <c r="F611" s="14"/>
      <c r="G611" s="14"/>
      <c r="H611" s="14"/>
      <c r="I611" s="14"/>
      <c r="J611" s="14"/>
      <c r="K611" s="14"/>
      <c r="L611" s="14"/>
      <c r="M611" s="13"/>
      <c r="Q611" s="1" t="s">
        <v>1405</v>
      </c>
    </row>
    <row r="612" spans="1:17" ht="30" customHeight="1" x14ac:dyDescent="0.3">
      <c r="A612" s="13"/>
      <c r="B612" s="13"/>
      <c r="C612" s="13"/>
      <c r="D612" s="13"/>
      <c r="E612" s="14"/>
      <c r="F612" s="14"/>
      <c r="G612" s="14"/>
      <c r="H612" s="14"/>
      <c r="I612" s="14"/>
      <c r="J612" s="14"/>
      <c r="K612" s="14"/>
      <c r="L612" s="14"/>
      <c r="M612" s="13"/>
      <c r="Q612" s="1" t="s">
        <v>1405</v>
      </c>
    </row>
    <row r="613" spans="1:17" ht="30" customHeight="1" x14ac:dyDescent="0.3">
      <c r="A613" s="13"/>
      <c r="B613" s="13"/>
      <c r="C613" s="13"/>
      <c r="D613" s="13"/>
      <c r="E613" s="14"/>
      <c r="F613" s="14"/>
      <c r="G613" s="14"/>
      <c r="H613" s="14"/>
      <c r="I613" s="14"/>
      <c r="J613" s="14"/>
      <c r="K613" s="14"/>
      <c r="L613" s="14"/>
      <c r="M613" s="13"/>
      <c r="Q613" s="1" t="s">
        <v>1405</v>
      </c>
    </row>
    <row r="614" spans="1:17" ht="30" customHeight="1" x14ac:dyDescent="0.3">
      <c r="A614" s="13"/>
      <c r="B614" s="13"/>
      <c r="C614" s="13"/>
      <c r="D614" s="13"/>
      <c r="E614" s="14"/>
      <c r="F614" s="14"/>
      <c r="G614" s="14"/>
      <c r="H614" s="14"/>
      <c r="I614" s="14"/>
      <c r="J614" s="14"/>
      <c r="K614" s="14"/>
      <c r="L614" s="14"/>
      <c r="M614" s="13"/>
      <c r="Q614" s="1" t="s">
        <v>1405</v>
      </c>
    </row>
    <row r="615" spans="1:17" ht="30" customHeight="1" x14ac:dyDescent="0.3">
      <c r="A615" s="13"/>
      <c r="B615" s="13"/>
      <c r="C615" s="13"/>
      <c r="D615" s="13"/>
      <c r="E615" s="14"/>
      <c r="F615" s="14"/>
      <c r="G615" s="14"/>
      <c r="H615" s="14"/>
      <c r="I615" s="14"/>
      <c r="J615" s="14"/>
      <c r="K615" s="14"/>
      <c r="L615" s="14"/>
      <c r="M615" s="13"/>
      <c r="Q615" s="1" t="s">
        <v>1405</v>
      </c>
    </row>
    <row r="616" spans="1:17" ht="30" customHeight="1" x14ac:dyDescent="0.3">
      <c r="A616" s="13"/>
      <c r="B616" s="13"/>
      <c r="C616" s="13"/>
      <c r="D616" s="13"/>
      <c r="E616" s="14"/>
      <c r="F616" s="14"/>
      <c r="G616" s="14"/>
      <c r="H616" s="14"/>
      <c r="I616" s="14"/>
      <c r="J616" s="14"/>
      <c r="K616" s="14"/>
      <c r="L616" s="14"/>
      <c r="M616" s="13"/>
      <c r="Q616" s="1" t="s">
        <v>1405</v>
      </c>
    </row>
    <row r="617" spans="1:17" ht="30" customHeight="1" x14ac:dyDescent="0.3">
      <c r="A617" s="13"/>
      <c r="B617" s="13"/>
      <c r="C617" s="13"/>
      <c r="D617" s="13"/>
      <c r="E617" s="14"/>
      <c r="F617" s="14"/>
      <c r="G617" s="14"/>
      <c r="H617" s="14"/>
      <c r="I617" s="14"/>
      <c r="J617" s="14"/>
      <c r="K617" s="14"/>
      <c r="L617" s="14"/>
      <c r="M617" s="13"/>
      <c r="Q617" s="1" t="s">
        <v>1405</v>
      </c>
    </row>
    <row r="618" spans="1:17" ht="30" customHeight="1" x14ac:dyDescent="0.3">
      <c r="A618" s="13"/>
      <c r="B618" s="13"/>
      <c r="C618" s="13"/>
      <c r="D618" s="13"/>
      <c r="E618" s="14"/>
      <c r="F618" s="14"/>
      <c r="G618" s="14"/>
      <c r="H618" s="14"/>
      <c r="I618" s="14"/>
      <c r="J618" s="14"/>
      <c r="K618" s="14"/>
      <c r="L618" s="14"/>
      <c r="M618" s="13"/>
      <c r="Q618" s="1" t="s">
        <v>1405</v>
      </c>
    </row>
    <row r="619" spans="1:17" ht="30" customHeight="1" x14ac:dyDescent="0.3">
      <c r="A619" s="13"/>
      <c r="B619" s="13"/>
      <c r="C619" s="13"/>
      <c r="D619" s="13"/>
      <c r="E619" s="14"/>
      <c r="F619" s="14"/>
      <c r="G619" s="14"/>
      <c r="H619" s="14"/>
      <c r="I619" s="14"/>
      <c r="J619" s="14"/>
      <c r="K619" s="14"/>
      <c r="L619" s="14"/>
      <c r="M619" s="13"/>
      <c r="Q619" s="1" t="s">
        <v>1405</v>
      </c>
    </row>
    <row r="620" spans="1:17" ht="30" customHeight="1" x14ac:dyDescent="0.3">
      <c r="A620" s="13"/>
      <c r="B620" s="13"/>
      <c r="C620" s="13"/>
      <c r="D620" s="13"/>
      <c r="E620" s="14"/>
      <c r="F620" s="14"/>
      <c r="G620" s="14"/>
      <c r="H620" s="14"/>
      <c r="I620" s="14"/>
      <c r="J620" s="14"/>
      <c r="K620" s="14"/>
      <c r="L620" s="14"/>
      <c r="M620" s="13"/>
      <c r="Q620" s="1" t="s">
        <v>1405</v>
      </c>
    </row>
    <row r="621" spans="1:17" ht="30" customHeight="1" x14ac:dyDescent="0.3">
      <c r="A621" s="13"/>
      <c r="B621" s="13"/>
      <c r="C621" s="13"/>
      <c r="D621" s="13"/>
      <c r="E621" s="14"/>
      <c r="F621" s="14"/>
      <c r="G621" s="14"/>
      <c r="H621" s="14"/>
      <c r="I621" s="14"/>
      <c r="J621" s="14"/>
      <c r="K621" s="14"/>
      <c r="L621" s="14"/>
      <c r="M621" s="13"/>
      <c r="Q621" s="1" t="s">
        <v>1405</v>
      </c>
    </row>
    <row r="622" spans="1:17" ht="30" customHeight="1" x14ac:dyDescent="0.3">
      <c r="A622" s="13"/>
      <c r="B622" s="13"/>
      <c r="C622" s="13"/>
      <c r="D622" s="13"/>
      <c r="E622" s="14"/>
      <c r="F622" s="14"/>
      <c r="G622" s="14"/>
      <c r="H622" s="14"/>
      <c r="I622" s="14"/>
      <c r="J622" s="14"/>
      <c r="K622" s="14"/>
      <c r="L622" s="14"/>
      <c r="M622" s="13"/>
      <c r="Q622" s="1" t="s">
        <v>1405</v>
      </c>
    </row>
    <row r="623" spans="1:17" ht="30" customHeight="1" x14ac:dyDescent="0.3">
      <c r="A623" s="13"/>
      <c r="B623" s="13"/>
      <c r="C623" s="13"/>
      <c r="D623" s="13"/>
      <c r="E623" s="14"/>
      <c r="F623" s="14"/>
      <c r="G623" s="14"/>
      <c r="H623" s="14"/>
      <c r="I623" s="14"/>
      <c r="J623" s="14"/>
      <c r="K623" s="14"/>
      <c r="L623" s="14"/>
      <c r="M623" s="13"/>
      <c r="Q623" s="1" t="s">
        <v>1405</v>
      </c>
    </row>
    <row r="624" spans="1:17" ht="30" customHeight="1" x14ac:dyDescent="0.3">
      <c r="A624" s="13"/>
      <c r="B624" s="13"/>
      <c r="C624" s="13"/>
      <c r="D624" s="13"/>
      <c r="E624" s="14"/>
      <c r="F624" s="14"/>
      <c r="G624" s="14"/>
      <c r="H624" s="14"/>
      <c r="I624" s="14"/>
      <c r="J624" s="14"/>
      <c r="K624" s="14"/>
      <c r="L624" s="14"/>
      <c r="M624" s="13"/>
      <c r="Q624" s="1" t="s">
        <v>1405</v>
      </c>
    </row>
    <row r="625" spans="1:48" ht="30" customHeight="1" x14ac:dyDescent="0.3">
      <c r="A625" s="13"/>
      <c r="B625" s="13"/>
      <c r="C625" s="13"/>
      <c r="D625" s="13"/>
      <c r="E625" s="14"/>
      <c r="F625" s="14"/>
      <c r="G625" s="14"/>
      <c r="H625" s="14"/>
      <c r="I625" s="14"/>
      <c r="J625" s="14"/>
      <c r="K625" s="14"/>
      <c r="L625" s="14"/>
      <c r="M625" s="13"/>
      <c r="Q625" s="1" t="s">
        <v>1405</v>
      </c>
    </row>
    <row r="626" spans="1:48" ht="30" customHeight="1" x14ac:dyDescent="0.3">
      <c r="A626" s="13"/>
      <c r="B626" s="13"/>
      <c r="C626" s="13"/>
      <c r="D626" s="13"/>
      <c r="E626" s="14"/>
      <c r="F626" s="14"/>
      <c r="G626" s="14"/>
      <c r="H626" s="14"/>
      <c r="I626" s="14"/>
      <c r="J626" s="14"/>
      <c r="K626" s="14"/>
      <c r="L626" s="14"/>
      <c r="M626" s="13"/>
      <c r="Q626" s="1" t="s">
        <v>1405</v>
      </c>
    </row>
    <row r="627" spans="1:48" ht="30" customHeight="1" x14ac:dyDescent="0.3">
      <c r="A627" s="15" t="s">
        <v>98</v>
      </c>
      <c r="B627" s="13"/>
      <c r="C627" s="13"/>
      <c r="D627" s="13"/>
      <c r="E627" s="14"/>
      <c r="F627" s="14"/>
      <c r="G627" s="14"/>
      <c r="H627" s="14"/>
      <c r="I627" s="14"/>
      <c r="J627" s="14"/>
      <c r="K627" s="14"/>
      <c r="L627" s="14"/>
      <c r="M627" s="13"/>
      <c r="N627" t="s">
        <v>99</v>
      </c>
    </row>
    <row r="628" spans="1:48" ht="30" customHeight="1" x14ac:dyDescent="0.3">
      <c r="A628" s="15" t="s">
        <v>1427</v>
      </c>
      <c r="B628" s="15" t="s">
        <v>52</v>
      </c>
      <c r="C628" s="13"/>
      <c r="D628" s="13"/>
      <c r="E628" s="14"/>
      <c r="F628" s="14"/>
      <c r="G628" s="14"/>
      <c r="H628" s="14"/>
      <c r="I628" s="14"/>
      <c r="J628" s="14"/>
      <c r="K628" s="14"/>
      <c r="L628" s="14"/>
      <c r="M628" s="13"/>
      <c r="Q628" s="1" t="s">
        <v>1428</v>
      </c>
    </row>
    <row r="629" spans="1:48" ht="30" customHeight="1" x14ac:dyDescent="0.3">
      <c r="A629" s="15" t="s">
        <v>1430</v>
      </c>
      <c r="B629" s="15" t="s">
        <v>1431</v>
      </c>
      <c r="C629" s="15" t="s">
        <v>1432</v>
      </c>
      <c r="D629" s="13">
        <v>1</v>
      </c>
      <c r="E629" s="14"/>
      <c r="F629" s="14"/>
      <c r="G629" s="14"/>
      <c r="H629" s="14"/>
      <c r="I629" s="14"/>
      <c r="J629" s="14"/>
      <c r="K629" s="14"/>
      <c r="L629" s="14"/>
      <c r="M629" s="15" t="s">
        <v>1433</v>
      </c>
      <c r="N629" s="1" t="s">
        <v>1434</v>
      </c>
      <c r="O629" s="1" t="s">
        <v>52</v>
      </c>
      <c r="P629" s="1" t="s">
        <v>52</v>
      </c>
      <c r="Q629" s="1" t="s">
        <v>1428</v>
      </c>
      <c r="R629" s="1" t="s">
        <v>63</v>
      </c>
      <c r="S629" s="1" t="s">
        <v>64</v>
      </c>
      <c r="T629" s="1" t="s">
        <v>64</v>
      </c>
      <c r="AR629" s="1" t="s">
        <v>52</v>
      </c>
      <c r="AS629" s="1" t="s">
        <v>52</v>
      </c>
      <c r="AU629" s="1" t="s">
        <v>1435</v>
      </c>
      <c r="AV629">
        <v>363</v>
      </c>
    </row>
    <row r="630" spans="1:48" ht="30" customHeight="1" x14ac:dyDescent="0.3">
      <c r="A630" s="15" t="s">
        <v>1436</v>
      </c>
      <c r="B630" s="15" t="s">
        <v>1431</v>
      </c>
      <c r="C630" s="15" t="s">
        <v>1432</v>
      </c>
      <c r="D630" s="13">
        <v>1</v>
      </c>
      <c r="E630" s="14"/>
      <c r="F630" s="14"/>
      <c r="G630" s="14"/>
      <c r="H630" s="14"/>
      <c r="I630" s="14"/>
      <c r="J630" s="14"/>
      <c r="K630" s="14"/>
      <c r="L630" s="14"/>
      <c r="M630" s="15" t="s">
        <v>1437</v>
      </c>
      <c r="N630" s="1" t="s">
        <v>1438</v>
      </c>
      <c r="O630" s="1" t="s">
        <v>52</v>
      </c>
      <c r="P630" s="1" t="s">
        <v>52</v>
      </c>
      <c r="Q630" s="1" t="s">
        <v>1428</v>
      </c>
      <c r="R630" s="1" t="s">
        <v>63</v>
      </c>
      <c r="S630" s="1" t="s">
        <v>64</v>
      </c>
      <c r="T630" s="1" t="s">
        <v>64</v>
      </c>
      <c r="AR630" s="1" t="s">
        <v>52</v>
      </c>
      <c r="AS630" s="1" t="s">
        <v>52</v>
      </c>
      <c r="AU630" s="1" t="s">
        <v>1439</v>
      </c>
      <c r="AV630">
        <v>364</v>
      </c>
    </row>
    <row r="631" spans="1:48" ht="30" customHeight="1" x14ac:dyDescent="0.3">
      <c r="A631" s="15" t="s">
        <v>1440</v>
      </c>
      <c r="B631" s="15" t="s">
        <v>1441</v>
      </c>
      <c r="C631" s="15" t="s">
        <v>1432</v>
      </c>
      <c r="D631" s="13">
        <v>0.7</v>
      </c>
      <c r="E631" s="14"/>
      <c r="F631" s="14"/>
      <c r="G631" s="14"/>
      <c r="H631" s="14"/>
      <c r="I631" s="14"/>
      <c r="J631" s="14"/>
      <c r="K631" s="14"/>
      <c r="L631" s="14"/>
      <c r="M631" s="15" t="s">
        <v>1442</v>
      </c>
      <c r="N631" s="1" t="s">
        <v>1443</v>
      </c>
      <c r="O631" s="1" t="s">
        <v>52</v>
      </c>
      <c r="P631" s="1" t="s">
        <v>52</v>
      </c>
      <c r="Q631" s="1" t="s">
        <v>1428</v>
      </c>
      <c r="R631" s="1" t="s">
        <v>63</v>
      </c>
      <c r="S631" s="1" t="s">
        <v>64</v>
      </c>
      <c r="T631" s="1" t="s">
        <v>64</v>
      </c>
      <c r="AR631" s="1" t="s">
        <v>52</v>
      </c>
      <c r="AS631" s="1" t="s">
        <v>52</v>
      </c>
      <c r="AU631" s="1" t="s">
        <v>1444</v>
      </c>
      <c r="AV631">
        <v>367</v>
      </c>
    </row>
    <row r="632" spans="1:48" ht="30" customHeight="1" x14ac:dyDescent="0.3">
      <c r="A632" s="15" t="s">
        <v>1440</v>
      </c>
      <c r="B632" s="15" t="s">
        <v>1445</v>
      </c>
      <c r="C632" s="15" t="s">
        <v>1432</v>
      </c>
      <c r="D632" s="13">
        <v>0.3</v>
      </c>
      <c r="E632" s="14"/>
      <c r="F632" s="14"/>
      <c r="G632" s="14"/>
      <c r="H632" s="14"/>
      <c r="I632" s="14"/>
      <c r="J632" s="14"/>
      <c r="K632" s="14"/>
      <c r="L632" s="14"/>
      <c r="M632" s="15" t="s">
        <v>1446</v>
      </c>
      <c r="N632" s="1" t="s">
        <v>1447</v>
      </c>
      <c r="O632" s="1" t="s">
        <v>52</v>
      </c>
      <c r="P632" s="1" t="s">
        <v>52</v>
      </c>
      <c r="Q632" s="1" t="s">
        <v>1428</v>
      </c>
      <c r="R632" s="1" t="s">
        <v>63</v>
      </c>
      <c r="S632" s="1" t="s">
        <v>64</v>
      </c>
      <c r="T632" s="1" t="s">
        <v>64</v>
      </c>
      <c r="AR632" s="1" t="s">
        <v>52</v>
      </c>
      <c r="AS632" s="1" t="s">
        <v>52</v>
      </c>
      <c r="AU632" s="1" t="s">
        <v>1448</v>
      </c>
      <c r="AV632">
        <v>368</v>
      </c>
    </row>
    <row r="633" spans="1:48" ht="30" customHeight="1" x14ac:dyDescent="0.3">
      <c r="A633" s="13"/>
      <c r="B633" s="13"/>
      <c r="C633" s="13"/>
      <c r="D633" s="13"/>
      <c r="E633" s="14"/>
      <c r="F633" s="14"/>
      <c r="G633" s="14"/>
      <c r="H633" s="14"/>
      <c r="I633" s="14"/>
      <c r="J633" s="14"/>
      <c r="K633" s="14"/>
      <c r="L633" s="14"/>
      <c r="M633" s="13"/>
      <c r="Q633" s="1" t="s">
        <v>1428</v>
      </c>
    </row>
    <row r="634" spans="1:48" ht="30" customHeight="1" x14ac:dyDescent="0.3">
      <c r="A634" s="13"/>
      <c r="B634" s="13"/>
      <c r="C634" s="13"/>
      <c r="D634" s="13"/>
      <c r="E634" s="14"/>
      <c r="F634" s="14"/>
      <c r="G634" s="14"/>
      <c r="H634" s="14"/>
      <c r="I634" s="14"/>
      <c r="J634" s="14"/>
      <c r="K634" s="14"/>
      <c r="L634" s="14"/>
      <c r="M634" s="13"/>
      <c r="Q634" s="1" t="s">
        <v>1428</v>
      </c>
    </row>
    <row r="635" spans="1:48" ht="30" customHeight="1" x14ac:dyDescent="0.3">
      <c r="A635" s="13"/>
      <c r="B635" s="13"/>
      <c r="C635" s="13"/>
      <c r="D635" s="13"/>
      <c r="E635" s="14"/>
      <c r="F635" s="14"/>
      <c r="G635" s="14"/>
      <c r="H635" s="14"/>
      <c r="I635" s="14"/>
      <c r="J635" s="14"/>
      <c r="K635" s="14"/>
      <c r="L635" s="14"/>
      <c r="M635" s="13"/>
      <c r="Q635" s="1" t="s">
        <v>1428</v>
      </c>
    </row>
    <row r="636" spans="1:48" ht="30" customHeight="1" x14ac:dyDescent="0.3">
      <c r="A636" s="13"/>
      <c r="B636" s="13"/>
      <c r="C636" s="13"/>
      <c r="D636" s="13"/>
      <c r="E636" s="14"/>
      <c r="F636" s="14"/>
      <c r="G636" s="14"/>
      <c r="H636" s="14"/>
      <c r="I636" s="14"/>
      <c r="J636" s="14"/>
      <c r="K636" s="14"/>
      <c r="L636" s="14"/>
      <c r="M636" s="13"/>
      <c r="Q636" s="1" t="s">
        <v>1428</v>
      </c>
    </row>
    <row r="637" spans="1:48" ht="30" customHeight="1" x14ac:dyDescent="0.3">
      <c r="A637" s="13"/>
      <c r="B637" s="13"/>
      <c r="C637" s="13"/>
      <c r="D637" s="13"/>
      <c r="E637" s="14"/>
      <c r="F637" s="14"/>
      <c r="G637" s="14"/>
      <c r="H637" s="14"/>
      <c r="I637" s="14"/>
      <c r="J637" s="14"/>
      <c r="K637" s="14"/>
      <c r="L637" s="14"/>
      <c r="M637" s="13"/>
      <c r="Q637" s="1" t="s">
        <v>1428</v>
      </c>
    </row>
    <row r="638" spans="1:48" ht="30" customHeight="1" x14ac:dyDescent="0.3">
      <c r="A638" s="13"/>
      <c r="B638" s="13"/>
      <c r="C638" s="13"/>
      <c r="D638" s="13"/>
      <c r="E638" s="14"/>
      <c r="F638" s="14"/>
      <c r="G638" s="14"/>
      <c r="H638" s="14"/>
      <c r="I638" s="14"/>
      <c r="J638" s="14"/>
      <c r="K638" s="14"/>
      <c r="L638" s="14"/>
      <c r="M638" s="13"/>
      <c r="Q638" s="1" t="s">
        <v>1428</v>
      </c>
    </row>
    <row r="639" spans="1:48" ht="30" customHeight="1" x14ac:dyDescent="0.3">
      <c r="A639" s="13"/>
      <c r="B639" s="13"/>
      <c r="C639" s="13"/>
      <c r="D639" s="13"/>
      <c r="E639" s="14"/>
      <c r="F639" s="14"/>
      <c r="G639" s="14"/>
      <c r="H639" s="14"/>
      <c r="I639" s="14"/>
      <c r="J639" s="14"/>
      <c r="K639" s="14"/>
      <c r="L639" s="14"/>
      <c r="M639" s="13"/>
      <c r="Q639" s="1" t="s">
        <v>1428</v>
      </c>
    </row>
    <row r="640" spans="1:48" ht="30" customHeight="1" x14ac:dyDescent="0.3">
      <c r="A640" s="13"/>
      <c r="B640" s="13"/>
      <c r="C640" s="13"/>
      <c r="D640" s="13"/>
      <c r="E640" s="14"/>
      <c r="F640" s="14"/>
      <c r="G640" s="14"/>
      <c r="H640" s="14"/>
      <c r="I640" s="14"/>
      <c r="J640" s="14"/>
      <c r="K640" s="14"/>
      <c r="L640" s="14"/>
      <c r="M640" s="13"/>
      <c r="Q640" s="1" t="s">
        <v>1428</v>
      </c>
    </row>
    <row r="641" spans="1:17" ht="30" customHeight="1" x14ac:dyDescent="0.3">
      <c r="A641" s="13"/>
      <c r="B641" s="13"/>
      <c r="C641" s="13"/>
      <c r="D641" s="13"/>
      <c r="E641" s="14"/>
      <c r="F641" s="14"/>
      <c r="G641" s="14"/>
      <c r="H641" s="14"/>
      <c r="I641" s="14"/>
      <c r="J641" s="14"/>
      <c r="K641" s="14"/>
      <c r="L641" s="14"/>
      <c r="M641" s="13"/>
      <c r="Q641" s="1" t="s">
        <v>1428</v>
      </c>
    </row>
    <row r="642" spans="1:17" ht="30" customHeight="1" x14ac:dyDescent="0.3">
      <c r="A642" s="13"/>
      <c r="B642" s="13"/>
      <c r="C642" s="13"/>
      <c r="D642" s="13"/>
      <c r="E642" s="14"/>
      <c r="F642" s="14"/>
      <c r="G642" s="14"/>
      <c r="H642" s="14"/>
      <c r="I642" s="14"/>
      <c r="J642" s="14"/>
      <c r="K642" s="14"/>
      <c r="L642" s="14"/>
      <c r="M642" s="13"/>
      <c r="Q642" s="1" t="s">
        <v>1428</v>
      </c>
    </row>
    <row r="643" spans="1:17" ht="30" customHeight="1" x14ac:dyDescent="0.3">
      <c r="A643" s="13"/>
      <c r="B643" s="13"/>
      <c r="C643" s="13"/>
      <c r="D643" s="13"/>
      <c r="E643" s="14"/>
      <c r="F643" s="14"/>
      <c r="G643" s="14"/>
      <c r="H643" s="14"/>
      <c r="I643" s="14"/>
      <c r="J643" s="14"/>
      <c r="K643" s="14"/>
      <c r="L643" s="14"/>
      <c r="M643" s="13"/>
      <c r="Q643" s="1" t="s">
        <v>1428</v>
      </c>
    </row>
    <row r="644" spans="1:17" ht="30" customHeight="1" x14ac:dyDescent="0.3">
      <c r="A644" s="13"/>
      <c r="B644" s="13"/>
      <c r="C644" s="13"/>
      <c r="D644" s="13"/>
      <c r="E644" s="14"/>
      <c r="F644" s="14"/>
      <c r="G644" s="14"/>
      <c r="H644" s="14"/>
      <c r="I644" s="14"/>
      <c r="J644" s="14"/>
      <c r="K644" s="14"/>
      <c r="L644" s="14"/>
      <c r="M644" s="13"/>
      <c r="Q644" s="1" t="s">
        <v>1428</v>
      </c>
    </row>
    <row r="645" spans="1:17" ht="30" customHeight="1" x14ac:dyDescent="0.3">
      <c r="A645" s="13"/>
      <c r="B645" s="13"/>
      <c r="C645" s="13"/>
      <c r="D645" s="13"/>
      <c r="E645" s="14"/>
      <c r="F645" s="14"/>
      <c r="G645" s="14"/>
      <c r="H645" s="14"/>
      <c r="I645" s="14"/>
      <c r="J645" s="14"/>
      <c r="K645" s="14"/>
      <c r="L645" s="14"/>
      <c r="M645" s="13"/>
      <c r="Q645" s="1" t="s">
        <v>1428</v>
      </c>
    </row>
    <row r="646" spans="1:17" ht="30" customHeight="1" x14ac:dyDescent="0.3">
      <c r="A646" s="13"/>
      <c r="B646" s="13"/>
      <c r="C646" s="13"/>
      <c r="D646" s="13"/>
      <c r="E646" s="14"/>
      <c r="F646" s="14"/>
      <c r="G646" s="14"/>
      <c r="H646" s="14"/>
      <c r="I646" s="14"/>
      <c r="J646" s="14"/>
      <c r="K646" s="14"/>
      <c r="L646" s="14"/>
      <c r="M646" s="13"/>
      <c r="Q646" s="1" t="s">
        <v>1428</v>
      </c>
    </row>
    <row r="647" spans="1:17" ht="30" customHeight="1" x14ac:dyDescent="0.3">
      <c r="A647" s="13"/>
      <c r="B647" s="13"/>
      <c r="C647" s="13"/>
      <c r="D647" s="13"/>
      <c r="E647" s="14"/>
      <c r="F647" s="14"/>
      <c r="G647" s="14"/>
      <c r="H647" s="14"/>
      <c r="I647" s="14"/>
      <c r="J647" s="14"/>
      <c r="K647" s="14"/>
      <c r="L647" s="14"/>
      <c r="M647" s="13"/>
      <c r="Q647" s="1" t="s">
        <v>1428</v>
      </c>
    </row>
    <row r="648" spans="1:17" ht="30" customHeight="1" x14ac:dyDescent="0.3">
      <c r="A648" s="13"/>
      <c r="B648" s="13"/>
      <c r="C648" s="13"/>
      <c r="D648" s="13"/>
      <c r="E648" s="14"/>
      <c r="F648" s="14"/>
      <c r="G648" s="14"/>
      <c r="H648" s="14"/>
      <c r="I648" s="14"/>
      <c r="J648" s="14"/>
      <c r="K648" s="14"/>
      <c r="L648" s="14"/>
      <c r="M648" s="13"/>
      <c r="Q648" s="1" t="s">
        <v>1428</v>
      </c>
    </row>
    <row r="649" spans="1:17" ht="30" customHeight="1" x14ac:dyDescent="0.3">
      <c r="A649" s="13"/>
      <c r="B649" s="13"/>
      <c r="C649" s="13"/>
      <c r="D649" s="13"/>
      <c r="E649" s="14"/>
      <c r="F649" s="14"/>
      <c r="G649" s="14"/>
      <c r="H649" s="14"/>
      <c r="I649" s="14"/>
      <c r="J649" s="14"/>
      <c r="K649" s="14"/>
      <c r="L649" s="14"/>
      <c r="M649" s="13"/>
      <c r="Q649" s="1" t="s">
        <v>1428</v>
      </c>
    </row>
    <row r="650" spans="1:17" ht="30" customHeight="1" x14ac:dyDescent="0.3">
      <c r="A650" s="13"/>
      <c r="B650" s="13"/>
      <c r="C650" s="13"/>
      <c r="D650" s="13"/>
      <c r="E650" s="14"/>
      <c r="F650" s="14"/>
      <c r="G650" s="14"/>
      <c r="H650" s="14"/>
      <c r="I650" s="14"/>
      <c r="J650" s="14"/>
      <c r="K650" s="14"/>
      <c r="L650" s="14"/>
      <c r="M650" s="13"/>
      <c r="Q650" s="1" t="s">
        <v>1428</v>
      </c>
    </row>
    <row r="651" spans="1:17" ht="30" customHeight="1" x14ac:dyDescent="0.3">
      <c r="A651" s="13"/>
      <c r="B651" s="13"/>
      <c r="C651" s="13"/>
      <c r="D651" s="13"/>
      <c r="E651" s="14"/>
      <c r="F651" s="14"/>
      <c r="G651" s="14"/>
      <c r="H651" s="14"/>
      <c r="I651" s="14"/>
      <c r="J651" s="14"/>
      <c r="K651" s="14"/>
      <c r="L651" s="14"/>
      <c r="M651" s="13"/>
      <c r="Q651" s="1" t="s">
        <v>1428</v>
      </c>
    </row>
    <row r="652" spans="1:17" ht="30" customHeight="1" x14ac:dyDescent="0.3">
      <c r="A652" s="13"/>
      <c r="B652" s="13"/>
      <c r="C652" s="13"/>
      <c r="D652" s="13"/>
      <c r="E652" s="14"/>
      <c r="F652" s="14"/>
      <c r="G652" s="14"/>
      <c r="H652" s="14"/>
      <c r="I652" s="14"/>
      <c r="J652" s="14"/>
      <c r="K652" s="14"/>
      <c r="L652" s="14"/>
      <c r="M652" s="13"/>
      <c r="Q652" s="1" t="s">
        <v>1428</v>
      </c>
    </row>
    <row r="653" spans="1:17" ht="30" customHeight="1" x14ac:dyDescent="0.3">
      <c r="A653" s="15" t="s">
        <v>98</v>
      </c>
      <c r="B653" s="13"/>
      <c r="C653" s="13"/>
      <c r="D653" s="13"/>
      <c r="E653" s="14"/>
      <c r="F653" s="14"/>
      <c r="G653" s="14"/>
      <c r="H653" s="14"/>
      <c r="I653" s="14"/>
      <c r="J653" s="14"/>
      <c r="K653" s="14"/>
      <c r="L653" s="14"/>
      <c r="M653" s="13"/>
      <c r="N653" t="s">
        <v>99</v>
      </c>
    </row>
  </sheetData>
  <mergeCells count="44">
    <mergeCell ref="AU2:AU3"/>
    <mergeCell ref="AV2:AV3"/>
    <mergeCell ref="AO2:AO3"/>
    <mergeCell ref="AP2:AP3"/>
    <mergeCell ref="AQ2:AQ3"/>
    <mergeCell ref="AR2:AR3"/>
    <mergeCell ref="AS2:AS3"/>
    <mergeCell ref="AT2:AT3"/>
    <mergeCell ref="AN2:AN3"/>
    <mergeCell ref="AC2:AC3"/>
    <mergeCell ref="AD2:AD3"/>
    <mergeCell ref="AE2:AE3"/>
    <mergeCell ref="AF2:AF3"/>
    <mergeCell ref="AG2:AG3"/>
    <mergeCell ref="AH2:AH3"/>
    <mergeCell ref="AI2:AI3"/>
    <mergeCell ref="AJ2:AJ3"/>
    <mergeCell ref="AK2:AK3"/>
    <mergeCell ref="AL2:AL3"/>
    <mergeCell ref="AM2:AM3"/>
    <mergeCell ref="AB2:AB3"/>
    <mergeCell ref="Q2:Q3"/>
    <mergeCell ref="R2:R3"/>
    <mergeCell ref="S2:S3"/>
    <mergeCell ref="T2:T3"/>
    <mergeCell ref="U2:U3"/>
    <mergeCell ref="V2:V3"/>
    <mergeCell ref="W2:W3"/>
    <mergeCell ref="X2:X3"/>
    <mergeCell ref="Y2:Y3"/>
    <mergeCell ref="Z2:Z3"/>
    <mergeCell ref="AA2:AA3"/>
    <mergeCell ref="P2:P3"/>
    <mergeCell ref="A2:A3"/>
    <mergeCell ref="B2:B3"/>
    <mergeCell ref="C2:C3"/>
    <mergeCell ref="D2:D3"/>
    <mergeCell ref="E2:F2"/>
    <mergeCell ref="G2:H2"/>
    <mergeCell ref="I2:J2"/>
    <mergeCell ref="K2:L2"/>
    <mergeCell ref="M2:M3"/>
    <mergeCell ref="N2:N3"/>
    <mergeCell ref="O2:O3"/>
  </mergeCells>
  <phoneticPr fontId="1" type="noConversion"/>
  <pageMargins left="0.78740157480314965" right="0.39370078740157483" top="0.39370078740157483" bottom="0.39370078740157483" header="0" footer="0"/>
  <pageSetup paperSize="9" scale="60" fitToHeight="0" orientation="landscape" r:id="rId1"/>
  <rowBreaks count="17" manualBreakCount="17">
    <brk id="29" max="16383" man="1"/>
    <brk id="55" max="16383" man="1"/>
    <brk id="159" max="16383" man="1"/>
    <brk id="211" max="16383" man="1"/>
    <brk id="237" max="16383" man="1"/>
    <brk id="263" max="16383" man="1"/>
    <brk id="289" max="16383" man="1"/>
    <brk id="367" max="16383" man="1"/>
    <brk id="393" max="16383" man="1"/>
    <brk id="419" max="16383" man="1"/>
    <brk id="471" max="16383" man="1"/>
    <brk id="497" max="16383" man="1"/>
    <brk id="549" max="16383" man="1"/>
    <brk id="575" max="16383" man="1"/>
    <brk id="601" max="16383" man="1"/>
    <brk id="627" max="16383" man="1"/>
    <brk id="653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원가계산서</vt:lpstr>
      <vt:lpstr>공종별집계표</vt:lpstr>
      <vt:lpstr>공종별내역서</vt:lpstr>
      <vt:lpstr>공종별내역서!Print_Area</vt:lpstr>
      <vt:lpstr>공종별집계표!Print_Area</vt:lpstr>
      <vt:lpstr>원가계산서!Print_Area</vt:lpstr>
      <vt:lpstr>공종별내역서!Print_Titles</vt:lpstr>
      <vt:lpstr>공종별집계표!Print_Titles</vt:lpstr>
      <vt:lpstr>원가계산서!Print_Titles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영구 한</dc:creator>
  <cp:lastModifiedBy>Soyoung Lee</cp:lastModifiedBy>
  <cp:lastPrinted>2026-07-01T10:46:26Z</cp:lastPrinted>
  <dcterms:created xsi:type="dcterms:W3CDTF">2026-07-01T10:34:28Z</dcterms:created>
  <dcterms:modified xsi:type="dcterms:W3CDTF">2026-07-21T06:30:27Z</dcterms:modified>
</cp:coreProperties>
</file>