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KRA\Desktop\(수의) 영천경마공원 정문 론사인 제작 구매\"/>
    </mc:Choice>
  </mc:AlternateContent>
  <bookViews>
    <workbookView xWindow="40740" yWindow="675" windowWidth="32760" windowHeight="20325" tabRatio="1000" firstSheet="1" activeTab="1"/>
  </bookViews>
  <sheets>
    <sheet name="집행계획서(프로그램별)" sheetId="3" state="hidden" r:id="rId1"/>
    <sheet name="사업비 총괄표" sheetId="5" r:id="rId2"/>
    <sheet name="내역서" sheetId="4" r:id="rId3"/>
    <sheet name="사무장지원" sheetId="6" state="hidden" r:id="rId4"/>
    <sheet name="참고사항 메모" sheetId="16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__D25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25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P3" localSheetId="2" hidden="1">{#N/A,#N/A,FALSE,"배수1"}</definedName>
    <definedName name="___P3" localSheetId="1" hidden="1">{#N/A,#N/A,FALSE,"배수1"}</definedName>
    <definedName name="___P3" hidden="1">{#N/A,#N/A,FALSE,"배수1"}</definedName>
    <definedName name="___P4" localSheetId="2" hidden="1">{#N/A,#N/A,FALSE,"혼합골재"}</definedName>
    <definedName name="___P4" localSheetId="1" hidden="1">{#N/A,#N/A,FALSE,"혼합골재"}</definedName>
    <definedName name="___P4" hidden="1">{#N/A,#N/A,FALSE,"혼합골재"}</definedName>
    <definedName name="___P5" localSheetId="2" hidden="1">{#N/A,#N/A,FALSE,"배수1"}</definedName>
    <definedName name="___P5" localSheetId="1" hidden="1">{#N/A,#N/A,FALSE,"배수1"}</definedName>
    <definedName name="___P5" hidden="1">{#N/A,#N/A,FALSE,"배수1"}</definedName>
    <definedName name="___P6" localSheetId="2" hidden="1">{#N/A,#N/A,FALSE,"2~8번"}</definedName>
    <definedName name="___P6" localSheetId="1" hidden="1">{#N/A,#N/A,FALSE,"2~8번"}</definedName>
    <definedName name="___P6" hidden="1">{#N/A,#N/A,FALSE,"2~8번"}</definedName>
    <definedName name="___S3" localSheetId="2" hidden="1">{#N/A,#N/A,FALSE,"포장2"}</definedName>
    <definedName name="___S3" localSheetId="1" hidden="1">{#N/A,#N/A,FALSE,"포장2"}</definedName>
    <definedName name="___S3" hidden="1">{#N/A,#N/A,FALSE,"포장2"}</definedName>
    <definedName name="__AA1">[1]공사내역!$A$2</definedName>
    <definedName name="__D25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D25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P3" localSheetId="2" hidden="1">{#N/A,#N/A,FALSE,"배수1"}</definedName>
    <definedName name="__P3" localSheetId="1" hidden="1">{#N/A,#N/A,FALSE,"배수1"}</definedName>
    <definedName name="__P3" hidden="1">{#N/A,#N/A,FALSE,"배수1"}</definedName>
    <definedName name="__P4" localSheetId="2" hidden="1">{#N/A,#N/A,FALSE,"혼합골재"}</definedName>
    <definedName name="__P4" localSheetId="1" hidden="1">{#N/A,#N/A,FALSE,"혼합골재"}</definedName>
    <definedName name="__P4" hidden="1">{#N/A,#N/A,FALSE,"혼합골재"}</definedName>
    <definedName name="__P5" localSheetId="2" hidden="1">{#N/A,#N/A,FALSE,"배수1"}</definedName>
    <definedName name="__P5" localSheetId="1" hidden="1">{#N/A,#N/A,FALSE,"배수1"}</definedName>
    <definedName name="__P5" hidden="1">{#N/A,#N/A,FALSE,"배수1"}</definedName>
    <definedName name="__P6" localSheetId="2" hidden="1">{#N/A,#N/A,FALSE,"2~8번"}</definedName>
    <definedName name="__P6" localSheetId="1" hidden="1">{#N/A,#N/A,FALSE,"2~8번"}</definedName>
    <definedName name="__P6" hidden="1">{#N/A,#N/A,FALSE,"2~8번"}</definedName>
    <definedName name="__PB1" localSheetId="2">#REF!</definedName>
    <definedName name="__PB1" localSheetId="1">#REF!</definedName>
    <definedName name="__PB1">#REF!</definedName>
    <definedName name="__PB2" localSheetId="2">#REF!</definedName>
    <definedName name="__PB2" localSheetId="1">#REF!</definedName>
    <definedName name="__PB2">#REF!</definedName>
    <definedName name="__PB3" localSheetId="2">#REF!</definedName>
    <definedName name="__PB3" localSheetId="1">#REF!</definedName>
    <definedName name="__PB3">#REF!</definedName>
    <definedName name="__S3" localSheetId="2" hidden="1">{#N/A,#N/A,FALSE,"포장2"}</definedName>
    <definedName name="__S3" localSheetId="1" hidden="1">{#N/A,#N/A,FALSE,"포장2"}</definedName>
    <definedName name="__S3" hidden="1">{#N/A,#N/A,FALSE,"포장2"}</definedName>
    <definedName name="_1" localSheetId="2" hidden="1">#REF!</definedName>
    <definedName name="_1" localSheetId="3" hidden="1">#REF!</definedName>
    <definedName name="_1" localSheetId="1" hidden="1">#REF!</definedName>
    <definedName name="_1" localSheetId="0" hidden="1">#REF!</definedName>
    <definedName name="_1" hidden="1">#REF!</definedName>
    <definedName name="_15A">[2]금액내역서!$D$3:$D$10</definedName>
    <definedName name="_2" localSheetId="2" hidden="1">#REF!</definedName>
    <definedName name="_2" localSheetId="3" hidden="1">#REF!</definedName>
    <definedName name="_2" localSheetId="1" hidden="1">#REF!</definedName>
    <definedName name="_2" localSheetId="0" hidden="1">#REF!</definedName>
    <definedName name="_2" hidden="1">#REF!</definedName>
    <definedName name="_3">#N/A</definedName>
    <definedName name="_AA1">[1]공사내역!$A$2</definedName>
    <definedName name="_Fill" localSheetId="2" hidden="1">#REF!</definedName>
    <definedName name="_Fill" localSheetId="3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#REF!</definedName>
    <definedName name="_xlnm._FilterDatabase" localSheetId="1" hidden="1">#REF!</definedName>
    <definedName name="_xlnm._FilterDatabase" hidden="1">#REF!</definedName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key1234" localSheetId="2" hidden="1">#REF!</definedName>
    <definedName name="_key1234" localSheetId="3" hidden="1">#REF!</definedName>
    <definedName name="_key1234" localSheetId="1" hidden="1">#REF!</definedName>
    <definedName name="_key1234" localSheetId="0" hidden="1">#REF!</definedName>
    <definedName name="_key1234" hidden="1">#REF!</definedName>
    <definedName name="_Key2" localSheetId="2" hidden="1">#REF!</definedName>
    <definedName name="_Key2" localSheetId="3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localSheetId="2" hidden="1">#REF!</definedName>
    <definedName name="_Parse_Out" localSheetId="3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PB1" localSheetId="2">#REF!</definedName>
    <definedName name="_PB1" localSheetId="1">#REF!</definedName>
    <definedName name="_PB1">#REF!</definedName>
    <definedName name="_PB2" localSheetId="2">#REF!</definedName>
    <definedName name="_PB2" localSheetId="1">#REF!</definedName>
    <definedName name="_PB2">#REF!</definedName>
    <definedName name="_PB3" localSheetId="2">#REF!</definedName>
    <definedName name="_PB3" localSheetId="1">#REF!</definedName>
    <definedName name="_PB3">#REF!</definedName>
    <definedName name="_Regression_Out" localSheetId="2" hidden="1">#REF!</definedName>
    <definedName name="_Regression_Out" localSheetId="3" hidden="1">#REF!</definedName>
    <definedName name="_Regression_Out" localSheetId="1" hidden="1">#REF!</definedName>
    <definedName name="_Regression_Out" localSheetId="0" hidden="1">#REF!</definedName>
    <definedName name="_Regression_Out" hidden="1">#REF!</definedName>
    <definedName name="_Regression_X" localSheetId="2" hidden="1">#REF!</definedName>
    <definedName name="_Regression_X" localSheetId="3" hidden="1">#REF!</definedName>
    <definedName name="_Regression_X" localSheetId="1" hidden="1">#REF!</definedName>
    <definedName name="_Regression_X" localSheetId="0" hidden="1">#REF!</definedName>
    <definedName name="_Regression_X" hidden="1">#REF!</definedName>
    <definedName name="_Regression_Y" localSheetId="2" hidden="1">#REF!</definedName>
    <definedName name="_Regression_Y" localSheetId="3" hidden="1">#REF!</definedName>
    <definedName name="_Regression_Y" localSheetId="1" hidden="1">#REF!</definedName>
    <definedName name="_Regression_Y" localSheetId="0" hidden="1">#REF!</definedName>
    <definedName name="_Regression_Y" hidden="1">#REF!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\0">#N/A</definedName>
    <definedName name="\a" localSheetId="2">#REF!</definedName>
    <definedName name="\a" localSheetId="1">#REF!</definedName>
    <definedName name="\a">#REF!</definedName>
    <definedName name="\g" localSheetId="2">'[3]N賃率-職'!#REF!</definedName>
    <definedName name="\g" localSheetId="1">'[3]N賃率-職'!#REF!</definedName>
    <definedName name="\g">'[3]N賃率-職'!#REF!</definedName>
    <definedName name="\i" localSheetId="2">#REF!</definedName>
    <definedName name="\i" localSheetId="1">#REF!</definedName>
    <definedName name="\i">#REF!</definedName>
    <definedName name="\x">#N/A</definedName>
    <definedName name="\z">#N/A</definedName>
    <definedName name="A">#N/A</definedName>
    <definedName name="A_" localSheetId="2">#REF!</definedName>
    <definedName name="A_" localSheetId="1">#REF!</definedName>
    <definedName name="A_">#REF!</definedName>
    <definedName name="AA" localSheetId="2">#REF!</definedName>
    <definedName name="AA" localSheetId="1">#REF!</definedName>
    <definedName name="AA">#REF!</definedName>
    <definedName name="aaa" localSheetId="2" hidden="1">#REF!</definedName>
    <definedName name="aaa" localSheetId="3" hidden="1">#REF!</definedName>
    <definedName name="aaa" localSheetId="1" hidden="1">#REF!</definedName>
    <definedName name="aaa" localSheetId="0" hidden="1">#REF!</definedName>
    <definedName name="aaa" hidden="1">#REF!</definedName>
    <definedName name="ABC" localSheetId="2">#REF!</definedName>
    <definedName name="ABC" localSheetId="1">#REF!</definedName>
    <definedName name="ABC">#REF!</definedName>
    <definedName name="AccessDatabase" hidden="1">"C:\My Documents\북부수도사업소\전원차단장치\전원차~1\전원차단장치 내역서 03월06일.mdb"</definedName>
    <definedName name="anscount" hidden="1">1</definedName>
    <definedName name="a합" localSheetId="2">#REF!</definedName>
    <definedName name="a합" localSheetId="1">#REF!</definedName>
    <definedName name="a합">#REF!</definedName>
    <definedName name="B_" localSheetId="2">#REF!</definedName>
    <definedName name="B_" localSheetId="1">#REF!</definedName>
    <definedName name="B_">#REF!</definedName>
    <definedName name="Book1_Sheet2_List" localSheetId="2">#REF!</definedName>
    <definedName name="Book1_Sheet2_List" localSheetId="1">#REF!</definedName>
    <definedName name="Book1_Sheet2_List">#REF!</definedName>
    <definedName name="C_">#N/A</definedName>
    <definedName name="_xlnm.Criteria" localSheetId="2">#REF!</definedName>
    <definedName name="_xlnm.Criteria" localSheetId="1">#REF!</definedName>
    <definedName name="_xlnm.Criteria">#REF!</definedName>
    <definedName name="CZ" localSheetId="2">#REF!</definedName>
    <definedName name="CZ" localSheetId="1">#REF!</definedName>
    <definedName name="CZ">#REF!</definedName>
    <definedName name="_xlnm.Database" localSheetId="2">#REF!</definedName>
    <definedName name="_xlnm.Database" localSheetId="1">#REF!</definedName>
    <definedName name="_xlnm.Database">#REF!</definedName>
    <definedName name="ddddd" localSheetId="2" hidden="1">#REF!</definedName>
    <definedName name="ddddd" localSheetId="1" hidden="1">#REF!</definedName>
    <definedName name="ddddd" hidden="1">#REF!</definedName>
    <definedName name="ddg" localSheetId="2">#REF!</definedName>
    <definedName name="ddg">#REF!</definedName>
    <definedName name="_xlnm.Extract" localSheetId="2">[4]공사내역!#REF!</definedName>
    <definedName name="_xlnm.Extract" localSheetId="1">[4]공사내역!#REF!</definedName>
    <definedName name="_xlnm.Extract">[4]공사내역!#REF!</definedName>
    <definedName name="fhigr" localSheetId="2">BlankMacro1</definedName>
    <definedName name="fhigr" localSheetId="1">BlankMacro1</definedName>
    <definedName name="fhigr">BlankMacro1</definedName>
    <definedName name="FHIGR1" localSheetId="2">BlankMacro1</definedName>
    <definedName name="FHIGR1" localSheetId="1">BlankMacro1</definedName>
    <definedName name="FHIGR1">BlankMacro1</definedName>
    <definedName name="HTML_CodePage" hidden="1">949</definedName>
    <definedName name="HTML_Control" localSheetId="2" hidden="1">{"'공사부문'!$A$6:$A$32"}</definedName>
    <definedName name="HTML_Control" localSheetId="1" hidden="1">{"'공사부문'!$A$6:$A$32"}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JBG" localSheetId="2" hidden="1">#REF!</definedName>
    <definedName name="JBG" localSheetId="3" hidden="1">#REF!</definedName>
    <definedName name="JBG" localSheetId="1" hidden="1">#REF!</definedName>
    <definedName name="JBG" localSheetId="0" hidden="1">#REF!</definedName>
    <definedName name="JBG" hidden="1">#REF!</definedName>
    <definedName name="NI">[5]노임!$A:$B</definedName>
    <definedName name="NOIM">[5]노임!$A$1:$B$17</definedName>
    <definedName name="P" localSheetId="2">#REF!</definedName>
    <definedName name="P" localSheetId="1">#REF!</definedName>
    <definedName name="P">#REF!</definedName>
    <definedName name="PJT개요">[6]경!$C$6:$C$5775</definedName>
    <definedName name="PP" localSheetId="2" hidden="1">{#N/A,#N/A,TRUE,"토적및재료집계";#N/A,#N/A,TRUE,"토적및재료집계";#N/A,#N/A,TRUE,"단위량"}</definedName>
    <definedName name="PP" localSheetId="1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P" localSheetId="2" hidden="1">{#N/A,#N/A,TRUE,"토적및재료집계";#N/A,#N/A,TRUE,"토적및재료집계";#N/A,#N/A,TRUE,"단위량"}</definedName>
    <definedName name="PPP" localSheetId="1" hidden="1">{#N/A,#N/A,TRUE,"토적및재료집계";#N/A,#N/A,TRUE,"토적및재료집계";#N/A,#N/A,TRUE,"단위량"}</definedName>
    <definedName name="PPP" hidden="1">{#N/A,#N/A,TRUE,"토적및재료집계";#N/A,#N/A,TRUE,"토적및재료집계";#N/A,#N/A,TRUE,"단위량"}</definedName>
    <definedName name="_xlnm.Print_Area" localSheetId="2">내역서!$A$2:$G$19</definedName>
    <definedName name="_xlnm.Print_Area" localSheetId="3">사무장지원!$A$1:$O$26</definedName>
    <definedName name="_xlnm.Print_Area" localSheetId="1">'사업비 총괄표'!$A$1:$J$11</definedName>
    <definedName name="_xlnm.Print_Area" localSheetId="0">'집행계획서(프로그램별)'!$A$1:$I$16</definedName>
    <definedName name="_xlnm.Print_Area">#REF!</definedName>
    <definedName name="PRINT_AREA_MI" localSheetId="2">#REF!</definedName>
    <definedName name="PRINT_AREA_MI" localSheetId="1">#REF!</definedName>
    <definedName name="PRINT_AREA_MI">#REF!</definedName>
    <definedName name="PRINT_TILIES" localSheetId="2">#REF!,#REF!,#REF!,#REF!,#REF!</definedName>
    <definedName name="PRINT_TILIES" localSheetId="3">#REF!,#REF!,#REF!,#REF!,#REF!</definedName>
    <definedName name="PRINT_TILIES" localSheetId="1">#REF!,#REF!,#REF!,#REF!,#REF!</definedName>
    <definedName name="PRINT_TILIES" localSheetId="0">#REF!,#REF!,#REF!,#REF!,#REF!</definedName>
    <definedName name="PRINT_TILIES">#REF!,#REF!,#REF!,#REF!,#REF!</definedName>
    <definedName name="PRINT_TILLES">[7]우수!$A$1:$IV$3,[7]우수!$A$1:$D$65536</definedName>
    <definedName name="_xlnm.Print_Titles">#REF!</definedName>
    <definedName name="Print_Titles_MI" localSheetId="2">#REF!</definedName>
    <definedName name="Print_Titles_MI" localSheetId="1">#REF!</definedName>
    <definedName name="Print_Titles_MI">#REF!</definedName>
    <definedName name="qweqwdasdf">[8]노임단가!$D$32</definedName>
    <definedName name="_xlnm.Recorder" localSheetId="2">#REF!</definedName>
    <definedName name="_xlnm.Recorder" localSheetId="1">#REF!</definedName>
    <definedName name="_xlnm.Recorder">#REF!</definedName>
    <definedName name="SSS" localSheetId="2">#REF!</definedName>
    <definedName name="SSS" localSheetId="1">#REF!</definedName>
    <definedName name="SSS">#REF!</definedName>
    <definedName name="SSSS" localSheetId="2">#REF!</definedName>
    <definedName name="SSSS" localSheetId="1">#REF!</definedName>
    <definedName name="SSSS">#REF!</definedName>
    <definedName name="STPIPE350" localSheetId="2">[9]내역서!#REF!</definedName>
    <definedName name="STPIPE350" localSheetId="1">[9]내역서!#REF!</definedName>
    <definedName name="STPIPE350">[9]내역서!#REF!</definedName>
    <definedName name="TITLE" localSheetId="2">#REF!</definedName>
    <definedName name="TITLE" localSheetId="1">#REF!</definedName>
    <definedName name="TITLE">#REF!</definedName>
    <definedName name="TITLE_AEAR">[10]우수공!$A$1:$IV$3,[10]우수공!$A$1:$D$65536</definedName>
    <definedName name="u" localSheetId="2">#REF!</definedName>
    <definedName name="u" localSheetId="1">#REF!</definedName>
    <definedName name="u">#REF!</definedName>
    <definedName name="Unix_Sum94" localSheetId="2">#REF!</definedName>
    <definedName name="Unix_Sum94" localSheetId="1">#REF!</definedName>
    <definedName name="Unix_Sum94">#REF!</definedName>
    <definedName name="V">#N/A</definedName>
    <definedName name="wew" localSheetId="2" hidden="1">#REF!</definedName>
    <definedName name="wew" localSheetId="3" hidden="1">#REF!</definedName>
    <definedName name="wew" localSheetId="1" hidden="1">#REF!</definedName>
    <definedName name="wew" localSheetId="0" hidden="1">#REF!</definedName>
    <definedName name="wew" hidden="1">#REF!</definedName>
    <definedName name="wrn.봉양도서." localSheetId="2" hidden="1">{#N/A,#N/A,FALSE," 봉양도서"}</definedName>
    <definedName name="wrn.봉양도서." localSheetId="1" hidden="1">{#N/A,#N/A,FALSE," 봉양도서"}</definedName>
    <definedName name="wrn.봉양도서." hidden="1">{#N/A,#N/A,FALSE," 봉양도서"}</definedName>
    <definedName name="wrn.신용찬." localSheetId="2" hidden="1">{#N/A,#N/A,TRUE,"토적및재료집계";#N/A,#N/A,TRUE,"토적및재료집계";#N/A,#N/A,TRUE,"단위량"}</definedName>
    <definedName name="wrn.신용찬." localSheetId="1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포장단가." localSheetId="2" hidden="1">{#N/A,#N/A,FALSE,"포장단가"}</definedName>
    <definedName name="wrn.포장단가." localSheetId="3" hidden="1">{#N/A,#N/A,FALSE,"포장단가"}</definedName>
    <definedName name="wrn.포장단가." localSheetId="1" hidden="1">{#N/A,#N/A,FALSE,"포장단가"}</definedName>
    <definedName name="wrn.포장단가." hidden="1">{#N/A,#N/A,FALSE,"포장단가"}</definedName>
    <definedName name="zzz" localSheetId="2">BLCH</definedName>
    <definedName name="zzz" localSheetId="1">BLCH</definedName>
    <definedName name="zzz">BLCH</definedName>
    <definedName name="ㄱㄱㄱ">[11]연구공종별_소요일!$E$5</definedName>
    <definedName name="가" localSheetId="2">#REF!</definedName>
    <definedName name="가">#REF!</definedName>
    <definedName name="가나" localSheetId="2">#REF!</definedName>
    <definedName name="가나">#REF!</definedName>
    <definedName name="가나가가가나낟라다" localSheetId="2">#REF!</definedName>
    <definedName name="가나가가가나낟라다">#REF!</definedName>
    <definedName name="가나다라" localSheetId="2">#REF!</definedName>
    <definedName name="가나다라">#REF!</definedName>
    <definedName name="가나다라마사바" localSheetId="2">#REF!</definedName>
    <definedName name="가나다라마사바">#REF!</definedName>
    <definedName name="가도" localSheetId="2" hidden="1">#REF!</definedName>
    <definedName name="가도" localSheetId="3" hidden="1">#REF!</definedName>
    <definedName name="가도" localSheetId="1" hidden="1">#REF!</definedName>
    <definedName name="가도" localSheetId="0" hidden="1">#REF!</definedName>
    <definedName name="가도" hidden="1">#REF!</definedName>
    <definedName name="가설노" localSheetId="2">#REF!</definedName>
    <definedName name="가설노" localSheetId="1">#REF!</definedName>
    <definedName name="가설노">#REF!</definedName>
    <definedName name="가설재" localSheetId="2">#REF!</definedName>
    <definedName name="가설재" localSheetId="1">#REF!</definedName>
    <definedName name="가설재">#REF!</definedName>
    <definedName name="가설합" localSheetId="2">#REF!</definedName>
    <definedName name="가설합" localSheetId="1">#REF!</definedName>
    <definedName name="가설합">#REF!</definedName>
    <definedName name="가합" localSheetId="2">#REF!</definedName>
    <definedName name="가합" localSheetId="1">#REF!</definedName>
    <definedName name="가합">#REF!</definedName>
    <definedName name="강신기" localSheetId="2">#REF!</definedName>
    <definedName name="강신기">#REF!</definedName>
    <definedName name="개요부분" localSheetId="2">#REF!</definedName>
    <definedName name="개요부분" localSheetId="1">#REF!</definedName>
    <definedName name="개요부분">#REF!</definedName>
    <definedName name="갱부" localSheetId="2">#REF!</definedName>
    <definedName name="갱부" localSheetId="1">#REF!</definedName>
    <definedName name="갱부">#REF!</definedName>
    <definedName name="건축목공" localSheetId="2">#REF!</definedName>
    <definedName name="건축목공" localSheetId="1">#REF!</definedName>
    <definedName name="건축목공">#REF!</definedName>
    <definedName name="검조부" localSheetId="2">#REF!</definedName>
    <definedName name="검조부" localSheetId="1">#REF!</definedName>
    <definedName name="검조부">#REF!</definedName>
    <definedName name="결재" localSheetId="2" hidden="1">{#N/A,#N/A,FALSE,"포장단가"}</definedName>
    <definedName name="결재" localSheetId="1" hidden="1">{#N/A,#N/A,FALSE,"포장단가"}</definedName>
    <definedName name="결재" hidden="1">{#N/A,#N/A,FALSE,"포장단가"}</definedName>
    <definedName name="경영2000">[12]경영!$Y$6:$AQ$649</definedName>
    <definedName name="경영99">[12]경영!$F$6:$X$454</definedName>
    <definedName name="경운기" localSheetId="2" hidden="1">{#N/A,#N/A,FALSE,"포장단가"}</definedName>
    <definedName name="경운기" localSheetId="1" hidden="1">{#N/A,#N/A,FALSE,"포장단가"}</definedName>
    <definedName name="경운기" hidden="1">{#N/A,#N/A,FALSE,"포장단가"}</definedName>
    <definedName name="경유" localSheetId="1">#REF!</definedName>
    <definedName name="경유">#REF!</definedName>
    <definedName name="경유_저" localSheetId="1">#REF!</definedName>
    <definedName name="경유_저">#REF!</definedName>
    <definedName name="계령공" localSheetId="1">#REF!</definedName>
    <definedName name="계령공">#REF!</definedName>
    <definedName name="계장공" localSheetId="1">#REF!</definedName>
    <definedName name="계장공">#REF!</definedName>
    <definedName name="고급선원" localSheetId="1">#REF!</definedName>
    <definedName name="고급선원">#REF!</definedName>
    <definedName name="고급전체" localSheetId="1">#REF!</definedName>
    <definedName name="고급전체">#REF!</definedName>
    <definedName name="고압케이블전공" localSheetId="1">#REF!</definedName>
    <definedName name="고압케이블전공">#REF!</definedName>
    <definedName name="공고공람비" localSheetId="2">[13]직접경비!#REF!</definedName>
    <definedName name="공고공람비" localSheetId="1">[13]직접경비!#REF!</definedName>
    <definedName name="공고공람비">[13]직접경비!#REF!</definedName>
    <definedName name="공수1" localSheetId="2">BLCH</definedName>
    <definedName name="공수1" localSheetId="1">BLCH</definedName>
    <definedName name="공수1">BLCH</definedName>
    <definedName name="공종1">[14]연구공종별_소요일!$B$5</definedName>
    <definedName name="공종10">[15]연구공종별_소요일!$B$14</definedName>
    <definedName name="공종11">[15]연구공종별_소요일!$B$15</definedName>
    <definedName name="공종12">[15]연구공종별_소요일!$B$16</definedName>
    <definedName name="공종2">[14]연구공종별_소요일!$B$6</definedName>
    <definedName name="공종3">[14]연구공종별_소요일!$B$7</definedName>
    <definedName name="공종4">[14]연구공종별_소요일!$B$8</definedName>
    <definedName name="공종5">[14]연구공종별_소요일!$B$9</definedName>
    <definedName name="공종6">[14]연구공종별_소요일!$B$10</definedName>
    <definedName name="공종7">[14]연구공종별_소요일!$B$11</definedName>
    <definedName name="공종8">[14]연구공종별_소요일!$B$12</definedName>
    <definedName name="공종9">[14]연구공종별_소요일!$B$13</definedName>
    <definedName name="공통일위" localSheetId="1">#REF!</definedName>
    <definedName name="공통일위">#REF!</definedName>
    <definedName name="관재" localSheetId="1">#REF!</definedName>
    <definedName name="관재">#REF!</definedName>
    <definedName name="관합" localSheetId="1">#REF!</definedName>
    <definedName name="관합">#REF!</definedName>
    <definedName name="교육" localSheetId="2">[13]직접인건비!#REF!</definedName>
    <definedName name="교육" localSheetId="1">[13]직접인건비!#REF!</definedName>
    <definedName name="교육">[13]직접인건비!#REF!</definedName>
    <definedName name="교통" localSheetId="2">[13]직접인건비!#REF!</definedName>
    <definedName name="교통" localSheetId="1">[13]직접인건비!#REF!</definedName>
    <definedName name="교통">[13]직접인건비!#REF!</definedName>
    <definedName name="교통비">[16]여비단가산출표!$G$11</definedName>
    <definedName name="교통통신비">[16]교통통신비!$E$7</definedName>
    <definedName name="교ㅛㅕ" localSheetId="1">#REF!</definedName>
    <definedName name="교ㅛㅕ">#REF!</definedName>
    <definedName name="권역" localSheetId="1">#REF!</definedName>
    <definedName name="권역">#REF!</definedName>
    <definedName name="권역홍보" localSheetId="2">[9]내역서!#REF!</definedName>
    <definedName name="권역홍보" localSheetId="1">[9]내역서!#REF!</definedName>
    <definedName name="권역홍보">[9]내역서!#REF!</definedName>
    <definedName name="궤도공" localSheetId="1">#REF!</definedName>
    <definedName name="궤도공">#REF!</definedName>
    <definedName name="규격수" localSheetId="1">#REF!</definedName>
    <definedName name="규격수">#REF!</definedName>
    <definedName name="기계공" localSheetId="1">#REF!</definedName>
    <definedName name="기계공">#REF!</definedName>
    <definedName name="기계설치공" localSheetId="1">#REF!</definedName>
    <definedName name="기계설치공">#REF!</definedName>
    <definedName name="기계운전사" localSheetId="1">#REF!</definedName>
    <definedName name="기계운전사">#REF!</definedName>
    <definedName name="기관사" localSheetId="1">#REF!</definedName>
    <definedName name="기관사">#REF!</definedName>
    <definedName name="기관장" localSheetId="1">#REF!</definedName>
    <definedName name="기관장">#REF!</definedName>
    <definedName name="기상" localSheetId="2">[13]직접인건비!#REF!</definedName>
    <definedName name="기상" localSheetId="1">[13]직접인건비!#REF!</definedName>
    <definedName name="기상">[13]직접인건비!#REF!</definedName>
    <definedName name="기술료" localSheetId="1">#REF!</definedName>
    <definedName name="기술료">#REF!</definedName>
    <definedName name="기와공" localSheetId="1">#REF!</definedName>
    <definedName name="기와공">#REF!</definedName>
    <definedName name="기자재수량" localSheetId="1">#REF!</definedName>
    <definedName name="기자재수량">#REF!</definedName>
    <definedName name="기타" localSheetId="2">[13]직접인건비!#REF!</definedName>
    <definedName name="기타" localSheetId="1">[13]직접인건비!#REF!</definedName>
    <definedName name="기타">[13]직접인건비!#REF!</definedName>
    <definedName name="기타경비" localSheetId="2" hidden="1">{#N/A,#N/A,TRUE,"토적및재료집계";#N/A,#N/A,TRUE,"토적및재료집계";#N/A,#N/A,TRUE,"단위량"}</definedName>
    <definedName name="기타경비" localSheetId="1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깬잡석" localSheetId="2" hidden="1">{#N/A,#N/A,FALSE,"포장단가"}</definedName>
    <definedName name="깬잡석" localSheetId="1" hidden="1">{#N/A,#N/A,FALSE,"포장단가"}</definedName>
    <definedName name="깬잡석" hidden="1">{#N/A,#N/A,FALSE,"포장단가"}</definedName>
    <definedName name="끝" localSheetId="1">#REF!</definedName>
    <definedName name="끝">#REF!</definedName>
    <definedName name="끝머리" localSheetId="1">#REF!</definedName>
    <definedName name="끝머리">#REF!</definedName>
    <definedName name="ㄴ" localSheetId="2">BLCH</definedName>
    <definedName name="ㄴ" localSheetId="1">BLCH</definedName>
    <definedName name="ㄴ">BLCH</definedName>
    <definedName name="나다라마사다">#REF!</definedName>
    <definedName name="내선전공" localSheetId="1">#REF!</definedName>
    <definedName name="내선전공">#REF!</definedName>
    <definedName name="내장공" localSheetId="1">#REF!</definedName>
    <definedName name="내장공">#REF!</definedName>
    <definedName name="노계1" localSheetId="2">BLCH</definedName>
    <definedName name="노계1" localSheetId="1">BLCH</definedName>
    <definedName name="노계1">BLCH</definedName>
    <definedName name="노무비" localSheetId="2">[17]건축내역!#REF!</definedName>
    <definedName name="노무비" localSheetId="1">[17]건축내역!#REF!</definedName>
    <definedName name="노무비">[17]건축내역!#REF!</definedName>
    <definedName name="노무비1">[18]수목표준대가!$J:$J</definedName>
    <definedName name="노집1" localSheetId="2">BLCH</definedName>
    <definedName name="노집1" localSheetId="1">BLCH</definedName>
    <definedName name="노집1">BLCH</definedName>
    <definedName name="녹음기" localSheetId="2">BlankMacro1</definedName>
    <definedName name="녹음기" localSheetId="1">BlankMacro1</definedName>
    <definedName name="녹음기">BlankMacro1</definedName>
    <definedName name="ㄷ" localSheetId="2" hidden="1">{#N/A,#N/A,TRUE,"토적및재료집계";#N/A,#N/A,TRUE,"토적및재료집계";#N/A,#N/A,TRUE,"단위량"}</definedName>
    <definedName name="ㄷ" localSheetId="1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닥트공" localSheetId="1">#REF!</definedName>
    <definedName name="닥트공">#REF!</definedName>
    <definedName name="단가산출">[19]단가산출!$A$1:$G$53</definedName>
    <definedName name="단가적용표" localSheetId="1">#REF!</definedName>
    <definedName name="단가적용표">#REF!</definedName>
    <definedName name="단가조사">[20]단가산출!$A$1:$G$318</definedName>
    <definedName name="단가조사표">[16]단가조사표!$A$6:$L$13</definedName>
    <definedName name="대안설정" localSheetId="2">[13]직접인건비!#REF!</definedName>
    <definedName name="대안설정" localSheetId="1">[13]직접인건비!#REF!</definedName>
    <definedName name="대안설정">[13]직접인건비!#REF!</definedName>
    <definedName name="대장공" localSheetId="1">#REF!</definedName>
    <definedName name="대장공">#REF!</definedName>
    <definedName name="도목수" localSheetId="2">#REF!</definedName>
    <definedName name="도목수" localSheetId="1">#REF!</definedName>
    <definedName name="도목수">#REF!</definedName>
    <definedName name="도배공" localSheetId="2">#REF!</definedName>
    <definedName name="도배공" localSheetId="1">#REF!</definedName>
    <definedName name="도배공">#REF!</definedName>
    <definedName name="도장공" localSheetId="2">#REF!</definedName>
    <definedName name="도장공" localSheetId="1">#REF!</definedName>
    <definedName name="도장공">#REF!</definedName>
    <definedName name="도장노" localSheetId="2">#REF!</definedName>
    <definedName name="도장노" localSheetId="1">#REF!</definedName>
    <definedName name="도장노">#REF!</definedName>
    <definedName name="도장노1" localSheetId="1">#REF!</definedName>
    <definedName name="도장노1">#REF!</definedName>
    <definedName name="도장재" localSheetId="1">#REF!</definedName>
    <definedName name="도장재">#REF!</definedName>
    <definedName name="도장재1" localSheetId="2">#REF!</definedName>
    <definedName name="도장재1" localSheetId="1">#REF!</definedName>
    <definedName name="도장재1">#REF!</definedName>
    <definedName name="도장합" localSheetId="2">#REF!</definedName>
    <definedName name="도장합" localSheetId="1">#REF!</definedName>
    <definedName name="도장합">#REF!</definedName>
    <definedName name="도장합1" localSheetId="2">#REF!</definedName>
    <definedName name="도장합1" localSheetId="1">#REF!</definedName>
    <definedName name="도장합1">#REF!</definedName>
    <definedName name="동발공_터널" localSheetId="2">#REF!</definedName>
    <definedName name="동발공_터널" localSheetId="1">#REF!</definedName>
    <definedName name="동발공_터널">#REF!</definedName>
    <definedName name="동식물" localSheetId="2">[13]직접인건비!#REF!</definedName>
    <definedName name="동식물" localSheetId="1">[13]직접인건비!#REF!</definedName>
    <definedName name="동식물">[13]직접인건비!#REF!</definedName>
    <definedName name="동식물수" localSheetId="2">[13]직접인건비!#REF!</definedName>
    <definedName name="동식물수" localSheetId="1">[13]직접인건비!#REF!</definedName>
    <definedName name="동식물수">[13]직접인건비!#REF!</definedName>
    <definedName name="드라이노" localSheetId="2">#REF!</definedName>
    <definedName name="드라이노" localSheetId="1">#REF!</definedName>
    <definedName name="드라이노">#REF!</definedName>
    <definedName name="드라이재" localSheetId="2">#REF!</definedName>
    <definedName name="드라이재" localSheetId="1">#REF!</definedName>
    <definedName name="드라이재">#REF!</definedName>
    <definedName name="드라이합" localSheetId="2">#REF!</definedName>
    <definedName name="드라이합" localSheetId="1">#REF!</definedName>
    <definedName name="드라이합">#REF!</definedName>
    <definedName name="ㄹ" localSheetId="2" hidden="1">{#N/A,#N/A,TRUE,"토적및재료집계";#N/A,#N/A,TRUE,"토적및재료집계";#N/A,#N/A,TRUE,"단위량"}</definedName>
    <definedName name="ㄹ" localSheetId="1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ㄹ" localSheetId="2" hidden="1">#REF!</definedName>
    <definedName name="ㄹㄹ" localSheetId="3" hidden="1">#REF!</definedName>
    <definedName name="ㄹㄹ" localSheetId="1" hidden="1">#REF!</definedName>
    <definedName name="ㄹㄹ" localSheetId="0" hidden="1">#REF!</definedName>
    <definedName name="ㄹㄹ" hidden="1">#REF!</definedName>
    <definedName name="ㄹㄹㄹ" localSheetId="2" hidden="1">#REF!</definedName>
    <definedName name="ㄹㄹㄹ" localSheetId="3" hidden="1">#REF!</definedName>
    <definedName name="ㄹㄹㄹ" localSheetId="1" hidden="1">#REF!</definedName>
    <definedName name="ㄹㄹㄹ" localSheetId="0" hidden="1">#REF!</definedName>
    <definedName name="ㄹㄹㄹ" hidden="1">#REF!</definedName>
    <definedName name="ㄹㄹㄹㄹ">[11]연구공종별_소요일!$B$8</definedName>
    <definedName name="ㄹㅈㄷㄹ" localSheetId="2" hidden="1">#REF!</definedName>
    <definedName name="ㄹㅈㄷㄹ" localSheetId="3" hidden="1">#REF!</definedName>
    <definedName name="ㄹㅈㄷㄹ" localSheetId="1" hidden="1">#REF!</definedName>
    <definedName name="ㄹㅈㄷㄹ" localSheetId="0" hidden="1">#REF!</definedName>
    <definedName name="ㄹㅈㄷㄹ" hidden="1">#REF!</definedName>
    <definedName name="루핑공" localSheetId="2">#REF!</definedName>
    <definedName name="루핑공" localSheetId="1">#REF!</definedName>
    <definedName name="루핑공">#REF!</definedName>
    <definedName name="리벳공" localSheetId="2">#REF!</definedName>
    <definedName name="리벳공" localSheetId="1">#REF!</definedName>
    <definedName name="리벳공">#REF!</definedName>
    <definedName name="ㅁ" localSheetId="2">BLCH</definedName>
    <definedName name="ㅁ" localSheetId="1">BLCH</definedName>
    <definedName name="ㅁ">BLCH</definedName>
    <definedName name="ㅁ1" localSheetId="2">#REF!</definedName>
    <definedName name="ㅁ1" localSheetId="3">#REF!</definedName>
    <definedName name="ㅁ1" localSheetId="1">#REF!</definedName>
    <definedName name="ㅁ1" localSheetId="0">#REF!</definedName>
    <definedName name="ㅁ1">#REF!</definedName>
    <definedName name="ㅁ100" localSheetId="2">#REF!</definedName>
    <definedName name="ㅁ100" localSheetId="1">#REF!</definedName>
    <definedName name="ㅁ100">#REF!</definedName>
    <definedName name="ㅁㄴㅇ" hidden="1">#REF!</definedName>
    <definedName name="ㅁㅁㅁ" localSheetId="2" hidden="1">#REF!</definedName>
    <definedName name="ㅁㅁㅁ" localSheetId="3" hidden="1">#REF!</definedName>
    <definedName name="ㅁㅁㅁ" localSheetId="1" hidden="1">#REF!</definedName>
    <definedName name="ㅁㅁㅁ" localSheetId="0" hidden="1">#REF!</definedName>
    <definedName name="ㅁㅁㅁ" hidden="1">#REF!</definedName>
    <definedName name="ㅁㅁㅁㅁ">[11]연구공종별_소요일!$B$5</definedName>
    <definedName name="마부" localSheetId="2">#REF!</definedName>
    <definedName name="마부" localSheetId="1">#REF!</definedName>
    <definedName name="마부">#REF!</definedName>
    <definedName name="명칭" localSheetId="2">#REF!</definedName>
    <definedName name="명칭" localSheetId="1">#REF!</definedName>
    <definedName name="명칭">#REF!</definedName>
    <definedName name="모래분사공" localSheetId="2">#REF!</definedName>
    <definedName name="모래분사공" localSheetId="1">#REF!</definedName>
    <definedName name="모래분사공">#REF!</definedName>
    <definedName name="목도" localSheetId="2">#REF!</definedName>
    <definedName name="목도" localSheetId="1">#REF!</definedName>
    <definedName name="목도">#REF!</definedName>
    <definedName name="무선안테나공" localSheetId="2">#REF!</definedName>
    <definedName name="무선안테나공" localSheetId="1">#REF!</definedName>
    <definedName name="무선안테나공">#REF!</definedName>
    <definedName name="문화재" localSheetId="2">[13]직접인건비!#REF!</definedName>
    <definedName name="문화재" localSheetId="1">[13]직접인건비!#REF!</definedName>
    <definedName name="문화재">[13]직접인건비!#REF!</definedName>
    <definedName name="미장공" localSheetId="2">#REF!</definedName>
    <definedName name="미장공" localSheetId="1">#REF!</definedName>
    <definedName name="미장공">#REF!</definedName>
    <definedName name="미장노" localSheetId="2">#REF!</definedName>
    <definedName name="미장노" localSheetId="1">#REF!</definedName>
    <definedName name="미장노">#REF!</definedName>
    <definedName name="미장노1" localSheetId="2">#REF!</definedName>
    <definedName name="미장노1" localSheetId="1">#REF!</definedName>
    <definedName name="미장노1">#REF!</definedName>
    <definedName name="미장재" localSheetId="2">#REF!</definedName>
    <definedName name="미장재" localSheetId="1">#REF!</definedName>
    <definedName name="미장재">#REF!</definedName>
    <definedName name="미장재1" localSheetId="1">#REF!</definedName>
    <definedName name="미장재1">#REF!</definedName>
    <definedName name="미장합" localSheetId="2">#REF!</definedName>
    <definedName name="미장합" localSheetId="1">#REF!</definedName>
    <definedName name="미장합">#REF!</definedName>
    <definedName name="미장합1" localSheetId="2">#REF!</definedName>
    <definedName name="미장합1" localSheetId="1">#REF!</definedName>
    <definedName name="미장합1">#REF!</definedName>
    <definedName name="ㅂㅂ" localSheetId="2" hidden="1">#REF!</definedName>
    <definedName name="ㅂㅂ" localSheetId="3" hidden="1">#REF!</definedName>
    <definedName name="ㅂㅂ" localSheetId="1" hidden="1">#REF!</definedName>
    <definedName name="ㅂㅂ" localSheetId="0" hidden="1">#REF!</definedName>
    <definedName name="ㅂㅂ" hidden="1">#REF!</definedName>
    <definedName name="바보" localSheetId="2">[21]I一般比!#REF!</definedName>
    <definedName name="바보" localSheetId="1">[21]I一般比!#REF!</definedName>
    <definedName name="바보">[21]I一般比!#REF!</definedName>
    <definedName name="바이브레이타공" localSheetId="2">#REF!</definedName>
    <definedName name="바이브레이타공" localSheetId="1">#REF!</definedName>
    <definedName name="바이브레이타공">#REF!</definedName>
    <definedName name="박리제용" localSheetId="2">#REF!</definedName>
    <definedName name="박리제용" localSheetId="1">#REF!</definedName>
    <definedName name="박리제용">#REF!</definedName>
    <definedName name="방수공" localSheetId="2">#REF!</definedName>
    <definedName name="방수공" localSheetId="1">#REF!</definedName>
    <definedName name="방수공">#REF!</definedName>
    <definedName name="방타노" localSheetId="2">#REF!</definedName>
    <definedName name="방타노" localSheetId="1">#REF!</definedName>
    <definedName name="방타노">#REF!</definedName>
    <definedName name="방타노1" localSheetId="2">#REF!</definedName>
    <definedName name="방타노1" localSheetId="1">#REF!</definedName>
    <definedName name="방타노1">#REF!</definedName>
    <definedName name="방타재" localSheetId="2">#REF!</definedName>
    <definedName name="방타재" localSheetId="1">#REF!</definedName>
    <definedName name="방타재">#REF!</definedName>
    <definedName name="방타재1" localSheetId="2">#REF!</definedName>
    <definedName name="방타재1" localSheetId="1">#REF!</definedName>
    <definedName name="방타재1">#REF!</definedName>
    <definedName name="방타합" localSheetId="2">#REF!</definedName>
    <definedName name="방타합" localSheetId="1">#REF!</definedName>
    <definedName name="방타합">#REF!</definedName>
    <definedName name="방타합1" localSheetId="2">#REF!</definedName>
    <definedName name="방타합1" localSheetId="1">#REF!</definedName>
    <definedName name="방타합1">#REF!</definedName>
    <definedName name="배관공" localSheetId="2">#REF!</definedName>
    <definedName name="배관공" localSheetId="1">#REF!</definedName>
    <definedName name="배관공">#REF!</definedName>
    <definedName name="배수구조물" localSheetId="2">#REF!</definedName>
    <definedName name="배수구조물" localSheetId="1">#REF!</definedName>
    <definedName name="배수구조물">#REF!</definedName>
    <definedName name="배전전공" localSheetId="2">#REF!</definedName>
    <definedName name="배전전공" localSheetId="1">#REF!</definedName>
    <definedName name="배전전공">#REF!</definedName>
    <definedName name="배전활선전공" localSheetId="2">#REF!</definedName>
    <definedName name="배전활선전공" localSheetId="1">#REF!</definedName>
    <definedName name="배전활선전공">#REF!</definedName>
    <definedName name="백강관배관_Sheet2_List" localSheetId="2">[22]설비단가표!#REF!</definedName>
    <definedName name="백강관배관_Sheet2_List" localSheetId="1">[22]설비단가표!#REF!</definedName>
    <definedName name="백강관배관_Sheet2_List">[22]설비단가표!#REF!</definedName>
    <definedName name="벌목공" localSheetId="2">#REF!</definedName>
    <definedName name="벌목공" localSheetId="1">#REF!</definedName>
    <definedName name="벌목공">#REF!</definedName>
    <definedName name="벨트콘베어작업공" localSheetId="2">#REF!</definedName>
    <definedName name="벨트콘베어작업공" localSheetId="1">#REF!</definedName>
    <definedName name="벨트콘베어작업공">#REF!</definedName>
    <definedName name="벽돌제작공" localSheetId="2">#REF!</definedName>
    <definedName name="벽돌제작공" localSheetId="1">#REF!</definedName>
    <definedName name="벽돌제작공">#REF!</definedName>
    <definedName name="보고서인쇄비" localSheetId="2">[13]직접인건비!#REF!</definedName>
    <definedName name="보고서인쇄비" localSheetId="1">[13]직접인건비!#REF!</definedName>
    <definedName name="보고서인쇄비">[13]직접인건비!#REF!</definedName>
    <definedName name="보링공_지질조사" localSheetId="2">#REF!</definedName>
    <definedName name="보링공_지질조사" localSheetId="1">#REF!</definedName>
    <definedName name="보링공_지질조사">#REF!</definedName>
    <definedName name="보안공" localSheetId="2">#REF!</definedName>
    <definedName name="보안공" localSheetId="1">#REF!</definedName>
    <definedName name="보안공">#REF!</definedName>
    <definedName name="보온공" localSheetId="2">#REF!</definedName>
    <definedName name="보온공" localSheetId="1">#REF!</definedName>
    <definedName name="보온공">#REF!</definedName>
    <definedName name="보일러공" localSheetId="2">#REF!</definedName>
    <definedName name="보일러공" localSheetId="1">#REF!</definedName>
    <definedName name="보일러공">#REF!</definedName>
    <definedName name="보통선원" localSheetId="2">#REF!</definedName>
    <definedName name="보통선원" localSheetId="1">#REF!</definedName>
    <definedName name="보통선원">#REF!</definedName>
    <definedName name="보통인부" localSheetId="2">#REF!</definedName>
    <definedName name="보통인부" localSheetId="1">#REF!</definedName>
    <definedName name="보통인부">#REF!</definedName>
    <definedName name="부대일위대가" localSheetId="2">#REF!</definedName>
    <definedName name="부대일위대가" localSheetId="1">#REF!</definedName>
    <definedName name="부대일위대가">#REF!</definedName>
    <definedName name="불도우져_무한궤도_7톤" localSheetId="2">#REF!</definedName>
    <definedName name="불도우져_무한궤도_7톤" localSheetId="1">#REF!</definedName>
    <definedName name="불도우져_무한궤도_7톤">#REF!</definedName>
    <definedName name="비계공" localSheetId="2">#REF!</definedName>
    <definedName name="비계공" localSheetId="1">#REF!</definedName>
    <definedName name="비계공">#REF!</definedName>
    <definedName name="ㅅ" localSheetId="2" hidden="1">{#N/A,#N/A,TRUE,"토적및재료집계";#N/A,#N/A,TRUE,"토적및재료집계";#N/A,#N/A,TRUE,"단위량"}</definedName>
    <definedName name="ㅅ" localSheetId="1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사공" localSheetId="2">#REF!</definedName>
    <definedName name="사공" localSheetId="1">#REF!</definedName>
    <definedName name="사공">#REF!</definedName>
    <definedName name="사후환경" localSheetId="2">[13]직접인건비!#REF!</definedName>
    <definedName name="사후환경" localSheetId="1">[13]직접인건비!#REF!</definedName>
    <definedName name="사후환경">[13]직접인건비!#REF!</definedName>
    <definedName name="산업" localSheetId="2">[13]직접인건비!#REF!</definedName>
    <definedName name="산업" localSheetId="1">[13]직접인건비!#REF!</definedName>
    <definedName name="산업">[13]직접인건비!#REF!</definedName>
    <definedName name="새나라" localSheetId="2" hidden="1">#REF!</definedName>
    <definedName name="새나라" hidden="1">#REF!</definedName>
    <definedName name="새이름2" localSheetId="2" hidden="1">#REF!</definedName>
    <definedName name="새이름2" localSheetId="3" hidden="1">#REF!</definedName>
    <definedName name="새이름2" localSheetId="1" hidden="1">#REF!</definedName>
    <definedName name="새이름2" localSheetId="0" hidden="1">#REF!</definedName>
    <definedName name="새이름2" hidden="1">#REF!</definedName>
    <definedName name="샷시공" localSheetId="2">#REF!</definedName>
    <definedName name="샷시공" localSheetId="1">#REF!</definedName>
    <definedName name="샷시공">#REF!</definedName>
    <definedName name="석공" localSheetId="2">#REF!</definedName>
    <definedName name="석공" localSheetId="1">#REF!</definedName>
    <definedName name="석공">#REF!</definedName>
    <definedName name="석노" localSheetId="2">#REF!</definedName>
    <definedName name="석노" localSheetId="1">#REF!</definedName>
    <definedName name="석노">#REF!</definedName>
    <definedName name="석재" localSheetId="2">#REF!</definedName>
    <definedName name="석재" localSheetId="1">#REF!</definedName>
    <definedName name="석재">#REF!</definedName>
    <definedName name="석합" localSheetId="2">#REF!</definedName>
    <definedName name="석합" localSheetId="1">#REF!</definedName>
    <definedName name="석합">#REF!</definedName>
    <definedName name="선반공" localSheetId="2">#REF!</definedName>
    <definedName name="선반공" localSheetId="1">#REF!</definedName>
    <definedName name="선반공">#REF!</definedName>
    <definedName name="선부" localSheetId="2">#REF!</definedName>
    <definedName name="선부" localSheetId="1">#REF!</definedName>
    <definedName name="선부">#REF!</definedName>
    <definedName name="선장" localSheetId="2">#REF!</definedName>
    <definedName name="선장" localSheetId="1">#REF!</definedName>
    <definedName name="선장">#REF!</definedName>
    <definedName name="설문조사비">[16]설문조사비!$G$10</definedName>
    <definedName name="셧터공" localSheetId="2">#REF!</definedName>
    <definedName name="셧터공" localSheetId="1">#REF!</definedName>
    <definedName name="셧터공">#REF!</definedName>
    <definedName name="소방">[23]소방!$A$2:$G$47</definedName>
    <definedName name="소요1">[14]연구공종별_소요일!$E$5</definedName>
    <definedName name="소요10">[15]연구공종별_소요일!$E$14</definedName>
    <definedName name="소요11">[15]연구공종별_소요일!$E$15</definedName>
    <definedName name="소요12">[15]연구공종별_소요일!$E$16</definedName>
    <definedName name="소요2">[14]연구공종별_소요일!$E$6</definedName>
    <definedName name="소요3">[14]연구공종별_소요일!$E$7</definedName>
    <definedName name="소요4">[14]연구공종별_소요일!$E$8</definedName>
    <definedName name="소요5">[14]연구공종별_소요일!$E$9</definedName>
    <definedName name="소요6">[14]연구공종별_소요일!$E$10</definedName>
    <definedName name="소요7">[14]연구공종별_소요일!$E$11</definedName>
    <definedName name="소요8">[14]연구공종별_소요일!$E$12</definedName>
    <definedName name="소요9">[14]연구공종별_소요일!$E$13</definedName>
    <definedName name="송전전공" localSheetId="2">#REF!</definedName>
    <definedName name="송전전공" localSheetId="1">#REF!</definedName>
    <definedName name="송전전공">#REF!</definedName>
    <definedName name="송전활선전공" localSheetId="2">#REF!</definedName>
    <definedName name="송전활선전공" localSheetId="1">#REF!</definedName>
    <definedName name="송전활선전공">#REF!</definedName>
    <definedName name="수" localSheetId="2" hidden="1">#REF!</definedName>
    <definedName name="수" localSheetId="3" hidden="1">#REF!</definedName>
    <definedName name="수" localSheetId="1" hidden="1">#REF!</definedName>
    <definedName name="수" localSheetId="0" hidden="1">#REF!</definedName>
    <definedName name="수" hidden="1">#REF!</definedName>
    <definedName name="수량산출" localSheetId="2">#REF!</definedName>
    <definedName name="수량산출" localSheetId="1">#REF!</definedName>
    <definedName name="수량산출">#REF!</definedName>
    <definedName name="수량산출내역" localSheetId="2" hidden="1">{#N/A,#N/A,FALSE,"포장단가"}</definedName>
    <definedName name="수량산출내역" localSheetId="1" hidden="1">{#N/A,#N/A,FALSE,"포장단가"}</definedName>
    <definedName name="수량산출내역" hidden="1">{#N/A,#N/A,FALSE,"포장단가"}</definedName>
    <definedName name="수량집계양" localSheetId="2">#REF!</definedName>
    <definedName name="수량집계양" localSheetId="1">#REF!</definedName>
    <definedName name="수량집계양">#REF!</definedName>
    <definedName name="수리수문" localSheetId="2">[13]직접인건비!#REF!</definedName>
    <definedName name="수리수문" localSheetId="1">[13]직접인건비!#REF!</definedName>
    <definedName name="수리수문">[13]직접인건비!#REF!</definedName>
    <definedName name="수작업반장" localSheetId="2">#REF!</definedName>
    <definedName name="수작업반장" localSheetId="1">#REF!</definedName>
    <definedName name="수작업반장">#REF!</definedName>
    <definedName name="수장노1" localSheetId="2">#REF!</definedName>
    <definedName name="수장노1" localSheetId="1">#REF!</definedName>
    <definedName name="수장노1">#REF!</definedName>
    <definedName name="수장재1" localSheetId="2">#REF!</definedName>
    <definedName name="수장재1" localSheetId="1">#REF!</definedName>
    <definedName name="수장재1">#REF!</definedName>
    <definedName name="수장합1" localSheetId="2">#REF!</definedName>
    <definedName name="수장합1" localSheetId="1">#REF!</definedName>
    <definedName name="수장합1">#REF!</definedName>
    <definedName name="슬레이트공" localSheetId="2">#REF!</definedName>
    <definedName name="슬레이트공" localSheetId="1">#REF!</definedName>
    <definedName name="슬레이트공">#REF!</definedName>
    <definedName name="시공측량사" localSheetId="2">#REF!</definedName>
    <definedName name="시공측량사" localSheetId="1">#REF!</definedName>
    <definedName name="시공측량사">#REF!</definedName>
    <definedName name="시공측량사조수" localSheetId="2">#REF!</definedName>
    <definedName name="시공측량사조수" localSheetId="1">#REF!</definedName>
    <definedName name="시공측량사조수">#REF!</definedName>
    <definedName name="시멘트운반" localSheetId="2" hidden="1">{#N/A,#N/A,FALSE,"포장단가"}</definedName>
    <definedName name="시멘트운반" localSheetId="1" hidden="1">{#N/A,#N/A,FALSE,"포장단가"}</definedName>
    <definedName name="시멘트운반" hidden="1">{#N/A,#N/A,FALSE,"포장단가"}</definedName>
    <definedName name="시작" localSheetId="2">#REF!</definedName>
    <definedName name="시작" localSheetId="1">#REF!</definedName>
    <definedName name="시작">#REF!</definedName>
    <definedName name="시험보조수" localSheetId="2">#REF!</definedName>
    <definedName name="시험보조수" localSheetId="1">#REF!</definedName>
    <definedName name="시험보조수">#REF!</definedName>
    <definedName name="시험사1급" localSheetId="2">#REF!</definedName>
    <definedName name="시험사1급" localSheetId="1">#REF!</definedName>
    <definedName name="시험사1급">#REF!</definedName>
    <definedName name="시험사2급" localSheetId="2">#REF!</definedName>
    <definedName name="시험사2급" localSheetId="1">#REF!</definedName>
    <definedName name="시험사2급">#REF!</definedName>
    <definedName name="시험사3급" localSheetId="2">#REF!</definedName>
    <definedName name="시험사3급" localSheetId="1">#REF!</definedName>
    <definedName name="시험사3급">#REF!</definedName>
    <definedName name="시험사4급" localSheetId="2">#REF!</definedName>
    <definedName name="시험사4급" localSheetId="1">#REF!</definedName>
    <definedName name="시험사4급">#REF!</definedName>
    <definedName name="실적98">'[12]98년'!$F$6:$X$259</definedName>
    <definedName name="실적99">[12]실적!$F$6:$X$584</definedName>
    <definedName name="ㅇ" localSheetId="2">[9]내역서!#REF!</definedName>
    <definedName name="ㅇ" localSheetId="1">[9]내역서!#REF!</definedName>
    <definedName name="ㅇ">[9]내역서!#REF!</definedName>
    <definedName name="ㅇㄹㄹ" localSheetId="2" hidden="1">#REF!</definedName>
    <definedName name="ㅇㄹㄹ" localSheetId="3" hidden="1">#REF!</definedName>
    <definedName name="ㅇㄹㄹ" localSheetId="1" hidden="1">#REF!</definedName>
    <definedName name="ㅇㄹㄹ" localSheetId="0" hidden="1">#REF!</definedName>
    <definedName name="ㅇㄹㄹ" hidden="1">#REF!</definedName>
    <definedName name="ㅇ란ㅇㄹ" localSheetId="2">#REF!</definedName>
    <definedName name="ㅇ란ㅇㄹ" localSheetId="1">#REF!</definedName>
    <definedName name="ㅇ란ㅇㄹ">#REF!</definedName>
    <definedName name="ㅇㅇ" localSheetId="2" hidden="1">#REF!</definedName>
    <definedName name="ㅇㅇ" localSheetId="3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ㅇ" localSheetId="2">#REF!</definedName>
    <definedName name="ㅇㅇㅇ" localSheetId="1">#REF!</definedName>
    <definedName name="ㅇㅇㅇ">#REF!</definedName>
    <definedName name="ㅇㅇㅇㅇ">[11]연구공종별_소요일!$B$7</definedName>
    <definedName name="아배나">#REF!</definedName>
    <definedName name="아스타일공" localSheetId="2">#REF!</definedName>
    <definedName name="아스타일공" localSheetId="1">#REF!</definedName>
    <definedName name="아스타일공">#REF!</definedName>
    <definedName name="악취" localSheetId="2">[13]직접인건비!#REF!</definedName>
    <definedName name="악취" localSheetId="1">[13]직접인건비!#REF!</definedName>
    <definedName name="악취">[13]직접인건비!#REF!</definedName>
    <definedName name="알어러" localSheetId="2">BLCH</definedName>
    <definedName name="알어러" localSheetId="1">BLCH</definedName>
    <definedName name="알어러">BLCH</definedName>
    <definedName name="양생공" localSheetId="2">#REF!</definedName>
    <definedName name="양생공" localSheetId="1">#REF!</definedName>
    <definedName name="양생공">#REF!</definedName>
    <definedName name="어어엉어" localSheetId="2">#REF!</definedName>
    <definedName name="어어엉어">#REF!</definedName>
    <definedName name="어ㅏ아" localSheetId="2">BLCH</definedName>
    <definedName name="어ㅏ아" localSheetId="1">BLCH</definedName>
    <definedName name="어ㅏ아">BLCH</definedName>
    <definedName name="여비">[16]여비산출내역서!$H$36</definedName>
    <definedName name="연구공종">[16]연구공종별소요일!$B$5:$C$9</definedName>
    <definedName name="연돌공" localSheetId="2">#REF!</definedName>
    <definedName name="연돌공" localSheetId="1">#REF!</definedName>
    <definedName name="연돌공">#REF!</definedName>
    <definedName name="연마공" localSheetId="2">#REF!</definedName>
    <definedName name="연마공" localSheetId="1">#REF!</definedName>
    <definedName name="연마공">#REF!</definedName>
    <definedName name="영림기사" localSheetId="2">#REF!</definedName>
    <definedName name="영림기사" localSheetId="1">#REF!</definedName>
    <definedName name="영림기사">#REF!</definedName>
    <definedName name="온돌공" localSheetId="2">#REF!</definedName>
    <definedName name="온돌공" localSheetId="1">#REF!</definedName>
    <definedName name="온돌공">#REF!</definedName>
    <definedName name="요약문" localSheetId="2">[13]직접인건비!#REF!</definedName>
    <definedName name="요약문" localSheetId="1">[13]직접인건비!#REF!</definedName>
    <definedName name="요약문">[13]직접인건비!#REF!</definedName>
    <definedName name="용접공_일반" localSheetId="2">#REF!</definedName>
    <definedName name="용접공_일반" localSheetId="1">#REF!</definedName>
    <definedName name="용접공_일반">#REF!</definedName>
    <definedName name="용접공_철도" localSheetId="2">#REF!</definedName>
    <definedName name="용접공_철도" localSheetId="1">#REF!</definedName>
    <definedName name="용접공_철도">#REF!</definedName>
    <definedName name="우물공" localSheetId="2">#REF!</definedName>
    <definedName name="우물공" localSheetId="1">#REF!</definedName>
    <definedName name="우물공">#REF!</definedName>
    <definedName name="운반차" localSheetId="2">#REF!</definedName>
    <definedName name="운반차" localSheetId="1">#REF!</definedName>
    <definedName name="운반차">#REF!</definedName>
    <definedName name="운전사" localSheetId="2">#REF!</definedName>
    <definedName name="운전사" localSheetId="1">#REF!</definedName>
    <definedName name="운전사">#REF!</definedName>
    <definedName name="운전사_기계" localSheetId="2">#REF!</definedName>
    <definedName name="운전사_기계" localSheetId="1">#REF!</definedName>
    <definedName name="운전사_기계">#REF!</definedName>
    <definedName name="운전사_운반차" localSheetId="2">#REF!</definedName>
    <definedName name="운전사_운반차" localSheetId="1">#REF!</definedName>
    <definedName name="운전사_운반차">#REF!</definedName>
    <definedName name="워크샵진행비">[16]워크샵진행비!$I$11</definedName>
    <definedName name="원가계산" localSheetId="2" hidden="1">{#N/A,#N/A,TRUE,"토적및재료집계";#N/A,#N/A,TRUE,"토적및재료집계";#N/A,#N/A,TRUE,"단위량"}</definedName>
    <definedName name="원가계산" localSheetId="1" hidden="1">{#N/A,#N/A,TRUE,"토적및재료집계";#N/A,#N/A,TRUE,"토적및재료집계";#N/A,#N/A,TRUE,"단위량"}</definedName>
    <definedName name="원가계산" hidden="1">{#N/A,#N/A,TRUE,"토적및재료집계";#N/A,#N/A,TRUE,"토적및재료집계";#N/A,#N/A,TRUE,"단위량"}</definedName>
    <definedName name="위락경관" localSheetId="2">[13]직접인건비!#REF!</definedName>
    <definedName name="위락경관" localSheetId="1">[13]직접인건비!#REF!</definedName>
    <definedName name="위락경관">[13]직접인건비!#REF!</definedName>
    <definedName name="위생공" localSheetId="2">#REF!</definedName>
    <definedName name="위생공" localSheetId="1">#REF!</definedName>
    <definedName name="위생공">#REF!</definedName>
    <definedName name="위생보건" localSheetId="2">[13]직접인건비!#REF!</definedName>
    <definedName name="위생보건" localSheetId="1">[13]직접인건비!#REF!</definedName>
    <definedName name="위생보건">[13]직접인건비!#REF!</definedName>
    <definedName name="위탁교육_향토음식개발" localSheetId="2" hidden="1">#REF!</definedName>
    <definedName name="위탁교육_향토음식개발" localSheetId="3" hidden="1">#REF!</definedName>
    <definedName name="위탁교육_향토음식개발" localSheetId="1" hidden="1">#REF!</definedName>
    <definedName name="위탁교육_향토음식개발" localSheetId="0" hidden="1">#REF!</definedName>
    <definedName name="위탁교육_향토음식개발" hidden="1">#REF!</definedName>
    <definedName name="유리공" localSheetId="2">#REF!</definedName>
    <definedName name="유리공" localSheetId="1">#REF!</definedName>
    <definedName name="유리공">#REF!</definedName>
    <definedName name="유리노" localSheetId="2">#REF!</definedName>
    <definedName name="유리노" localSheetId="1">#REF!</definedName>
    <definedName name="유리노">#REF!</definedName>
    <definedName name="유리노1" localSheetId="2">#REF!</definedName>
    <definedName name="유리노1" localSheetId="1">#REF!</definedName>
    <definedName name="유리노1">#REF!</definedName>
    <definedName name="유리재" localSheetId="2">#REF!</definedName>
    <definedName name="유리재" localSheetId="1">#REF!</definedName>
    <definedName name="유리재">#REF!</definedName>
    <definedName name="유리재1" localSheetId="2">#REF!</definedName>
    <definedName name="유리재1" localSheetId="1">#REF!</definedName>
    <definedName name="유리재1">#REF!</definedName>
    <definedName name="유리합" localSheetId="2">#REF!</definedName>
    <definedName name="유리합" localSheetId="1">#REF!</definedName>
    <definedName name="유리합">#REF!</definedName>
    <definedName name="유리합1" localSheetId="2">#REF!</definedName>
    <definedName name="유리합1" localSheetId="1">#REF!</definedName>
    <definedName name="유리합1">#REF!</definedName>
    <definedName name="유인물1">[14]유인물비집계표!$A$5</definedName>
    <definedName name="유인물2">[14]유인물비집계표!$A$6</definedName>
    <definedName name="유인물3">[14]유인물비집계표!$A$7</definedName>
    <definedName name="유인물4">[14]유인물비집계표!$A$8</definedName>
    <definedName name="유인물5">[16]유인물산출내역서5!$F$22</definedName>
    <definedName name="유인물6">[16]유인물산출내역서6!$F$22</definedName>
    <definedName name="유인물7">[16]유인물산출내역서7!$F$19</definedName>
    <definedName name="유인물8">[16]유인물산출내역서8!$F$22</definedName>
    <definedName name="유인물비">'[24]유인물비 집계표'!$G$12</definedName>
    <definedName name="육수동식물" localSheetId="2">[13]직접인건비!#REF!</definedName>
    <definedName name="육수동식물" localSheetId="1">[13]직접인건비!#REF!</definedName>
    <definedName name="육수동식물">[13]직접인건비!#REF!</definedName>
    <definedName name="이름" localSheetId="2">BLCH</definedName>
    <definedName name="이름" localSheetId="1">BLCH</definedName>
    <definedName name="이름">BLCH</definedName>
    <definedName name="인구" localSheetId="2">[13]직접인건비!#REF!</definedName>
    <definedName name="인구" localSheetId="1">[13]직접인건비!#REF!</definedName>
    <definedName name="인구">[13]직접인건비!#REF!</definedName>
    <definedName name="인원1">[14]연구공종별_소요일!$C$23</definedName>
    <definedName name="인원2">[14]연구공종별_소요일!$C$24</definedName>
    <definedName name="인원3">[14]연구공종별_소요일!$C$25</definedName>
    <definedName name="인원4" localSheetId="2">[14]연구공종별_소요일!#REF!</definedName>
    <definedName name="인원4" localSheetId="3">[14]연구공종별_소요일!#REF!</definedName>
    <definedName name="인원4" localSheetId="1">[14]연구공종별_소요일!#REF!</definedName>
    <definedName name="인원4" localSheetId="0">[14]연구공종별_소요일!#REF!</definedName>
    <definedName name="인원4">[14]연구공종별_소요일!#REF!</definedName>
    <definedName name="일위대가" localSheetId="2">#REF!</definedName>
    <definedName name="일위대가" localSheetId="1">#REF!</definedName>
    <definedName name="일위대가">#REF!</definedName>
    <definedName name="일위집계표" localSheetId="2">#REF!</definedName>
    <definedName name="일위집계표" localSheetId="1">#REF!</definedName>
    <definedName name="일위집계표">#REF!</definedName>
    <definedName name="일위호표" localSheetId="2">#REF!</definedName>
    <definedName name="일위호표" localSheetId="1">#REF!</definedName>
    <definedName name="일위호표">#REF!</definedName>
    <definedName name="임률">[16]MD당임률!$A$5:$F$8</definedName>
    <definedName name="ㅈㅈ" localSheetId="2" hidden="1">#REF!</definedName>
    <definedName name="ㅈㅈ" localSheetId="3" hidden="1">#REF!</definedName>
    <definedName name="ㅈㅈ" localSheetId="1" hidden="1">#REF!</definedName>
    <definedName name="ㅈㅈ" localSheetId="0" hidden="1">#REF!</definedName>
    <definedName name="ㅈㅈ" hidden="1">#REF!</definedName>
    <definedName name="자재집계" localSheetId="2" hidden="1">{#N/A,#N/A,FALSE,"포장단가"}</definedName>
    <definedName name="자재집계" localSheetId="1" hidden="1">{#N/A,#N/A,FALSE,"포장단가"}</definedName>
    <definedName name="자재집계" hidden="1">{#N/A,#N/A,FALSE,"포장단가"}</definedName>
    <definedName name="작업반장" localSheetId="2">#REF!</definedName>
    <definedName name="작업반장" localSheetId="1">#REF!</definedName>
    <definedName name="작업반장">#REF!</definedName>
    <definedName name="잠수부" localSheetId="2">#REF!</definedName>
    <definedName name="잠수부" localSheetId="1">#REF!</definedName>
    <definedName name="잠수부">#REF!</definedName>
    <definedName name="장경준" localSheetId="2" hidden="1">#REF!</definedName>
    <definedName name="장경준" localSheetId="3" hidden="1">#REF!</definedName>
    <definedName name="장경준" localSheetId="1" hidden="1">#REF!</definedName>
    <definedName name="장경준" localSheetId="0" hidden="1">#REF!</definedName>
    <definedName name="장경준" hidden="1">#REF!</definedName>
    <definedName name="재료비" localSheetId="2">[25]건축내역!#REF!</definedName>
    <definedName name="재료비" localSheetId="1">[25]건축내역!#REF!</definedName>
    <definedName name="재료비">[25]건축내역!#REF!</definedName>
    <definedName name="쟁료비" localSheetId="2">[17]건축내역!#REF!</definedName>
    <definedName name="쟁료비" localSheetId="1">[17]건축내역!#REF!</definedName>
    <definedName name="쟁료비">[17]건축내역!#REF!</definedName>
    <definedName name="저감방안" localSheetId="2">[13]직접인건비!#REF!</definedName>
    <definedName name="저감방안" localSheetId="1">[13]직접인건비!#REF!</definedName>
    <definedName name="저감방안">[13]직접인건비!#REF!</definedName>
    <definedName name="저압케이블전공" localSheetId="2">#REF!</definedName>
    <definedName name="저압케이블전공" localSheetId="1">#REF!</definedName>
    <definedName name="저압케이블전공">#REF!</definedName>
    <definedName name="전기사" localSheetId="2">#REF!</definedName>
    <definedName name="전기사" localSheetId="1">#REF!</definedName>
    <definedName name="전기사">#REF!</definedName>
    <definedName name="전력" localSheetId="2">#REF!</definedName>
    <definedName name="전력" localSheetId="1">#REF!</definedName>
    <definedName name="전력">#REF!</definedName>
    <definedName name="전산처리비">[16]전산처리비!$F$9</definedName>
    <definedName name="절단공" localSheetId="2">#REF!</definedName>
    <definedName name="절단공" localSheetId="1">#REF!</definedName>
    <definedName name="절단공">#REF!</definedName>
    <definedName name="정비공" localSheetId="2">#REF!</definedName>
    <definedName name="정비공" localSheetId="1">#REF!</definedName>
    <definedName name="정비공">#REF!</definedName>
    <definedName name="정화조재" localSheetId="2">#REF!</definedName>
    <definedName name="정화조재" localSheetId="1">#REF!</definedName>
    <definedName name="정화조재">#REF!</definedName>
    <definedName name="정화조합" localSheetId="2">#REF!</definedName>
    <definedName name="정화조합" localSheetId="1">#REF!</definedName>
    <definedName name="정화조합">#REF!</definedName>
    <definedName name="제도사" localSheetId="2">#REF!</definedName>
    <definedName name="제도사" localSheetId="1">#REF!</definedName>
    <definedName name="제도사">#REF!</definedName>
    <definedName name="제수변200" localSheetId="2">[9]내역서!#REF!</definedName>
    <definedName name="제수변200" localSheetId="1">[9]내역서!#REF!</definedName>
    <definedName name="제수변200">[9]내역서!#REF!</definedName>
    <definedName name="제재공" localSheetId="2">#REF!</definedName>
    <definedName name="제재공" localSheetId="1">#REF!</definedName>
    <definedName name="제재공">#REF!</definedName>
    <definedName name="제철축로공" localSheetId="2">#REF!</definedName>
    <definedName name="제철축로공" localSheetId="1">#REF!</definedName>
    <definedName name="제철축로공">#REF!</definedName>
    <definedName name="조경공" localSheetId="2">#REF!</definedName>
    <definedName name="조경공" localSheetId="1">#REF!</definedName>
    <definedName name="조경공">#REF!</definedName>
    <definedName name="조력공" localSheetId="2">#REF!</definedName>
    <definedName name="조력공" localSheetId="1">#REF!</definedName>
    <definedName name="조력공">#REF!</definedName>
    <definedName name="조림인부" localSheetId="2">#REF!</definedName>
    <definedName name="조림인부" localSheetId="1">#REF!</definedName>
    <definedName name="조림인부">#REF!</definedName>
    <definedName name="조적공" localSheetId="2">#REF!</definedName>
    <definedName name="조적공" localSheetId="1">#REF!</definedName>
    <definedName name="조적공">#REF!</definedName>
    <definedName name="조적노" localSheetId="2">#REF!</definedName>
    <definedName name="조적노" localSheetId="1">#REF!</definedName>
    <definedName name="조적노">#REF!</definedName>
    <definedName name="조적노1" localSheetId="2">#REF!</definedName>
    <definedName name="조적노1" localSheetId="1">#REF!</definedName>
    <definedName name="조적노1">#REF!</definedName>
    <definedName name="조적재" localSheetId="2">#REF!</definedName>
    <definedName name="조적재" localSheetId="1">#REF!</definedName>
    <definedName name="조적재">#REF!</definedName>
    <definedName name="조적재1" localSheetId="2">#REF!</definedName>
    <definedName name="조적재1" localSheetId="1">#REF!</definedName>
    <definedName name="조적재1">#REF!</definedName>
    <definedName name="조적합" localSheetId="2">#REF!</definedName>
    <definedName name="조적합" localSheetId="1">#REF!</definedName>
    <definedName name="조적합">#REF!</definedName>
    <definedName name="조적합1" localSheetId="2">#REF!</definedName>
    <definedName name="조적합1" localSheetId="1">#REF!</definedName>
    <definedName name="조적합1">#REF!</definedName>
    <definedName name="조직현황1" localSheetId="2">BLCH</definedName>
    <definedName name="조직현황1" localSheetId="1">BLCH</definedName>
    <definedName name="조직현황1">BLCH</definedName>
    <definedName name="주거" localSheetId="2">[13]직접인건비!#REF!</definedName>
    <definedName name="주거" localSheetId="1">[13]직접인건비!#REF!</definedName>
    <definedName name="주거">[13]직접인건비!#REF!</definedName>
    <definedName name="주민생활" localSheetId="2">[13]직접인건비!#REF!</definedName>
    <definedName name="주민생활" localSheetId="1">[13]직접인건비!#REF!</definedName>
    <definedName name="주민생활">[13]직접인건비!#REF!</definedName>
    <definedName name="주민의견" localSheetId="2">[13]직접인건비!#REF!</definedName>
    <definedName name="주민의견" localSheetId="1">[13]직접인건비!#REF!</definedName>
    <definedName name="주민의견">[13]직접인건비!#REF!</definedName>
    <definedName name="준설선기관사" localSheetId="2">#REF!</definedName>
    <definedName name="준설선기관사" localSheetId="1">#REF!</definedName>
    <definedName name="준설선기관사">#REF!</definedName>
    <definedName name="준설선기관장" localSheetId="2">#REF!</definedName>
    <definedName name="준설선기관장" localSheetId="1">#REF!</definedName>
    <definedName name="준설선기관장">#REF!</definedName>
    <definedName name="준설선선장" localSheetId="2">#REF!</definedName>
    <definedName name="준설선선장" localSheetId="1">#REF!</definedName>
    <definedName name="준설선선장">#REF!</definedName>
    <definedName name="준설선운전사" localSheetId="2">#REF!</definedName>
    <definedName name="준설선운전사" localSheetId="1">#REF!</definedName>
    <definedName name="준설선운전사">#REF!</definedName>
    <definedName name="준설선전기사" localSheetId="2">#REF!</definedName>
    <definedName name="준설선전기사" localSheetId="1">#REF!</definedName>
    <definedName name="준설선전기사">#REF!</definedName>
    <definedName name="줄눈공" localSheetId="2">#REF!</definedName>
    <definedName name="줄눈공" localSheetId="1">#REF!</definedName>
    <definedName name="줄눈공">#REF!</definedName>
    <definedName name="중급전체" localSheetId="2">#REF!</definedName>
    <definedName name="중급전체" localSheetId="1">#REF!</definedName>
    <definedName name="중급전체">#REF!</definedName>
    <definedName name="중기운반식" localSheetId="2" hidden="1">{#N/A,#N/A,FALSE,"포장단가"}</definedName>
    <definedName name="중기운반식" localSheetId="1" hidden="1">{#N/A,#N/A,FALSE,"포장단가"}</definedName>
    <definedName name="중기운반식" hidden="1">{#N/A,#N/A,FALSE,"포장단가"}</definedName>
    <definedName name="중기운전기사" localSheetId="2">#REF!</definedName>
    <definedName name="중기운전기사" localSheetId="1">#REF!</definedName>
    <definedName name="중기운전기사">#REF!</definedName>
    <definedName name="중기운전사" localSheetId="2">#REF!</definedName>
    <definedName name="중기운전사" localSheetId="1">#REF!</definedName>
    <definedName name="중기운전사">#REF!</definedName>
    <definedName name="중기운전조수" localSheetId="2">#REF!</definedName>
    <definedName name="중기운전조수" localSheetId="1">#REF!</definedName>
    <definedName name="중기운전조수">#REF!</definedName>
    <definedName name="중기조수" localSheetId="2">#REF!</definedName>
    <definedName name="중기조수" localSheetId="1">#REF!</definedName>
    <definedName name="중기조수">#REF!</definedName>
    <definedName name="중기조장" localSheetId="2">#REF!</definedName>
    <definedName name="중기조장" localSheetId="1">#REF!</definedName>
    <definedName name="중기조장">#REF!</definedName>
    <definedName name="중유" localSheetId="2">#REF!</definedName>
    <definedName name="중유" localSheetId="1">#REF!</definedName>
    <definedName name="중유">#REF!</definedName>
    <definedName name="중유_저" localSheetId="2">#REF!</definedName>
    <definedName name="중유_저" localSheetId="1">#REF!</definedName>
    <definedName name="중유_저">#REF!</definedName>
    <definedName name="지붕잇기공" localSheetId="2">#REF!</definedName>
    <definedName name="지붕잇기공" localSheetId="1">#REF!</definedName>
    <definedName name="지붕잇기공">#REF!</definedName>
    <definedName name="지적기능사1급" localSheetId="2">#REF!</definedName>
    <definedName name="지적기능사1급" localSheetId="1">#REF!</definedName>
    <definedName name="지적기능사1급">#REF!</definedName>
    <definedName name="지적기능사2급" localSheetId="2">#REF!</definedName>
    <definedName name="지적기능사2급" localSheetId="1">#REF!</definedName>
    <definedName name="지적기능사2급">#REF!</definedName>
    <definedName name="지적기사1급" localSheetId="2">#REF!</definedName>
    <definedName name="지적기사1급" localSheetId="1">#REF!</definedName>
    <definedName name="지적기사1급">#REF!</definedName>
    <definedName name="지적기사2급" localSheetId="2">#REF!</definedName>
    <definedName name="지적기사2급" localSheetId="1">#REF!</definedName>
    <definedName name="지적기사2급">#REF!</definedName>
    <definedName name="지홈노" localSheetId="2">#REF!</definedName>
    <definedName name="지홈노" localSheetId="1">#REF!</definedName>
    <definedName name="지홈노">#REF!</definedName>
    <definedName name="지홈재" localSheetId="2">#REF!</definedName>
    <definedName name="지홈재" localSheetId="1">#REF!</definedName>
    <definedName name="지홈재">#REF!</definedName>
    <definedName name="지홈합" localSheetId="2">#REF!</definedName>
    <definedName name="지홈합" localSheetId="1">#REF!</definedName>
    <definedName name="지홈합">#REF!</definedName>
    <definedName name="직매54P" localSheetId="2" hidden="1">{#N/A,#N/A,TRUE,"토적및재료집계";#N/A,#N/A,TRUE,"토적및재료집계";#N/A,#N/A,TRUE,"단위량"}</definedName>
    <definedName name="직매54P" localSheetId="1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집경">[26]봉방동근생!$J$21</definedName>
    <definedName name="집계경" localSheetId="2">#REF!</definedName>
    <definedName name="집계경" localSheetId="1">#REF!</definedName>
    <definedName name="집계경">#REF!</definedName>
    <definedName name="집계경1" localSheetId="2">#REF!</definedName>
    <definedName name="집계경1" localSheetId="1">#REF!</definedName>
    <definedName name="집계경1">#REF!</definedName>
    <definedName name="집계노" localSheetId="2">#REF!</definedName>
    <definedName name="집계노" localSheetId="1">#REF!</definedName>
    <definedName name="집계노">#REF!</definedName>
    <definedName name="집계노1" localSheetId="2">#REF!</definedName>
    <definedName name="집계노1" localSheetId="1">#REF!</definedName>
    <definedName name="집계노1">#REF!</definedName>
    <definedName name="집계재" localSheetId="2">#REF!</definedName>
    <definedName name="집계재" localSheetId="1">#REF!</definedName>
    <definedName name="집계재">#REF!</definedName>
    <definedName name="집계재1" localSheetId="2">#REF!</definedName>
    <definedName name="집계재1" localSheetId="1">#REF!</definedName>
    <definedName name="집계재1">#REF!</definedName>
    <definedName name="집계합" localSheetId="2">#REF!</definedName>
    <definedName name="집계합" localSheetId="1">#REF!</definedName>
    <definedName name="집계합">#REF!</definedName>
    <definedName name="집계합1" localSheetId="2">#REF!</definedName>
    <definedName name="집계합1" localSheetId="1">#REF!</definedName>
    <definedName name="집계합1">#REF!</definedName>
    <definedName name="집노">[26]봉방동근생!$H$21</definedName>
    <definedName name="집재">[26]봉방동근생!$F$21</definedName>
    <definedName name="착암공" localSheetId="2">#REF!</definedName>
    <definedName name="착암공" localSheetId="1">#REF!</definedName>
    <definedName name="착암공">#REF!</definedName>
    <definedName name="참여1">[14]연구공종별_소요일!$D$23</definedName>
    <definedName name="참여2">[14]연구공종별_소요일!$D$24</definedName>
    <definedName name="참여3">[14]연구공종별_소요일!$D$25</definedName>
    <definedName name="참여4" localSheetId="2">[14]연구공종별_소요일!#REF!</definedName>
    <definedName name="참여4" localSheetId="3">[14]연구공종별_소요일!#REF!</definedName>
    <definedName name="참여4" localSheetId="1">[14]연구공종별_소요일!#REF!</definedName>
    <definedName name="참여4" localSheetId="0">[14]연구공종별_소요일!#REF!</definedName>
    <definedName name="참여4">[14]연구공종별_소요일!#REF!</definedName>
    <definedName name="창호노" localSheetId="2">#REF!</definedName>
    <definedName name="창호노" localSheetId="1">#REF!</definedName>
    <definedName name="창호노">#REF!</definedName>
    <definedName name="창호노1" localSheetId="2">#REF!</definedName>
    <definedName name="창호노1" localSheetId="1">#REF!</definedName>
    <definedName name="창호노1">#REF!</definedName>
    <definedName name="창호목공" localSheetId="2">#REF!</definedName>
    <definedName name="창호목공" localSheetId="1">#REF!</definedName>
    <definedName name="창호목공">#REF!</definedName>
    <definedName name="창호재" localSheetId="2">#REF!</definedName>
    <definedName name="창호재" localSheetId="1">#REF!</definedName>
    <definedName name="창호재">#REF!</definedName>
    <definedName name="창호재1" localSheetId="2">#REF!</definedName>
    <definedName name="창호재1" localSheetId="1">#REF!</definedName>
    <definedName name="창호재1">#REF!</definedName>
    <definedName name="창호합" localSheetId="2">#REF!</definedName>
    <definedName name="창호합" localSheetId="1">#REF!</definedName>
    <definedName name="창호합">#REF!</definedName>
    <definedName name="창호합1" localSheetId="2">#REF!</definedName>
    <definedName name="창호합1" localSheetId="1">#REF!</definedName>
    <definedName name="창호합1">#REF!</definedName>
    <definedName name="처음" localSheetId="2">#REF!</definedName>
    <definedName name="처음" localSheetId="1">#REF!</definedName>
    <definedName name="처음">#REF!</definedName>
    <definedName name="천노" localSheetId="2">#REF!</definedName>
    <definedName name="천노" localSheetId="1">#REF!</definedName>
    <definedName name="천노">#REF!</definedName>
    <definedName name="천재" localSheetId="2">#REF!</definedName>
    <definedName name="천재" localSheetId="1">#REF!</definedName>
    <definedName name="천재">#REF!</definedName>
    <definedName name="천합" localSheetId="2">#REF!</definedName>
    <definedName name="천합" localSheetId="1">#REF!</definedName>
    <definedName name="천합">#REF!</definedName>
    <definedName name="철거노" localSheetId="2">#REF!</definedName>
    <definedName name="철거노" localSheetId="1">#REF!</definedName>
    <definedName name="철거노">#REF!</definedName>
    <definedName name="철거재" localSheetId="2">#REF!</definedName>
    <definedName name="철거재" localSheetId="1">#REF!</definedName>
    <definedName name="철거재">#REF!</definedName>
    <definedName name="철거합" localSheetId="2">#REF!</definedName>
    <definedName name="철거합" localSheetId="1">#REF!</definedName>
    <definedName name="철거합">#REF!</definedName>
    <definedName name="철골공" localSheetId="2">#REF!</definedName>
    <definedName name="철골공" localSheetId="1">#REF!</definedName>
    <definedName name="철골공">#REF!</definedName>
    <definedName name="철공" localSheetId="2">#REF!</definedName>
    <definedName name="철공" localSheetId="1">#REF!</definedName>
    <definedName name="철공">#REF!</definedName>
    <definedName name="철근공" localSheetId="2">#REF!</definedName>
    <definedName name="철근공" localSheetId="1">#REF!</definedName>
    <definedName name="철근공">#REF!</definedName>
    <definedName name="철근운반" localSheetId="2" hidden="1">{#N/A,#N/A,FALSE,"포장단가"}</definedName>
    <definedName name="철근운반" localSheetId="1" hidden="1">{#N/A,#N/A,FALSE,"포장단가"}</definedName>
    <definedName name="철근운반" hidden="1">{#N/A,#N/A,FALSE,"포장단가"}</definedName>
    <definedName name="철도궤도공" localSheetId="2">#REF!</definedName>
    <definedName name="철도궤도공" localSheetId="1">#REF!</definedName>
    <definedName name="철도궤도공">#REF!</definedName>
    <definedName name="철도신호공" localSheetId="2">#REF!</definedName>
    <definedName name="철도신호공" localSheetId="1">#REF!</definedName>
    <definedName name="철도신호공">#REF!</definedName>
    <definedName name="철콘경" localSheetId="2">#REF!</definedName>
    <definedName name="철콘경" localSheetId="1">#REF!</definedName>
    <definedName name="철콘경">#REF!</definedName>
    <definedName name="철콘노" localSheetId="2">#REF!</definedName>
    <definedName name="철콘노" localSheetId="1">#REF!</definedName>
    <definedName name="철콘노">#REF!</definedName>
    <definedName name="철콘재" localSheetId="2">#REF!</definedName>
    <definedName name="철콘재" localSheetId="1">#REF!</definedName>
    <definedName name="철콘재">#REF!</definedName>
    <definedName name="철콘합" localSheetId="2">#REF!</definedName>
    <definedName name="철콘합" localSheetId="1">#REF!</definedName>
    <definedName name="철콘합">#REF!</definedName>
    <definedName name="철판공" localSheetId="2">#REF!</definedName>
    <definedName name="철판공" localSheetId="1">#REF!</definedName>
    <definedName name="철판공">#REF!</definedName>
    <definedName name="체험프로그램" localSheetId="2">#REF!</definedName>
    <definedName name="체험프로그램" localSheetId="1">#REF!</definedName>
    <definedName name="체험프로그램">#REF!</definedName>
    <definedName name="총괄" localSheetId="2" hidden="1">{#N/A,#N/A,FALSE,"포장단가"}</definedName>
    <definedName name="총괄" localSheetId="1" hidden="1">{#N/A,#N/A,FALSE,"포장단가"}</definedName>
    <definedName name="총괄" hidden="1">{#N/A,#N/A,FALSE,"포장단가"}</definedName>
    <definedName name="총괄표" localSheetId="2">#REF!</definedName>
    <definedName name="총괄표" localSheetId="1">#REF!</definedName>
    <definedName name="총괄표">#REF!</definedName>
    <definedName name="총괄표2" localSheetId="2">#REF!</definedName>
    <definedName name="총괄표2" localSheetId="1">#REF!</definedName>
    <definedName name="총괄표2">#REF!</definedName>
    <definedName name="총집계경" localSheetId="2">#REF!</definedName>
    <definedName name="총집계경" localSheetId="1">#REF!</definedName>
    <definedName name="총집계경">#REF!</definedName>
    <definedName name="총집계노" localSheetId="2">#REF!</definedName>
    <definedName name="총집계노" localSheetId="1">#REF!</definedName>
    <definedName name="총집계노">#REF!</definedName>
    <definedName name="총집계재" localSheetId="2">#REF!</definedName>
    <definedName name="총집계재" localSheetId="1">#REF!</definedName>
    <definedName name="총집계재">#REF!</definedName>
    <definedName name="총집계합" localSheetId="2">#REF!</definedName>
    <definedName name="총집계합" localSheetId="1">#REF!</definedName>
    <definedName name="총집계합">#REF!</definedName>
    <definedName name="측부" localSheetId="2">#REF!</definedName>
    <definedName name="측부" localSheetId="1">#REF!</definedName>
    <definedName name="측부">#REF!</definedName>
    <definedName name="측정업무" localSheetId="2">[13]직접인건비!#REF!</definedName>
    <definedName name="측정업무" localSheetId="1">[13]직접인건비!#REF!</definedName>
    <definedName name="측정업무">[13]직접인건비!#REF!</definedName>
    <definedName name="치장벽돌공" localSheetId="2">#REF!</definedName>
    <definedName name="치장벽돌공" localSheetId="1">#REF!</definedName>
    <definedName name="치장벽돌공">#REF!</definedName>
    <definedName name="케이블간지" localSheetId="2" hidden="1">{#N/A,#N/A,TRUE,"토적및재료집계";#N/A,#N/A,TRUE,"토적및재료집계";#N/A,#N/A,TRUE,"단위량"}</definedName>
    <definedName name="케이블간지" localSheetId="1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경" localSheetId="2">#REF!</definedName>
    <definedName name="콘경" localSheetId="1">#REF!</definedName>
    <definedName name="콘경">#REF!</definedName>
    <definedName name="콘노" localSheetId="2">#REF!</definedName>
    <definedName name="콘노" localSheetId="1">#REF!</definedName>
    <definedName name="콘노">#REF!</definedName>
    <definedName name="콘재" localSheetId="2">#REF!</definedName>
    <definedName name="콘재" localSheetId="1">#REF!</definedName>
    <definedName name="콘재">#REF!</definedName>
    <definedName name="콘크리트공" localSheetId="2">#REF!</definedName>
    <definedName name="콘크리트공" localSheetId="1">#REF!</definedName>
    <definedName name="콘크리트공">#REF!</definedName>
    <definedName name="콘크리트공_광의" localSheetId="2">#REF!</definedName>
    <definedName name="콘크리트공_광의" localSheetId="1">#REF!</definedName>
    <definedName name="콘크리트공_광의">#REF!</definedName>
    <definedName name="콘합" localSheetId="2">#REF!</definedName>
    <definedName name="콘합" localSheetId="1">#REF!</definedName>
    <definedName name="콘합">#REF!</definedName>
    <definedName name="ㅌㅌㅌ">[11]연구공종별_소요일!$E$8</definedName>
    <definedName name="타일공" localSheetId="2">#REF!</definedName>
    <definedName name="타일공" localSheetId="1">#REF!</definedName>
    <definedName name="타일공">#REF!</definedName>
    <definedName name="템플리트모듈1" localSheetId="2">BLCH</definedName>
    <definedName name="템플리트모듈1" localSheetId="1">BLCH</definedName>
    <definedName name="템플리트모듈1">BLCH</definedName>
    <definedName name="템플리트모듈2" localSheetId="2">BLCH</definedName>
    <definedName name="템플리트모듈2" localSheetId="1">BLCH</definedName>
    <definedName name="템플리트모듈2">BLCH</definedName>
    <definedName name="템플리트모듈3" localSheetId="2">BLCH</definedName>
    <definedName name="템플리트모듈3" localSheetId="1">BLCH</definedName>
    <definedName name="템플리트모듈3">BLCH</definedName>
    <definedName name="템플리트모듈4" localSheetId="2">BLCH</definedName>
    <definedName name="템플리트모듈4" localSheetId="1">BLCH</definedName>
    <definedName name="템플리트모듈4">BLCH</definedName>
    <definedName name="템플리트모듈5" localSheetId="2">BLCH</definedName>
    <definedName name="템플리트모듈5" localSheetId="1">BLCH</definedName>
    <definedName name="템플리트모듈5">BLCH</definedName>
    <definedName name="템플리트모듈6" localSheetId="2">BLCH</definedName>
    <definedName name="템플리트모듈6" localSheetId="1">BLCH</definedName>
    <definedName name="템플리트모듈6">BLCH</definedName>
    <definedName name="토경" localSheetId="2">#REF!</definedName>
    <definedName name="토경" localSheetId="1">#REF!</definedName>
    <definedName name="토경">#REF!</definedName>
    <definedName name="토노" localSheetId="2">#REF!</definedName>
    <definedName name="토노" localSheetId="1">#REF!</definedName>
    <definedName name="토노">#REF!</definedName>
    <definedName name="토량계산" localSheetId="2" hidden="1">{#N/A,#N/A,FALSE,"포장단가"}</definedName>
    <definedName name="토량계산" localSheetId="1" hidden="1">{#N/A,#N/A,FALSE,"포장단가"}</definedName>
    <definedName name="토량계산" hidden="1">{#N/A,#N/A,FALSE,"포장단가"}</definedName>
    <definedName name="토양" localSheetId="2">[13]직접인건비!#REF!</definedName>
    <definedName name="토양" localSheetId="1">[13]직접인건비!#REF!</definedName>
    <definedName name="토양">[13]직접인건비!#REF!</definedName>
    <definedName name="토양질" localSheetId="2">[13]직접경비!#REF!</definedName>
    <definedName name="토양질" localSheetId="1">[13]직접경비!#REF!</definedName>
    <definedName name="토양질">[13]직접경비!#REF!</definedName>
    <definedName name="토재" localSheetId="2">#REF!</definedName>
    <definedName name="토재" localSheetId="1">#REF!</definedName>
    <definedName name="토재">#REF!</definedName>
    <definedName name="토적표" localSheetId="2" hidden="1">#REF!</definedName>
    <definedName name="토적표" localSheetId="3" hidden="1">#REF!</definedName>
    <definedName name="토적표" localSheetId="1" hidden="1">#REF!</definedName>
    <definedName name="토적표" localSheetId="0" hidden="1">#REF!</definedName>
    <definedName name="토적표" hidden="1">#REF!</definedName>
    <definedName name="토적표1" localSheetId="2" hidden="1">#REF!</definedName>
    <definedName name="토적표1" localSheetId="3" hidden="1">#REF!</definedName>
    <definedName name="토적표1" localSheetId="1" hidden="1">#REF!</definedName>
    <definedName name="토적표1" localSheetId="0" hidden="1">#REF!</definedName>
    <definedName name="토적표1" hidden="1">#REF!</definedName>
    <definedName name="토합" localSheetId="2">#REF!</definedName>
    <definedName name="토합" localSheetId="1">#REF!</definedName>
    <definedName name="토합">#REF!</definedName>
    <definedName name="통신내선공" localSheetId="2">#REF!</definedName>
    <definedName name="통신내선공" localSheetId="1">#REF!</definedName>
    <definedName name="통신내선공">#REF!</definedName>
    <definedName name="통신설비공" localSheetId="2">#REF!</definedName>
    <definedName name="통신설비공" localSheetId="1">#REF!</definedName>
    <definedName name="통신설비공">#REF!</definedName>
    <definedName name="통신외선공" localSheetId="2">#REF!</definedName>
    <definedName name="통신외선공" localSheetId="1">#REF!</definedName>
    <definedName name="통신외선공">#REF!</definedName>
    <definedName name="통신케이블공" localSheetId="2">#REF!</definedName>
    <definedName name="통신케이블공" localSheetId="1">#REF!</definedName>
    <definedName name="통신케이블공">#REF!</definedName>
    <definedName name="특고압케이블전공" localSheetId="2">#REF!</definedName>
    <definedName name="특고압케이블전공" localSheetId="1">#REF!</definedName>
    <definedName name="특고압케이블전공">#REF!</definedName>
    <definedName name="특급전체" localSheetId="2">#REF!</definedName>
    <definedName name="특급전체" localSheetId="1">#REF!</definedName>
    <definedName name="특급전체">#REF!</definedName>
    <definedName name="특별인부" localSheetId="2">#REF!</definedName>
    <definedName name="특별인부" localSheetId="1">#REF!</definedName>
    <definedName name="특별인부">#REF!</definedName>
    <definedName name="특수비계공" localSheetId="2">#REF!</definedName>
    <definedName name="특수비계공" localSheetId="1">#REF!</definedName>
    <definedName name="특수비계공">#REF!</definedName>
    <definedName name="파일" localSheetId="2" hidden="1">#REF!</definedName>
    <definedName name="파일" localSheetId="3" hidden="1">#REF!</definedName>
    <definedName name="파일" localSheetId="1" hidden="1">#REF!</definedName>
    <definedName name="파일" localSheetId="0" hidden="1">#REF!</definedName>
    <definedName name="파일" hidden="1">#REF!</definedName>
    <definedName name="평가항목" localSheetId="2">[13]직접인건비!#REF!</definedName>
    <definedName name="평가항목" localSheetId="1">[13]직접인건비!#REF!</definedName>
    <definedName name="평가항목">[13]직접인건비!#REF!</definedName>
    <definedName name="포설공" localSheetId="2">#REF!</definedName>
    <definedName name="포설공" localSheetId="1">#REF!</definedName>
    <definedName name="포설공">#REF!</definedName>
    <definedName name="포장거푸집조서" localSheetId="2" hidden="1">{#N/A,#N/A,FALSE,"포장단가"}</definedName>
    <definedName name="포장거푸집조서" localSheetId="1" hidden="1">{#N/A,#N/A,FALSE,"포장단가"}</definedName>
    <definedName name="포장거푸집조서" hidden="1">{#N/A,#N/A,FALSE,"포장단가"}</definedName>
    <definedName name="포장공" localSheetId="2">#REF!</definedName>
    <definedName name="포장공" localSheetId="1">#REF!</definedName>
    <definedName name="포장공">#REF!</definedName>
    <definedName name="표지" localSheetId="2" hidden="1">#REF!</definedName>
    <definedName name="표지" localSheetId="3" hidden="1">#REF!</definedName>
    <definedName name="표지" localSheetId="1" hidden="1">#REF!</definedName>
    <definedName name="표지" localSheetId="0" hidden="1">#REF!</definedName>
    <definedName name="표지" hidden="1">#REF!</definedName>
    <definedName name="표지2" localSheetId="2" hidden="1">#REF!</definedName>
    <definedName name="표지2" localSheetId="3" hidden="1">#REF!</definedName>
    <definedName name="표지2" localSheetId="1" hidden="1">#REF!</definedName>
    <definedName name="표지2" localSheetId="0" hidden="1">#REF!</definedName>
    <definedName name="표지2" hidden="1">#REF!</definedName>
    <definedName name="플랜트기계설치공" localSheetId="2">#REF!</definedName>
    <definedName name="플랜트기계설치공" localSheetId="1">#REF!</definedName>
    <definedName name="플랜트기계설치공">#REF!</definedName>
    <definedName name="플랜트배관공" localSheetId="2">#REF!</definedName>
    <definedName name="플랜트배관공" localSheetId="1">#REF!</definedName>
    <definedName name="플랜트배관공">#REF!</definedName>
    <definedName name="플랜트용접공" localSheetId="2">#REF!</definedName>
    <definedName name="플랜트용접공" localSheetId="1">#REF!</definedName>
    <definedName name="플랜트용접공">#REF!</definedName>
    <definedName name="플랜트전공" localSheetId="2">#REF!</definedName>
    <definedName name="플랜트전공" localSheetId="1">#REF!</definedName>
    <definedName name="플랜트전공">#REF!</definedName>
    <definedName name="플랜트제관공" localSheetId="2">#REF!</definedName>
    <definedName name="플랜트제관공" localSheetId="1">#REF!</definedName>
    <definedName name="플랜트제관공">#REF!</definedName>
    <definedName name="플랜트특수용접공" localSheetId="2">#REF!</definedName>
    <definedName name="플랜트특수용접공" localSheetId="1">#REF!</definedName>
    <definedName name="플랜트특수용접공">#REF!</definedName>
    <definedName name="ㅎㅎㅎㅎㅎ">[11]연구공종별_소요일!$B$9</definedName>
    <definedName name="할석공" localSheetId="2">#REF!</definedName>
    <definedName name="할석공" localSheetId="1">#REF!</definedName>
    <definedName name="할석공">#REF!</definedName>
    <definedName name="함석공" localSheetId="2">#REF!</definedName>
    <definedName name="함석공" localSheetId="1">#REF!</definedName>
    <definedName name="함석공">#REF!</definedName>
    <definedName name="현도사" localSheetId="2">#REF!</definedName>
    <definedName name="현도사" localSheetId="1">#REF!</definedName>
    <definedName name="현도사">#REF!</definedName>
    <definedName name="형틀목공" localSheetId="2">#REF!</definedName>
    <definedName name="형틀목공" localSheetId="1">#REF!</definedName>
    <definedName name="형틀목공">#REF!</definedName>
    <definedName name="화약취급공" localSheetId="2">#REF!</definedName>
    <definedName name="화약취급공" localSheetId="1">#REF!</definedName>
    <definedName name="화약취급공">#REF!</definedName>
    <definedName name="환율" localSheetId="2">#REF!</definedName>
    <definedName name="환율" localSheetId="1">#REF!</definedName>
    <definedName name="환율">#REF!</definedName>
    <definedName name="회의비">[16]회의비!$G$9</definedName>
    <definedName name="휘발유" localSheetId="2">#REF!</definedName>
    <definedName name="휘발유" localSheetId="1">#REF!</definedName>
    <definedName name="휘발유">#REF!</definedName>
    <definedName name="흄관운반" localSheetId="2" hidden="1">{#N/A,#N/A,FALSE,"포장단가"}</definedName>
    <definedName name="흄관운반" localSheetId="1" hidden="1">{#N/A,#N/A,FALSE,"포장단가"}</definedName>
    <definedName name="흄관운반" hidden="1">{#N/A,#N/A,FALSE,"포장단가"}</definedName>
    <definedName name="ㅓㅏㅏㅣ" localSheetId="2">BLCH</definedName>
    <definedName name="ㅓㅏㅏㅣ" localSheetId="1">BLCH</definedName>
    <definedName name="ㅓㅏㅏㅣ">BLCH</definedName>
    <definedName name="ㅓㅓㅓ">[11]연구공종별_소요일!$E$6</definedName>
    <definedName name="ㅗㅗㅗㅗ">[11]연구공종별_소요일!$B$10</definedName>
    <definedName name="ㅜㅜㅜㅜㅜ" localSheetId="2">BLCH</definedName>
    <definedName name="ㅜㅜㅜㅜㅜ" localSheetId="1">BLCH</definedName>
    <definedName name="ㅜㅜㅜㅜㅜ">BLCH</definedName>
    <definedName name="ㅠ" localSheetId="2">#REF!</definedName>
    <definedName name="ㅠ" localSheetId="1">#REF!</definedName>
    <definedName name="ㅠ">#REF!</definedName>
    <definedName name="ㅠㅠㅠ">[11]연구공종별_소요일!$E$7</definedName>
    <definedName name="ㅡㅡㅡㅡㅡ">[11]연구공종별_소요일!$E$9</definedName>
    <definedName name="ㅣ힘허ㅣㅁㅎ" localSheetId="2" hidden="1">#REF!</definedName>
    <definedName name="ㅣ힘허ㅣㅁㅎ" localSheetId="3" hidden="1">#REF!</definedName>
    <definedName name="ㅣ힘허ㅣㅁㅎ" localSheetId="1" hidden="1">#REF!</definedName>
    <definedName name="ㅣ힘허ㅣㅁㅎ" localSheetId="0" hidden="1">#REF!</definedName>
    <definedName name="ㅣ힘허ㅣㅁㅎ" hidden="1">#REF!</definedName>
    <definedName name="ㅣㅣㅣ" localSheetId="2">#REF!</definedName>
    <definedName name="ㅣㅣㅣ" localSheetId="1">#REF!</definedName>
    <definedName name="ㅣㅣ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5" l="1"/>
  <c r="R26" i="6" l="1"/>
  <c r="T26" i="6" s="1"/>
  <c r="T22" i="6"/>
  <c r="E18" i="6"/>
  <c r="E17" i="6" s="1"/>
  <c r="F16" i="6"/>
  <c r="J15" i="6"/>
  <c r="F15" i="6"/>
  <c r="F14" i="6"/>
  <c r="J13" i="6"/>
  <c r="F13" i="6"/>
  <c r="E12" i="6"/>
  <c r="E29" i="6" s="1"/>
  <c r="L11" i="6"/>
  <c r="E11" i="6"/>
  <c r="L10" i="6"/>
  <c r="E10" i="6"/>
  <c r="E9" i="6"/>
  <c r="E8" i="6"/>
  <c r="E7" i="6"/>
  <c r="E28" i="6" s="1"/>
  <c r="B1" i="6"/>
  <c r="O16" i="3"/>
  <c r="K16" i="3"/>
  <c r="H16" i="3"/>
  <c r="H15" i="3" s="1"/>
  <c r="D15" i="3" s="1"/>
  <c r="D16" i="3"/>
  <c r="K15" i="3"/>
  <c r="G15" i="3"/>
  <c r="F15" i="3"/>
  <c r="E15" i="3"/>
  <c r="O14" i="3"/>
  <c r="H14" i="3"/>
  <c r="H12" i="3" s="1"/>
  <c r="Q13" i="3"/>
  <c r="O13" i="3"/>
  <c r="R13" i="3" s="1"/>
  <c r="H13" i="3"/>
  <c r="G12" i="3"/>
  <c r="F12" i="3"/>
  <c r="E12" i="3"/>
  <c r="S11" i="3"/>
  <c r="R11" i="3"/>
  <c r="Q11" i="3"/>
  <c r="P11" i="3"/>
  <c r="S10" i="3"/>
  <c r="R10" i="3"/>
  <c r="Q10" i="3"/>
  <c r="P10" i="3"/>
  <c r="O10" i="3"/>
  <c r="K10" i="3"/>
  <c r="H10" i="3"/>
  <c r="D10" i="3" s="1"/>
  <c r="S9" i="3"/>
  <c r="R9" i="3"/>
  <c r="Q9" i="3"/>
  <c r="P9" i="3"/>
  <c r="K9" i="3"/>
  <c r="H9" i="3"/>
  <c r="D9" i="3"/>
  <c r="S8" i="3"/>
  <c r="R8" i="3"/>
  <c r="Q8" i="3"/>
  <c r="P8" i="3"/>
  <c r="H8" i="3"/>
  <c r="D8" i="3"/>
  <c r="O7" i="3"/>
  <c r="L7" i="3"/>
  <c r="K7" i="3"/>
  <c r="K6" i="3"/>
  <c r="H6" i="3"/>
  <c r="G6" i="3"/>
  <c r="G5" i="3" s="1"/>
  <c r="F6" i="3"/>
  <c r="D6" i="3" s="1"/>
  <c r="E6" i="3"/>
  <c r="H5" i="3"/>
  <c r="F5" i="3"/>
  <c r="E5" i="3"/>
  <c r="D12" i="3" l="1"/>
  <c r="D5" i="3" s="1"/>
  <c r="E19" i="6"/>
  <c r="E20" i="6" l="1"/>
  <c r="E22" i="6" s="1"/>
  <c r="E9" i="5" l="1"/>
  <c r="E23" i="6"/>
  <c r="E24" i="6" s="1"/>
  <c r="E30" i="6"/>
  <c r="E8" i="5" l="1"/>
  <c r="E25" i="6"/>
  <c r="E31" i="6"/>
  <c r="F30" i="6"/>
  <c r="E10" i="5" l="1"/>
  <c r="E7" i="5"/>
  <c r="F29" i="6"/>
  <c r="F28" i="6"/>
</calcChain>
</file>

<file path=xl/sharedStrings.xml><?xml version="1.0" encoding="utf-8"?>
<sst xmlns="http://schemas.openxmlformats.org/spreadsheetml/2006/main" count="203" uniqueCount="146">
  <si>
    <t>칠곡(왜관 중심지) : 용역에 포함하여 지급 (담당자 : 구본승)</t>
  </si>
  <si>
    <t>x</t>
  </si>
  <si>
    <t>÷</t>
  </si>
  <si>
    <t>계</t>
  </si>
  <si>
    <t>금액</t>
  </si>
  <si>
    <t>항 목</t>
  </si>
  <si>
    <t>연구원</t>
  </si>
  <si>
    <t>비 고</t>
  </si>
  <si>
    <t>X</t>
  </si>
  <si>
    <t>전체</t>
  </si>
  <si>
    <t>수량</t>
  </si>
  <si>
    <t>비율</t>
  </si>
  <si>
    <t>+</t>
  </si>
  <si>
    <t>구 분</t>
  </si>
  <si>
    <t>총계</t>
  </si>
  <si>
    <t>여비</t>
  </si>
  <si>
    <t>소 계</t>
  </si>
  <si>
    <t>인건비</t>
  </si>
  <si>
    <t>1년차</t>
  </si>
  <si>
    <t>연차별</t>
  </si>
  <si>
    <t>식비</t>
  </si>
  <si>
    <t>제수당</t>
  </si>
  <si>
    <t>단위</t>
  </si>
  <si>
    <t>기타</t>
  </si>
  <si>
    <t>비용</t>
  </si>
  <si>
    <t>급여</t>
  </si>
  <si>
    <t>사업비</t>
  </si>
  <si>
    <t>3년차</t>
  </si>
  <si>
    <t>경비</t>
  </si>
  <si>
    <t>복지</t>
  </si>
  <si>
    <t>4년차</t>
  </si>
  <si>
    <t>2년차</t>
  </si>
  <si>
    <t>총 계</t>
  </si>
  <si>
    <t xml:space="preserve"> </t>
  </si>
  <si>
    <t>규격</t>
  </si>
  <si>
    <t>구분</t>
  </si>
  <si>
    <t>비고</t>
  </si>
  <si>
    <t>직접경비</t>
  </si>
  <si>
    <t>산 출 내 역</t>
  </si>
  <si>
    <t>스토리텔링</t>
  </si>
  <si>
    <t>경영지원</t>
  </si>
  <si>
    <t>실지급 금액</t>
  </si>
  <si>
    <t>연  구  원</t>
  </si>
  <si>
    <t>수 행 총 계</t>
  </si>
  <si>
    <t>생활혁신센터</t>
  </si>
  <si>
    <t>소  계</t>
  </si>
  <si>
    <t>조식(중식)</t>
  </si>
  <si>
    <t>낙찰율80%</t>
  </si>
  <si>
    <t>천단위 절삭</t>
  </si>
  <si>
    <t>연구보조원</t>
  </si>
  <si>
    <t xml:space="preserve">[단위:원] </t>
  </si>
  <si>
    <t>현장지원센터</t>
  </si>
  <si>
    <t>행사지원</t>
  </si>
  <si>
    <t>부  가  세</t>
  </si>
  <si>
    <t>일반관리비</t>
  </si>
  <si>
    <t>□ 사무장지원</t>
  </si>
  <si>
    <t>사무장지원</t>
  </si>
  <si>
    <t>1-4년차</t>
  </si>
  <si>
    <t>낙찰율 미적용</t>
  </si>
  <si>
    <t>소    계</t>
  </si>
  <si>
    <t>상생협력상가</t>
  </si>
  <si>
    <t>세부사업</t>
  </si>
  <si>
    <t>3, 4년차</t>
  </si>
  <si>
    <t>총 합 계</t>
  </si>
  <si>
    <t>창업지원</t>
  </si>
  <si>
    <t>추억회상마당</t>
  </si>
  <si>
    <t>공무원여비규정 적용</t>
  </si>
  <si>
    <t>합        계</t>
  </si>
  <si>
    <t>복지프로그램 운영</t>
  </si>
  <si>
    <t>고수구길 경관정비</t>
  </si>
  <si>
    <t>이      윤</t>
  </si>
  <si>
    <t>청도 동네발전소</t>
  </si>
  <si>
    <t>경비
(인건비성)</t>
  </si>
  <si>
    <t>동네발전소 운영</t>
  </si>
  <si>
    <t>가로경관 마스터플랜</t>
  </si>
  <si>
    <t>단가 : 160만원</t>
  </si>
  <si>
    <t>실지급 가능금액</t>
  </si>
  <si>
    <t>총        계</t>
  </si>
  <si>
    <t>단가 적용 기준</t>
  </si>
  <si>
    <t>소규모 축제 이벤트 운영</t>
  </si>
  <si>
    <t>창업지원 및 이벤트 프로그램</t>
  </si>
  <si>
    <t>일반관리비, 부가세 미적용</t>
  </si>
  <si>
    <t>2019 학술연구용역 대가기준 적용</t>
  </si>
  <si>
    <t>&lt;일반관리비, 부가세 미반영 시&gt;</t>
  </si>
  <si>
    <t>(인건비+경비+직접경비)X5%범위내</t>
  </si>
  <si>
    <t>일괄 적용 시 용역비가 늘어 남</t>
  </si>
  <si>
    <t>농어촌공사 : 180만원 직접지급</t>
  </si>
  <si>
    <t>&lt;일반관리비, 부가세 반영 시&gt;</t>
  </si>
  <si>
    <t>3. 세번째, 추억의 생활
&lt;지역자산 가치증진&gt;</t>
  </si>
  <si>
    <t>청도읍 도시재생 활성화사업 지역역량강화
산출내역서</t>
  </si>
  <si>
    <t>1. 첫번째, 행복한 생활
&lt;도심 거주기능 강화&gt;</t>
  </si>
  <si>
    <t>(인건비+경비+직접경비+일반관리비)X10%범위내</t>
  </si>
  <si>
    <t>2. 두번째, 소통의 생활
&lt;주민공동체 활성화&gt;</t>
  </si>
  <si>
    <t>4. 네번째, 편안한 생활
&lt;생활 인프라 정비&gt;</t>
  </si>
  <si>
    <t>2013년도 일반농산어촌개발사업 추진 참고자료 chapertⅥ 지역역량강화(S/W) 부문</t>
  </si>
  <si>
    <t>-지방자치단체 세출예산 집행기준 (행정안전부 예규 제75호(2019.05.28.)</t>
  </si>
  <si>
    <t>식</t>
    <phoneticPr fontId="30" type="noConversion"/>
  </si>
  <si>
    <t>규격</t>
    <phoneticPr fontId="30" type="noConversion"/>
  </si>
  <si>
    <t>단위</t>
    <phoneticPr fontId="30" type="noConversion"/>
  </si>
  <si>
    <t>수량</t>
    <phoneticPr fontId="30" type="noConversion"/>
  </si>
  <si>
    <t>문자 채널</t>
    <phoneticPr fontId="30" type="noConversion"/>
  </si>
  <si>
    <t>하단 스텐드</t>
    <phoneticPr fontId="30" type="noConversion"/>
  </si>
  <si>
    <t>LED 조명</t>
    <phoneticPr fontId="30" type="noConversion"/>
  </si>
  <si>
    <t>1800각 T300</t>
    <phoneticPr fontId="40" type="noConversion"/>
  </si>
  <si>
    <t>식</t>
    <phoneticPr fontId="40" type="noConversion"/>
  </si>
  <si>
    <t>1800각 T300</t>
    <phoneticPr fontId="30" type="noConversion"/>
  </si>
  <si>
    <t>9000*660*600</t>
    <phoneticPr fontId="30" type="noConversion"/>
  </si>
  <si>
    <t>3구</t>
    <phoneticPr fontId="30" type="noConversion"/>
  </si>
  <si>
    <t>ㅡ</t>
    <phoneticPr fontId="30" type="noConversion"/>
  </si>
  <si>
    <t>EA</t>
    <phoneticPr fontId="40" type="noConversion"/>
  </si>
  <si>
    <t>파이프트러스트</t>
    <phoneticPr fontId="40" type="noConversion"/>
  </si>
  <si>
    <t>PC 3T 백색켈지부착</t>
    <phoneticPr fontId="40" type="noConversion"/>
  </si>
  <si>
    <t>ㅡ</t>
    <phoneticPr fontId="40" type="noConversion"/>
  </si>
  <si>
    <t>논텐 코팅</t>
    <phoneticPr fontId="40" type="noConversion"/>
  </si>
  <si>
    <t>SET</t>
    <phoneticPr fontId="40" type="noConversion"/>
  </si>
  <si>
    <t>하단 스텐드</t>
    <phoneticPr fontId="40" type="noConversion"/>
  </si>
  <si>
    <t>9000*660*600</t>
    <phoneticPr fontId="40" type="noConversion"/>
  </si>
  <si>
    <t>LED 백색</t>
    <phoneticPr fontId="40" type="noConversion"/>
  </si>
  <si>
    <t>3구</t>
    <phoneticPr fontId="40" type="noConversion"/>
  </si>
  <si>
    <t>SMPS</t>
    <phoneticPr fontId="40" type="noConversion"/>
  </si>
  <si>
    <t>500W</t>
    <phoneticPr fontId="40" type="noConversion"/>
  </si>
  <si>
    <t>컨트롤 박스 설치</t>
    <phoneticPr fontId="40" type="noConversion"/>
  </si>
  <si>
    <t>터파기  및 되메우기</t>
    <phoneticPr fontId="40" type="noConversion"/>
  </si>
  <si>
    <t>3W</t>
    <phoneticPr fontId="40" type="noConversion"/>
  </si>
  <si>
    <t>기초 제작 설치</t>
    <phoneticPr fontId="40" type="noConversion"/>
  </si>
  <si>
    <t>운반 설치</t>
    <phoneticPr fontId="40" type="noConversion"/>
  </si>
  <si>
    <t>레미콘</t>
    <phoneticPr fontId="40" type="noConversion"/>
  </si>
  <si>
    <t>장비대</t>
    <phoneticPr fontId="40" type="noConversion"/>
  </si>
  <si>
    <t>중기임대</t>
    <phoneticPr fontId="40" type="noConversion"/>
  </si>
  <si>
    <t>흑색도장</t>
    <phoneticPr fontId="40" type="noConversion"/>
  </si>
  <si>
    <t>LED 조명 추가</t>
    <phoneticPr fontId="40" type="noConversion"/>
  </si>
  <si>
    <t>오사이 채널형 
론사인</t>
    <phoneticPr fontId="30" type="noConversion"/>
  </si>
  <si>
    <t>하단스텐드</t>
    <phoneticPr fontId="30" type="noConversion"/>
  </si>
  <si>
    <t>LED조명</t>
    <phoneticPr fontId="30" type="noConversion"/>
  </si>
  <si>
    <t>구     분</t>
    <phoneticPr fontId="30" type="noConversion"/>
  </si>
  <si>
    <t>항     목</t>
    <phoneticPr fontId="30" type="noConversion"/>
  </si>
  <si>
    <t>스테인 오사이 채널</t>
    <phoneticPr fontId="40" type="noConversion"/>
  </si>
  <si>
    <t>현장설치 및
부대비용</t>
    <phoneticPr fontId="30" type="noConversion"/>
  </si>
  <si>
    <t xml:space="preserve"> 문자채널 제작</t>
    <phoneticPr fontId="30" type="noConversion"/>
  </si>
  <si>
    <t>40*40</t>
    <phoneticPr fontId="40" type="noConversion"/>
  </si>
  <si>
    <t>물품식별번호</t>
    <phoneticPr fontId="30" type="noConversion"/>
  </si>
  <si>
    <t>세부품명 
(세부품명번호)</t>
    <phoneticPr fontId="30" type="noConversion"/>
  </si>
  <si>
    <t>간판
(5512190401)</t>
    <phoneticPr fontId="30" type="noConversion"/>
  </si>
  <si>
    <t>내역서</t>
    <phoneticPr fontId="30" type="noConversion"/>
  </si>
  <si>
    <t>사업명: 영천경마공원 정문 론사인 제작 설치</t>
    <phoneticPr fontId="30" type="noConversion"/>
  </si>
  <si>
    <t>구매내역서 총괄표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</si>
</sst>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1" formatCode="_-* #,##0_-;\-* #,##0_-;_-* &quot;-&quot;_-;_-@_-"/>
    <numFmt numFmtId="176" formatCode="#,##0_ "/>
    <numFmt numFmtId="177" formatCode="###,###,###&quot;원&quot;"/>
    <numFmt numFmtId="178" formatCode="#,###&quot;인&quot;"/>
    <numFmt numFmtId="179" formatCode="##&quot;개&quot;&quot;월&quot;"/>
    <numFmt numFmtId="180" formatCode="###0&quot;개&quot;&quot;월&quot;"/>
    <numFmt numFmtId="181" formatCode="\{&quot;(&quot;&quot;일&quot;&quot;비&quot;###,###&quot;원&quot;"/>
    <numFmt numFmtId="182" formatCode="#,###&quot;일&quot;&quot;)&quot;"/>
    <numFmt numFmtId="183" formatCode="#,##0_);[Red]\(#,##0\)"/>
    <numFmt numFmtId="184" formatCode="&quot;(&quot;&quot;식비&quot;###,###&quot;원&quot;"/>
    <numFmt numFmtId="185" formatCode="&quot;+(교통비&quot;#,###"/>
    <numFmt numFmtId="186" formatCode="#,###&quot;회&quot;&quot;)&quot;&quot;}&quot;"/>
    <numFmt numFmtId="187" formatCode="#,###&quot;회&quot;"/>
    <numFmt numFmtId="188" formatCode="###0.00&quot;개&quot;&quot;월&quot;"/>
    <numFmt numFmtId="189" formatCode="0.000"/>
    <numFmt numFmtId="190" formatCode="0.0%"/>
    <numFmt numFmtId="191" formatCode="&quot;총&quot;#,###&quot;회&quot;"/>
    <numFmt numFmtId="193" formatCode="mm&quot;월&quot;\ dd&quot;일&quot;"/>
    <numFmt numFmtId="194" formatCode="0_);\(0\)"/>
  </numFmts>
  <fonts count="44">
    <font>
      <sz val="11"/>
      <color rgb="FF000000"/>
      <name val="맑은 고딕"/>
    </font>
    <font>
      <sz val="11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b/>
      <sz val="12"/>
      <color rgb="FF000000"/>
      <name val="나눔고딕"/>
      <family val="3"/>
      <charset val="129"/>
    </font>
    <font>
      <sz val="10"/>
      <color rgb="FF000000"/>
      <name val="나눔고딕"/>
      <charset val="129"/>
    </font>
    <font>
      <b/>
      <sz val="10"/>
      <color rgb="FF000000"/>
      <name val="나눔고딕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나눔고딕"/>
      <charset val="129"/>
    </font>
    <font>
      <sz val="11"/>
      <color rgb="FF000000"/>
      <name val="나눔고딕"/>
      <charset val="129"/>
    </font>
    <font>
      <sz val="14"/>
      <color rgb="FF000000"/>
      <name val="맑은 고딕"/>
      <family val="3"/>
      <charset val="129"/>
    </font>
    <font>
      <sz val="9"/>
      <color rgb="FF000000"/>
      <name val="나눔고딕"/>
      <charset val="129"/>
    </font>
    <font>
      <sz val="12"/>
      <color rgb="FF000000"/>
      <name val="나눔고딕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22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20"/>
      <color rgb="FF000000"/>
      <name val="굴림체"/>
      <family val="3"/>
      <charset val="129"/>
    </font>
    <font>
      <b/>
      <sz val="20"/>
      <color rgb="FFFFFFFF"/>
      <name val="굴림체"/>
      <family val="3"/>
      <charset val="129"/>
    </font>
    <font>
      <sz val="20"/>
      <color rgb="FF000000"/>
      <name val="굴림체"/>
      <family val="3"/>
      <charset val="129"/>
    </font>
    <font>
      <b/>
      <sz val="17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sz val="18"/>
      <color rgb="FF000000"/>
      <name val="굴림체"/>
      <family val="3"/>
      <charset val="129"/>
    </font>
    <font>
      <b/>
      <sz val="14"/>
      <color rgb="FF000000"/>
      <name val="나눔고딕"/>
      <charset val="129"/>
    </font>
    <font>
      <sz val="14"/>
      <color rgb="FF000000"/>
      <name val="나눔고딕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b/>
      <sz val="20"/>
      <color rgb="FFFF0000"/>
      <name val="맑은 고딕"/>
      <family val="3"/>
      <charset val="129"/>
    </font>
    <font>
      <sz val="20"/>
      <color rgb="FF0070C0"/>
      <name val="맑은 고딕"/>
      <family val="3"/>
      <charset val="129"/>
    </font>
    <font>
      <b/>
      <sz val="20"/>
      <color rgb="FFFF0000"/>
      <name val="굴림체"/>
      <family val="3"/>
      <charset val="129"/>
    </font>
    <font>
      <sz val="20"/>
      <color rgb="FF0070C0"/>
      <name val="맑은 고딕"/>
      <family val="3"/>
      <charset val="129"/>
      <scheme val="major"/>
    </font>
    <font>
      <b/>
      <sz val="16"/>
      <color rgb="FF000000"/>
      <name val="굴림체"/>
      <family val="3"/>
      <charset val="129"/>
    </font>
    <font>
      <sz val="48"/>
      <color rgb="FF000000"/>
      <name val="굴림체"/>
      <family val="3"/>
      <charset val="129"/>
    </font>
    <font>
      <sz val="16"/>
      <color rgb="FF000000"/>
      <name val="맑은 고딕"/>
      <family val="3"/>
      <charset val="129"/>
    </font>
    <font>
      <b/>
      <sz val="48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4"/>
      <color theme="1"/>
      <name val="굴림체"/>
      <family val="3"/>
      <charset val="129"/>
    </font>
    <font>
      <b/>
      <sz val="14"/>
      <color theme="0"/>
      <name val="굴림체"/>
      <family val="3"/>
      <charset val="129"/>
    </font>
    <font>
      <sz val="14"/>
      <color theme="1"/>
      <name val="나눔바른고딕OTF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7">
    <xf numFmtId="0" fontId="0" fillId="0" borderId="0">
      <alignment vertical="center"/>
    </xf>
    <xf numFmtId="9" fontId="29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41" fontId="2" fillId="0" borderId="0"/>
    <xf numFmtId="0" fontId="2" fillId="0" borderId="0"/>
  </cellStyleXfs>
  <cellXfs count="273">
    <xf numFmtId="0" fontId="0" fillId="0" borderId="0" xfId="0">
      <alignment vertical="center"/>
    </xf>
    <xf numFmtId="0" fontId="3" fillId="0" borderId="0" xfId="0" applyFont="1">
      <alignment vertical="center"/>
    </xf>
    <xf numFmtId="0" fontId="29" fillId="0" borderId="0" xfId="3" applyAlignment="1">
      <alignment horizontal="center" vertical="center" wrapText="1"/>
    </xf>
    <xf numFmtId="0" fontId="4" fillId="0" borderId="1" xfId="3" applyFont="1" applyBorder="1" applyAlignment="1">
      <alignment vertical="center" wrapText="1"/>
    </xf>
    <xf numFmtId="0" fontId="4" fillId="0" borderId="1" xfId="3" applyFont="1" applyBorder="1" applyAlignment="1">
      <alignment horizontal="right" vertical="center"/>
    </xf>
    <xf numFmtId="0" fontId="5" fillId="2" borderId="2" xfId="3" applyFont="1" applyFill="1" applyBorder="1" applyAlignment="1">
      <alignment horizontal="center" vertical="center" wrapText="1"/>
    </xf>
    <xf numFmtId="41" fontId="5" fillId="2" borderId="3" xfId="4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41" fontId="5" fillId="3" borderId="5" xfId="4" applyFont="1" applyFill="1" applyBorder="1" applyAlignment="1">
      <alignment horizontal="center" vertical="center" wrapText="1"/>
    </xf>
    <xf numFmtId="176" fontId="4" fillId="0" borderId="6" xfId="3" applyNumberFormat="1" applyFont="1" applyBorder="1" applyAlignment="1">
      <alignment horizontal="center" vertical="center" wrapText="1"/>
    </xf>
    <xf numFmtId="177" fontId="4" fillId="0" borderId="7" xfId="3" applyNumberFormat="1" applyFont="1" applyBorder="1" applyAlignment="1">
      <alignment horizontal="center" vertical="center" wrapText="1"/>
    </xf>
    <xf numFmtId="176" fontId="4" fillId="0" borderId="8" xfId="3" applyNumberFormat="1" applyFont="1" applyBorder="1" applyAlignment="1">
      <alignment horizontal="center" vertical="center" wrapText="1"/>
    </xf>
    <xf numFmtId="178" fontId="4" fillId="0" borderId="8" xfId="3" applyNumberFormat="1" applyFont="1" applyBorder="1" applyAlignment="1">
      <alignment horizontal="center" vertical="center" wrapText="1"/>
    </xf>
    <xf numFmtId="9" fontId="4" fillId="0" borderId="8" xfId="3" applyNumberFormat="1" applyFont="1" applyBorder="1" applyAlignment="1">
      <alignment horizontal="center" vertical="center" wrapText="1"/>
    </xf>
    <xf numFmtId="179" fontId="4" fillId="0" borderId="9" xfId="3" applyNumberFormat="1" applyFont="1" applyBorder="1" applyAlignment="1">
      <alignment horizontal="center" vertical="center" wrapText="1"/>
    </xf>
    <xf numFmtId="180" fontId="4" fillId="0" borderId="8" xfId="3" applyNumberFormat="1" applyFont="1" applyBorder="1" applyAlignment="1">
      <alignment horizontal="center" vertical="center" wrapText="1"/>
    </xf>
    <xf numFmtId="41" fontId="5" fillId="3" borderId="10" xfId="4" applyFont="1" applyFill="1" applyBorder="1" applyAlignment="1">
      <alignment horizontal="center" vertical="center" wrapText="1"/>
    </xf>
    <xf numFmtId="10" fontId="4" fillId="3" borderId="11" xfId="3" applyNumberFormat="1" applyFont="1" applyFill="1" applyBorder="1" applyAlignment="1">
      <alignment horizontal="center" vertical="center" wrapText="1"/>
    </xf>
    <xf numFmtId="181" fontId="4" fillId="0" borderId="12" xfId="3" applyNumberFormat="1" applyFont="1" applyBorder="1" applyAlignment="1">
      <alignment horizontal="center" vertical="center" wrapText="1"/>
    </xf>
    <xf numFmtId="176" fontId="4" fillId="0" borderId="13" xfId="3" applyNumberFormat="1" applyFont="1" applyBorder="1" applyAlignment="1">
      <alignment horizontal="center" vertical="center" wrapText="1"/>
    </xf>
    <xf numFmtId="182" fontId="4" fillId="0" borderId="13" xfId="3" applyNumberFormat="1" applyFont="1" applyBorder="1" applyAlignment="1">
      <alignment horizontal="center" vertical="center" wrapText="1"/>
    </xf>
    <xf numFmtId="183" fontId="4" fillId="0" borderId="13" xfId="3" applyNumberFormat="1" applyFont="1" applyBorder="1" applyAlignment="1">
      <alignment horizontal="center" vertical="center" wrapText="1"/>
    </xf>
    <xf numFmtId="182" fontId="4" fillId="0" borderId="14" xfId="3" applyNumberFormat="1" applyFont="1" applyBorder="1" applyAlignment="1">
      <alignment horizontal="center" vertical="center" wrapText="1"/>
    </xf>
    <xf numFmtId="185" fontId="4" fillId="0" borderId="7" xfId="3" applyNumberFormat="1" applyFont="1" applyBorder="1" applyAlignment="1">
      <alignment horizontal="center" vertical="center" wrapText="1"/>
    </xf>
    <xf numFmtId="178" fontId="4" fillId="0" borderId="15" xfId="3" applyNumberFormat="1" applyFont="1" applyBorder="1" applyAlignment="1">
      <alignment horizontal="center" vertical="center" wrapText="1"/>
    </xf>
    <xf numFmtId="186" fontId="4" fillId="0" borderId="15" xfId="3" applyNumberFormat="1" applyFont="1" applyBorder="1" applyAlignment="1">
      <alignment horizontal="center" vertical="center" wrapText="1"/>
    </xf>
    <xf numFmtId="187" fontId="4" fillId="0" borderId="15" xfId="3" applyNumberFormat="1" applyFont="1" applyBorder="1" applyAlignment="1">
      <alignment horizontal="center" vertical="center" wrapText="1"/>
    </xf>
    <xf numFmtId="184" fontId="4" fillId="0" borderId="15" xfId="3" applyNumberFormat="1" applyFont="1" applyBorder="1" applyAlignment="1">
      <alignment horizontal="center" vertical="center" wrapText="1"/>
    </xf>
    <xf numFmtId="176" fontId="4" fillId="0" borderId="15" xfId="3" applyNumberFormat="1" applyFont="1" applyBorder="1" applyAlignment="1">
      <alignment horizontal="center" vertical="center" wrapText="1"/>
    </xf>
    <xf numFmtId="182" fontId="4" fillId="0" borderId="16" xfId="3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41" fontId="5" fillId="2" borderId="17" xfId="4" applyFont="1" applyFill="1" applyBorder="1" applyAlignment="1">
      <alignment horizontal="center" vertical="center" wrapText="1"/>
    </xf>
    <xf numFmtId="10" fontId="5" fillId="2" borderId="18" xfId="1" applyNumberFormat="1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41" fontId="4" fillId="0" borderId="17" xfId="4" applyFont="1" applyBorder="1" applyAlignment="1">
      <alignment horizontal="center" vertical="center" wrapText="1"/>
    </xf>
    <xf numFmtId="10" fontId="4" fillId="4" borderId="18" xfId="3" applyNumberFormat="1" applyFont="1" applyFill="1" applyBorder="1" applyAlignment="1">
      <alignment horizontal="center" vertical="center" wrapText="1"/>
    </xf>
    <xf numFmtId="179" fontId="5" fillId="2" borderId="19" xfId="3" applyNumberFormat="1" applyFont="1" applyFill="1" applyBorder="1" applyAlignment="1">
      <alignment horizontal="center" vertical="center" wrapText="1"/>
    </xf>
    <xf numFmtId="41" fontId="5" fillId="2" borderId="20" xfId="4" applyFont="1" applyFill="1" applyBorder="1" applyAlignment="1">
      <alignment horizontal="center" vertical="center" wrapText="1"/>
    </xf>
    <xf numFmtId="41" fontId="5" fillId="2" borderId="21" xfId="2" applyFont="1" applyFill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177" fontId="4" fillId="0" borderId="22" xfId="3" applyNumberFormat="1" applyFont="1" applyBorder="1" applyAlignment="1">
      <alignment horizontal="center" vertical="center" wrapText="1"/>
    </xf>
    <xf numFmtId="187" fontId="4" fillId="0" borderId="8" xfId="3" applyNumberFormat="1" applyFont="1" applyBorder="1" applyAlignment="1">
      <alignment horizontal="center" vertical="center" wrapText="1"/>
    </xf>
    <xf numFmtId="41" fontId="0" fillId="0" borderId="0" xfId="2" applyFont="1">
      <alignment vertical="center"/>
    </xf>
    <xf numFmtId="41" fontId="8" fillId="0" borderId="0" xfId="0" applyNumberFormat="1" applyFont="1">
      <alignment vertical="center"/>
    </xf>
    <xf numFmtId="41" fontId="29" fillId="0" borderId="0" xfId="3" applyNumberFormat="1" applyAlignment="1">
      <alignment horizontal="center" vertical="center" wrapText="1"/>
    </xf>
    <xf numFmtId="9" fontId="4" fillId="0" borderId="8" xfId="1" applyFont="1" applyBorder="1" applyAlignment="1">
      <alignment horizontal="center" vertical="center" wrapText="1"/>
    </xf>
    <xf numFmtId="189" fontId="4" fillId="3" borderId="23" xfId="3" applyNumberFormat="1" applyFont="1" applyFill="1" applyBorder="1" applyAlignment="1">
      <alignment horizontal="center" vertical="center" wrapText="1"/>
    </xf>
    <xf numFmtId="188" fontId="4" fillId="0" borderId="8" xfId="3" applyNumberFormat="1" applyFont="1" applyBorder="1" applyAlignment="1">
      <alignment horizontal="center" vertical="center" wrapText="1"/>
    </xf>
    <xf numFmtId="0" fontId="0" fillId="0" borderId="17" xfId="0" applyBorder="1">
      <alignment vertical="center"/>
    </xf>
    <xf numFmtId="41" fontId="0" fillId="0" borderId="17" xfId="0" applyNumberFormat="1" applyBorder="1">
      <alignment vertical="center"/>
    </xf>
    <xf numFmtId="190" fontId="0" fillId="0" borderId="17" xfId="0" applyNumberFormat="1" applyBorder="1">
      <alignment vertical="center"/>
    </xf>
    <xf numFmtId="41" fontId="4" fillId="0" borderId="24" xfId="4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0" fillId="0" borderId="25" xfId="3" applyFont="1" applyBorder="1" applyAlignment="1">
      <alignment horizontal="center" vertical="center" wrapText="1"/>
    </xf>
    <xf numFmtId="176" fontId="5" fillId="2" borderId="26" xfId="3" applyNumberFormat="1" applyFont="1" applyFill="1" applyBorder="1" applyAlignment="1">
      <alignment horizontal="center" vertical="center" wrapText="1"/>
    </xf>
    <xf numFmtId="176" fontId="5" fillId="2" borderId="27" xfId="3" applyNumberFormat="1" applyFont="1" applyFill="1" applyBorder="1" applyAlignment="1">
      <alignment horizontal="center" vertical="center" wrapText="1"/>
    </xf>
    <xf numFmtId="0" fontId="11" fillId="0" borderId="0" xfId="3" applyFont="1" applyAlignment="1">
      <alignment horizontal="left" vertical="center" wrapText="1"/>
    </xf>
    <xf numFmtId="0" fontId="11" fillId="0" borderId="0" xfId="3" applyFont="1" applyAlignment="1">
      <alignment horizontal="center" vertical="center" wrapText="1"/>
    </xf>
    <xf numFmtId="0" fontId="11" fillId="0" borderId="0" xfId="0" applyFont="1">
      <alignment vertical="center"/>
    </xf>
    <xf numFmtId="41" fontId="4" fillId="0" borderId="28" xfId="4" applyFont="1" applyBorder="1" applyAlignment="1">
      <alignment horizontal="center" vertical="center" wrapText="1"/>
    </xf>
    <xf numFmtId="0" fontId="0" fillId="0" borderId="0" xfId="0" quotePrefix="1">
      <alignment vertical="center"/>
    </xf>
    <xf numFmtId="3" fontId="0" fillId="0" borderId="0" xfId="0" applyNumberFormat="1">
      <alignment vertical="center"/>
    </xf>
    <xf numFmtId="0" fontId="12" fillId="0" borderId="0" xfId="0" applyFont="1">
      <alignment vertical="center"/>
    </xf>
    <xf numFmtId="41" fontId="12" fillId="0" borderId="0" xfId="2" applyFont="1">
      <alignment vertical="center"/>
    </xf>
    <xf numFmtId="41" fontId="12" fillId="5" borderId="31" xfId="2" applyFont="1" applyFill="1" applyBorder="1" applyAlignment="1">
      <alignment horizontal="center" vertical="center" wrapText="1"/>
    </xf>
    <xf numFmtId="41" fontId="13" fillId="5" borderId="31" xfId="2" applyFont="1" applyFill="1" applyBorder="1" applyAlignment="1">
      <alignment horizontal="center" vertical="center" wrapText="1"/>
    </xf>
    <xf numFmtId="41" fontId="12" fillId="3" borderId="32" xfId="2" applyFont="1" applyFill="1" applyBorder="1" applyAlignment="1">
      <alignment horizontal="right" vertical="center" wrapText="1"/>
    </xf>
    <xf numFmtId="41" fontId="14" fillId="3" borderId="33" xfId="2" applyFont="1" applyFill="1" applyBorder="1" applyAlignment="1">
      <alignment horizontal="right" vertical="center" wrapText="1"/>
    </xf>
    <xf numFmtId="41" fontId="12" fillId="0" borderId="0" xfId="0" applyNumberFormat="1" applyFont="1">
      <alignment vertical="center"/>
    </xf>
    <xf numFmtId="41" fontId="12" fillId="6" borderId="34" xfId="2" applyFont="1" applyFill="1" applyBorder="1" applyAlignment="1">
      <alignment horizontal="right" vertical="center" wrapText="1"/>
    </xf>
    <xf numFmtId="41" fontId="14" fillId="6" borderId="35" xfId="2" applyFont="1" applyFill="1" applyBorder="1" applyAlignment="1">
      <alignment horizontal="right" vertical="center" wrapText="1"/>
    </xf>
    <xf numFmtId="0" fontId="12" fillId="0" borderId="32" xfId="0" applyFont="1" applyBorder="1">
      <alignment vertical="center"/>
    </xf>
    <xf numFmtId="0" fontId="12" fillId="0" borderId="36" xfId="0" applyFont="1" applyBorder="1">
      <alignment vertical="center"/>
    </xf>
    <xf numFmtId="41" fontId="12" fillId="0" borderId="34" xfId="2" applyFont="1" applyBorder="1" applyAlignment="1">
      <alignment horizontal="justify" vertical="center" wrapText="1"/>
    </xf>
    <xf numFmtId="41" fontId="12" fillId="0" borderId="34" xfId="2" applyFont="1" applyBorder="1" applyAlignment="1">
      <alignment horizontal="right" vertical="center" wrapText="1"/>
    </xf>
    <xf numFmtId="41" fontId="14" fillId="0" borderId="35" xfId="2" applyFont="1" applyBorder="1" applyAlignment="1">
      <alignment horizontal="right" vertical="center" wrapText="1"/>
    </xf>
    <xf numFmtId="41" fontId="12" fillId="0" borderId="37" xfId="2" applyFont="1" applyBorder="1" applyAlignment="1">
      <alignment horizontal="justify" vertical="center" wrapText="1"/>
    </xf>
    <xf numFmtId="41" fontId="12" fillId="0" borderId="37" xfId="2" applyFont="1" applyBorder="1" applyAlignment="1">
      <alignment horizontal="right" vertical="center" wrapText="1"/>
    </xf>
    <xf numFmtId="41" fontId="14" fillId="0" borderId="38" xfId="2" applyFont="1" applyBorder="1" applyAlignment="1">
      <alignment horizontal="right" vertical="center" wrapText="1"/>
    </xf>
    <xf numFmtId="41" fontId="12" fillId="0" borderId="32" xfId="2" applyFont="1" applyBorder="1" applyAlignment="1">
      <alignment horizontal="justify" vertical="center" wrapText="1"/>
    </xf>
    <xf numFmtId="41" fontId="12" fillId="0" borderId="32" xfId="2" applyFont="1" applyBorder="1" applyAlignment="1">
      <alignment horizontal="right" vertical="center" wrapText="1"/>
    </xf>
    <xf numFmtId="41" fontId="14" fillId="0" borderId="33" xfId="2" applyFont="1" applyBorder="1" applyAlignment="1">
      <alignment horizontal="right" vertical="center" wrapText="1"/>
    </xf>
    <xf numFmtId="41" fontId="12" fillId="0" borderId="37" xfId="2" applyFont="1" applyBorder="1" applyAlignment="1">
      <alignment vertical="center" wrapText="1"/>
    </xf>
    <xf numFmtId="41" fontId="14" fillId="0" borderId="38" xfId="2" applyFont="1" applyBorder="1" applyAlignment="1">
      <alignment vertical="center" wrapText="1"/>
    </xf>
    <xf numFmtId="41" fontId="12" fillId="0" borderId="32" xfId="2" applyFont="1" applyBorder="1" applyAlignment="1">
      <alignment vertical="center" wrapText="1"/>
    </xf>
    <xf numFmtId="41" fontId="14" fillId="0" borderId="33" xfId="2" applyFont="1" applyBorder="1" applyAlignment="1">
      <alignment vertical="center" wrapText="1"/>
    </xf>
    <xf numFmtId="41" fontId="12" fillId="0" borderId="32" xfId="2" applyFont="1" applyBorder="1" applyAlignment="1">
      <alignment horizontal="center" vertical="center" wrapText="1"/>
    </xf>
    <xf numFmtId="193" fontId="12" fillId="0" borderId="0" xfId="0" applyNumberFormat="1" applyFont="1">
      <alignment vertical="center"/>
    </xf>
    <xf numFmtId="0" fontId="12" fillId="0" borderId="32" xfId="0" applyFont="1" applyBorder="1" applyAlignment="1">
      <alignment horizontal="center" vertical="center"/>
    </xf>
    <xf numFmtId="41" fontId="12" fillId="0" borderId="37" xfId="2" applyFont="1" applyBorder="1">
      <alignment vertical="center"/>
    </xf>
    <xf numFmtId="41" fontId="12" fillId="0" borderId="34" xfId="2" applyFont="1" applyBorder="1" applyAlignment="1">
      <alignment horizontal="left" vertical="center"/>
    </xf>
    <xf numFmtId="41" fontId="12" fillId="0" borderId="37" xfId="2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41" fontId="15" fillId="0" borderId="0" xfId="2" applyFont="1">
      <alignment vertical="center"/>
    </xf>
    <xf numFmtId="0" fontId="9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41" fontId="22" fillId="7" borderId="17" xfId="2" applyFont="1" applyFill="1" applyBorder="1" applyAlignment="1">
      <alignment horizontal="center" vertical="center" wrapText="1"/>
    </xf>
    <xf numFmtId="41" fontId="23" fillId="4" borderId="17" xfId="2" applyFont="1" applyFill="1" applyBorder="1" applyAlignment="1">
      <alignment horizontal="center" vertical="center" wrapText="1"/>
    </xf>
    <xf numFmtId="0" fontId="31" fillId="0" borderId="0" xfId="0" applyFont="1">
      <alignment vertical="center"/>
    </xf>
    <xf numFmtId="0" fontId="23" fillId="0" borderId="0" xfId="0" applyFont="1">
      <alignment vertical="center"/>
    </xf>
    <xf numFmtId="41" fontId="23" fillId="0" borderId="0" xfId="2" applyFont="1">
      <alignment vertical="center"/>
    </xf>
    <xf numFmtId="41" fontId="23" fillId="0" borderId="0" xfId="0" applyNumberFormat="1" applyFont="1">
      <alignment vertical="center"/>
    </xf>
    <xf numFmtId="41" fontId="32" fillId="0" borderId="0" xfId="2" applyFont="1">
      <alignment vertical="center"/>
    </xf>
    <xf numFmtId="41" fontId="33" fillId="0" borderId="0" xfId="0" applyNumberFormat="1" applyFont="1">
      <alignment vertical="center"/>
    </xf>
    <xf numFmtId="41" fontId="34" fillId="0" borderId="0" xfId="2" applyFont="1">
      <alignment vertical="center"/>
    </xf>
    <xf numFmtId="0" fontId="0" fillId="0" borderId="17" xfId="0" applyBorder="1" applyAlignment="1">
      <alignment horizontal="center" vertical="center" wrapText="1"/>
    </xf>
    <xf numFmtId="41" fontId="26" fillId="4" borderId="17" xfId="0" applyNumberFormat="1" applyFont="1" applyFill="1" applyBorder="1" applyAlignment="1">
      <alignment horizontal="center" vertical="center"/>
    </xf>
    <xf numFmtId="41" fontId="16" fillId="0" borderId="0" xfId="0" applyNumberFormat="1" applyFont="1">
      <alignment vertical="center"/>
    </xf>
    <xf numFmtId="41" fontId="35" fillId="0" borderId="0" xfId="2" applyFont="1">
      <alignment vertical="center"/>
    </xf>
    <xf numFmtId="41" fontId="26" fillId="4" borderId="19" xfId="1" applyNumberFormat="1" applyFont="1" applyFill="1" applyBorder="1" applyAlignment="1">
      <alignment horizontal="center" vertical="center" wrapText="1"/>
    </xf>
    <xf numFmtId="0" fontId="41" fillId="0" borderId="32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3" fontId="16" fillId="0" borderId="32" xfId="0" applyNumberFormat="1" applyFont="1" applyBorder="1" applyAlignment="1">
      <alignment horizontal="center" vertical="center" wrapText="1"/>
    </xf>
    <xf numFmtId="0" fontId="41" fillId="0" borderId="37" xfId="0" applyFont="1" applyBorder="1" applyAlignment="1">
      <alignment horizontal="center" vertical="center" wrapText="1"/>
    </xf>
    <xf numFmtId="0" fontId="41" fillId="0" borderId="57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3" fontId="16" fillId="0" borderId="37" xfId="0" applyNumberFormat="1" applyFont="1" applyBorder="1" applyAlignment="1">
      <alignment horizontal="center" vertical="center" wrapText="1"/>
    </xf>
    <xf numFmtId="183" fontId="0" fillId="0" borderId="0" xfId="0" applyNumberFormat="1">
      <alignment vertical="center"/>
    </xf>
    <xf numFmtId="183" fontId="9" fillId="0" borderId="0" xfId="0" applyNumberFormat="1" applyFont="1">
      <alignment vertical="center"/>
    </xf>
    <xf numFmtId="183" fontId="19" fillId="0" borderId="0" xfId="0" applyNumberFormat="1" applyFont="1">
      <alignment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6" fillId="0" borderId="94" xfId="0" applyFont="1" applyBorder="1" applyAlignment="1">
      <alignment horizontal="center" vertical="center"/>
    </xf>
    <xf numFmtId="0" fontId="41" fillId="0" borderId="51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41" fontId="26" fillId="4" borderId="67" xfId="0" applyNumberFormat="1" applyFont="1" applyFill="1" applyBorder="1" applyAlignment="1">
      <alignment horizontal="center" vertical="center" wrapText="1"/>
    </xf>
    <xf numFmtId="41" fontId="23" fillId="4" borderId="20" xfId="2" applyFont="1" applyFill="1" applyBorder="1" applyAlignment="1">
      <alignment horizontal="center" vertical="center" wrapText="1"/>
    </xf>
    <xf numFmtId="0" fontId="26" fillId="8" borderId="17" xfId="0" applyFont="1" applyFill="1" applyBorder="1" applyAlignment="1">
      <alignment horizontal="center" vertical="center" wrapText="1"/>
    </xf>
    <xf numFmtId="41" fontId="21" fillId="8" borderId="17" xfId="2" applyFont="1" applyFill="1" applyBorder="1" applyAlignment="1">
      <alignment horizontal="center" vertical="center" wrapText="1"/>
    </xf>
    <xf numFmtId="41" fontId="21" fillId="8" borderId="17" xfId="0" applyNumberFormat="1" applyFont="1" applyFill="1" applyBorder="1" applyAlignment="1">
      <alignment horizontal="center" vertical="center" wrapText="1"/>
    </xf>
    <xf numFmtId="10" fontId="23" fillId="0" borderId="0" xfId="2" applyNumberFormat="1" applyFont="1">
      <alignment vertical="center"/>
    </xf>
    <xf numFmtId="194" fontId="21" fillId="8" borderId="101" xfId="0" applyNumberFormat="1" applyFont="1" applyFill="1" applyBorder="1" applyAlignment="1">
      <alignment horizontal="center" vertical="center" wrapText="1"/>
    </xf>
    <xf numFmtId="194" fontId="23" fillId="4" borderId="101" xfId="2" applyNumberFormat="1" applyFont="1" applyFill="1" applyBorder="1" applyAlignment="1">
      <alignment horizontal="center" vertical="center" wrapText="1"/>
    </xf>
    <xf numFmtId="194" fontId="23" fillId="4" borderId="102" xfId="2" applyNumberFormat="1" applyFont="1" applyFill="1" applyBorder="1" applyAlignment="1">
      <alignment horizontal="center" vertical="center" wrapText="1"/>
    </xf>
    <xf numFmtId="194" fontId="12" fillId="0" borderId="0" xfId="0" applyNumberFormat="1" applyFont="1">
      <alignment vertical="center"/>
    </xf>
    <xf numFmtId="41" fontId="12" fillId="5" borderId="58" xfId="2" applyFont="1" applyFill="1" applyBorder="1" applyAlignment="1">
      <alignment horizontal="center" vertical="center" wrapText="1"/>
    </xf>
    <xf numFmtId="41" fontId="12" fillId="5" borderId="30" xfId="2" applyFont="1" applyFill="1" applyBorder="1" applyAlignment="1">
      <alignment horizontal="center" vertical="center" wrapText="1"/>
    </xf>
    <xf numFmtId="41" fontId="12" fillId="5" borderId="53" xfId="2" applyFont="1" applyFill="1" applyBorder="1" applyAlignment="1">
      <alignment horizontal="center" vertical="center" wrapText="1"/>
    </xf>
    <xf numFmtId="41" fontId="13" fillId="0" borderId="50" xfId="2" applyFont="1" applyBorder="1" applyAlignment="1">
      <alignment vertical="center" wrapText="1"/>
    </xf>
    <xf numFmtId="41" fontId="13" fillId="0" borderId="52" xfId="2" applyFont="1" applyBorder="1" applyAlignment="1">
      <alignment vertical="center" wrapText="1"/>
    </xf>
    <xf numFmtId="41" fontId="12" fillId="6" borderId="34" xfId="2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1" fontId="12" fillId="5" borderId="47" xfId="2" applyFont="1" applyFill="1" applyBorder="1" applyAlignment="1">
      <alignment horizontal="center" vertical="center" wrapText="1"/>
    </xf>
    <xf numFmtId="41" fontId="12" fillId="5" borderId="48" xfId="2" applyFont="1" applyFill="1" applyBorder="1" applyAlignment="1">
      <alignment horizontal="center" vertical="center" wrapText="1"/>
    </xf>
    <xf numFmtId="41" fontId="12" fillId="5" borderId="49" xfId="2" applyFont="1" applyFill="1" applyBorder="1" applyAlignment="1">
      <alignment horizontal="center" vertical="center" wrapText="1"/>
    </xf>
    <xf numFmtId="41" fontId="12" fillId="5" borderId="31" xfId="2" applyFont="1" applyFill="1" applyBorder="1" applyAlignment="1">
      <alignment horizontal="center" vertical="center" wrapText="1"/>
    </xf>
    <xf numFmtId="41" fontId="13" fillId="0" borderId="51" xfId="2" applyFont="1" applyBorder="1" applyAlignment="1">
      <alignment vertical="center" wrapText="1"/>
    </xf>
    <xf numFmtId="41" fontId="12" fillId="5" borderId="29" xfId="2" applyFont="1" applyFill="1" applyBorder="1" applyAlignment="1">
      <alignment horizontal="center" vertical="center" wrapText="1"/>
    </xf>
    <xf numFmtId="41" fontId="12" fillId="5" borderId="54" xfId="2" applyFont="1" applyFill="1" applyBorder="1" applyAlignment="1">
      <alignment horizontal="center" vertical="center" wrapText="1"/>
    </xf>
    <xf numFmtId="41" fontId="12" fillId="5" borderId="15" xfId="2" applyFont="1" applyFill="1" applyBorder="1" applyAlignment="1">
      <alignment horizontal="center" vertical="center" wrapText="1"/>
    </xf>
    <xf numFmtId="41" fontId="12" fillId="5" borderId="55" xfId="2" applyFont="1" applyFill="1" applyBorder="1" applyAlignment="1">
      <alignment horizontal="center" vertical="center" wrapText="1"/>
    </xf>
    <xf numFmtId="41" fontId="18" fillId="3" borderId="52" xfId="2" applyFont="1" applyFill="1" applyBorder="1" applyAlignment="1">
      <alignment horizontal="center" vertical="center" wrapText="1"/>
    </xf>
    <xf numFmtId="41" fontId="18" fillId="3" borderId="32" xfId="2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32" xfId="0" quotePrefix="1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41" fontId="12" fillId="0" borderId="32" xfId="2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25" fillId="8" borderId="98" xfId="0" applyFont="1" applyFill="1" applyBorder="1" applyAlignment="1">
      <alignment horizontal="center" vertical="center" wrapText="1"/>
    </xf>
    <xf numFmtId="0" fontId="25" fillId="8" borderId="17" xfId="0" applyFont="1" applyFill="1" applyBorder="1" applyAlignment="1">
      <alignment horizontal="center" vertical="center" wrapText="1"/>
    </xf>
    <xf numFmtId="0" fontId="26" fillId="8" borderId="17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0" fontId="22" fillId="7" borderId="45" xfId="0" applyFont="1" applyFill="1" applyBorder="1" applyAlignment="1">
      <alignment horizontal="center" vertical="center" wrapText="1"/>
    </xf>
    <xf numFmtId="0" fontId="22" fillId="7" borderId="98" xfId="0" applyFont="1" applyFill="1" applyBorder="1" applyAlignment="1">
      <alignment horizontal="center" vertical="center" wrapText="1"/>
    </xf>
    <xf numFmtId="0" fontId="22" fillId="7" borderId="46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41" fontId="22" fillId="7" borderId="46" xfId="2" applyFont="1" applyFill="1" applyBorder="1" applyAlignment="1">
      <alignment horizontal="center" vertical="center" wrapText="1"/>
    </xf>
    <xf numFmtId="194" fontId="22" fillId="7" borderId="103" xfId="0" applyNumberFormat="1" applyFont="1" applyFill="1" applyBorder="1" applyAlignment="1">
      <alignment horizontal="center" vertical="center" wrapText="1"/>
    </xf>
    <xf numFmtId="194" fontId="22" fillId="7" borderId="88" xfId="0" applyNumberFormat="1" applyFont="1" applyFill="1" applyBorder="1" applyAlignment="1">
      <alignment horizontal="center" vertical="center" wrapText="1"/>
    </xf>
    <xf numFmtId="41" fontId="26" fillId="4" borderId="17" xfId="0" applyNumberFormat="1" applyFont="1" applyFill="1" applyBorder="1" applyAlignment="1">
      <alignment horizontal="center" vertical="center" wrapText="1"/>
    </xf>
    <xf numFmtId="41" fontId="26" fillId="4" borderId="17" xfId="0" applyNumberFormat="1" applyFont="1" applyFill="1" applyBorder="1" applyAlignment="1">
      <alignment horizontal="center" vertical="center"/>
    </xf>
    <xf numFmtId="0" fontId="23" fillId="0" borderId="99" xfId="0" applyFont="1" applyBorder="1" applyAlignment="1">
      <alignment horizontal="center" vertical="center" wrapText="1"/>
    </xf>
    <xf numFmtId="0" fontId="23" fillId="0" borderId="83" xfId="0" applyFont="1" applyBorder="1" applyAlignment="1">
      <alignment horizontal="center" vertical="center" wrapText="1"/>
    </xf>
    <xf numFmtId="0" fontId="23" fillId="0" borderId="100" xfId="0" applyFont="1" applyBorder="1" applyAlignment="1">
      <alignment horizontal="center" vertical="center" wrapText="1"/>
    </xf>
    <xf numFmtId="9" fontId="26" fillId="4" borderId="26" xfId="1" applyFont="1" applyFill="1" applyBorder="1" applyAlignment="1">
      <alignment horizontal="center" vertical="center" wrapText="1"/>
    </xf>
    <xf numFmtId="9" fontId="26" fillId="4" borderId="19" xfId="1" applyFont="1" applyFill="1" applyBorder="1" applyAlignment="1">
      <alignment horizontal="center" vertical="center" wrapText="1"/>
    </xf>
    <xf numFmtId="41" fontId="26" fillId="4" borderId="65" xfId="0" applyNumberFormat="1" applyFont="1" applyFill="1" applyBorder="1" applyAlignment="1">
      <alignment horizontal="center" vertical="center" wrapText="1"/>
    </xf>
    <xf numFmtId="41" fontId="26" fillId="4" borderId="67" xfId="0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top"/>
    </xf>
    <xf numFmtId="0" fontId="42" fillId="9" borderId="89" xfId="0" applyFont="1" applyFill="1" applyBorder="1" applyAlignment="1">
      <alignment horizontal="center" vertical="center"/>
    </xf>
    <xf numFmtId="0" fontId="42" fillId="9" borderId="92" xfId="0" applyFont="1" applyFill="1" applyBorder="1" applyAlignment="1">
      <alignment horizontal="center" vertical="center"/>
    </xf>
    <xf numFmtId="0" fontId="41" fillId="0" borderId="52" xfId="0" applyFont="1" applyBorder="1" applyAlignment="1">
      <alignment horizontal="center" vertical="center" wrapText="1"/>
    </xf>
    <xf numFmtId="0" fontId="41" fillId="0" borderId="95" xfId="0" applyFont="1" applyBorder="1" applyAlignment="1">
      <alignment horizontal="center" vertical="center" wrapText="1"/>
    </xf>
    <xf numFmtId="0" fontId="41" fillId="0" borderId="96" xfId="0" applyFont="1" applyBorder="1" applyAlignment="1">
      <alignment horizontal="center" vertical="center" wrapText="1"/>
    </xf>
    <xf numFmtId="0" fontId="42" fillId="9" borderId="90" xfId="0" applyFont="1" applyFill="1" applyBorder="1" applyAlignment="1">
      <alignment horizontal="center" vertical="center"/>
    </xf>
    <xf numFmtId="0" fontId="42" fillId="9" borderId="42" xfId="0" applyFont="1" applyFill="1" applyBorder="1" applyAlignment="1">
      <alignment horizontal="center" vertical="center"/>
    </xf>
    <xf numFmtId="41" fontId="42" fillId="9" borderId="49" xfId="5" applyFont="1" applyFill="1" applyBorder="1" applyAlignment="1">
      <alignment horizontal="center" vertical="center"/>
    </xf>
    <xf numFmtId="41" fontId="42" fillId="9" borderId="56" xfId="5" applyFont="1" applyFill="1" applyBorder="1" applyAlignment="1">
      <alignment horizontal="center" vertical="center"/>
    </xf>
    <xf numFmtId="0" fontId="42" fillId="9" borderId="91" xfId="0" applyFont="1" applyFill="1" applyBorder="1" applyAlignment="1">
      <alignment horizontal="center" vertical="center"/>
    </xf>
    <xf numFmtId="0" fontId="42" fillId="9" borderId="93" xfId="0" applyFont="1" applyFill="1" applyBorder="1" applyAlignment="1">
      <alignment horizontal="center" vertical="center"/>
    </xf>
    <xf numFmtId="0" fontId="41" fillId="0" borderId="32" xfId="0" applyFont="1" applyBorder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28" fillId="0" borderId="0" xfId="0" applyFo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3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3" applyFont="1">
      <alignment vertical="center"/>
    </xf>
    <xf numFmtId="0" fontId="5" fillId="2" borderId="78" xfId="3" applyFont="1" applyFill="1" applyBorder="1" applyAlignment="1">
      <alignment horizontal="center" vertical="center" wrapText="1"/>
    </xf>
    <xf numFmtId="0" fontId="5" fillId="2" borderId="79" xfId="3" applyFont="1" applyFill="1" applyBorder="1" applyAlignment="1">
      <alignment horizontal="center" vertical="center" wrapText="1"/>
    </xf>
    <xf numFmtId="0" fontId="5" fillId="2" borderId="80" xfId="3" applyFont="1" applyFill="1" applyBorder="1" applyAlignment="1">
      <alignment horizontal="center" vertical="center" wrapText="1"/>
    </xf>
    <xf numFmtId="0" fontId="5" fillId="2" borderId="81" xfId="3" applyFont="1" applyFill="1" applyBorder="1" applyAlignment="1">
      <alignment horizontal="center" vertical="center" wrapText="1"/>
    </xf>
    <xf numFmtId="0" fontId="5" fillId="0" borderId="82" xfId="3" applyFont="1" applyBorder="1" applyAlignment="1">
      <alignment horizontal="center" vertical="center" wrapText="1"/>
    </xf>
    <xf numFmtId="0" fontId="5" fillId="0" borderId="83" xfId="3" applyFont="1" applyBorder="1" applyAlignment="1">
      <alignment horizontal="center" vertical="center" wrapText="1"/>
    </xf>
    <xf numFmtId="0" fontId="5" fillId="0" borderId="84" xfId="3" applyFont="1" applyBorder="1" applyAlignment="1">
      <alignment horizontal="center" vertical="center" wrapText="1"/>
    </xf>
    <xf numFmtId="0" fontId="5" fillId="3" borderId="85" xfId="3" applyFont="1" applyFill="1" applyBorder="1" applyAlignment="1">
      <alignment horizontal="center" vertical="center" wrapText="1"/>
    </xf>
    <xf numFmtId="0" fontId="5" fillId="3" borderId="86" xfId="3" applyFont="1" applyFill="1" applyBorder="1" applyAlignment="1">
      <alignment horizontal="center" vertical="center" wrapText="1"/>
    </xf>
    <xf numFmtId="176" fontId="5" fillId="3" borderId="40" xfId="3" applyNumberFormat="1" applyFont="1" applyFill="1" applyBorder="1" applyAlignment="1">
      <alignment horizontal="center" vertical="center" wrapText="1"/>
    </xf>
    <xf numFmtId="176" fontId="5" fillId="3" borderId="41" xfId="3" applyNumberFormat="1" applyFont="1" applyFill="1" applyBorder="1" applyAlignment="1">
      <alignment horizontal="center" vertical="center" wrapText="1"/>
    </xf>
    <xf numFmtId="176" fontId="5" fillId="3" borderId="75" xfId="3" applyNumberFormat="1" applyFont="1" applyFill="1" applyBorder="1" applyAlignment="1">
      <alignment horizontal="center" vertical="center" wrapText="1"/>
    </xf>
    <xf numFmtId="176" fontId="4" fillId="0" borderId="43" xfId="3" applyNumberFormat="1" applyFont="1" applyBorder="1" applyAlignment="1">
      <alignment horizontal="center" vertical="center" wrapText="1"/>
    </xf>
    <xf numFmtId="0" fontId="4" fillId="0" borderId="87" xfId="3" applyFont="1" applyBorder="1" applyAlignment="1">
      <alignment horizontal="center" vertical="center" wrapText="1"/>
    </xf>
    <xf numFmtId="0" fontId="4" fillId="0" borderId="25" xfId="3" applyFont="1" applyBorder="1" applyAlignment="1">
      <alignment horizontal="center" vertical="center" wrapText="1"/>
    </xf>
    <xf numFmtId="0" fontId="4" fillId="0" borderId="88" xfId="3" applyFont="1" applyBorder="1" applyAlignment="1">
      <alignment horizontal="center" vertical="center" wrapText="1"/>
    </xf>
    <xf numFmtId="176" fontId="4" fillId="0" borderId="59" xfId="3" applyNumberFormat="1" applyFont="1" applyBorder="1" applyAlignment="1">
      <alignment horizontal="center" vertical="center" wrapText="1"/>
    </xf>
    <xf numFmtId="176" fontId="4" fillId="0" borderId="60" xfId="3" applyNumberFormat="1" applyFont="1" applyBorder="1" applyAlignment="1">
      <alignment horizontal="center" vertical="center" wrapText="1"/>
    </xf>
    <xf numFmtId="0" fontId="4" fillId="0" borderId="44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1" fontId="4" fillId="0" borderId="71" xfId="4" applyFont="1" applyBorder="1" applyAlignment="1">
      <alignment horizontal="center" vertical="center" wrapText="1"/>
    </xf>
    <xf numFmtId="41" fontId="4" fillId="0" borderId="24" xfId="4" applyFont="1" applyBorder="1" applyAlignment="1">
      <alignment horizontal="center" vertical="center" wrapText="1"/>
    </xf>
    <xf numFmtId="184" fontId="4" fillId="0" borderId="13" xfId="3" applyNumberFormat="1" applyFont="1" applyBorder="1" applyAlignment="1">
      <alignment horizontal="center" vertical="center" wrapText="1"/>
    </xf>
    <xf numFmtId="0" fontId="5" fillId="0" borderId="72" xfId="3" applyFont="1" applyBorder="1" applyAlignment="1">
      <alignment horizontal="center" vertical="center" wrapText="1"/>
    </xf>
    <xf numFmtId="0" fontId="5" fillId="0" borderId="73" xfId="3" applyFont="1" applyBorder="1" applyAlignment="1">
      <alignment horizontal="center" vertical="center" wrapText="1"/>
    </xf>
    <xf numFmtId="0" fontId="5" fillId="3" borderId="74" xfId="3" applyFont="1" applyFill="1" applyBorder="1" applyAlignment="1">
      <alignment horizontal="center" vertical="center" wrapText="1"/>
    </xf>
    <xf numFmtId="0" fontId="5" fillId="3" borderId="61" xfId="3" applyFont="1" applyFill="1" applyBorder="1" applyAlignment="1">
      <alignment horizontal="center" vertical="center" wrapText="1"/>
    </xf>
    <xf numFmtId="0" fontId="4" fillId="0" borderId="22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wrapText="1"/>
    </xf>
    <xf numFmtId="0" fontId="5" fillId="0" borderId="72" xfId="3" applyFont="1" applyBorder="1" applyAlignment="1">
      <alignment horizontal="center" vertical="center" wrapText="1" readingOrder="1"/>
    </xf>
    <xf numFmtId="0" fontId="5" fillId="0" borderId="76" xfId="3" applyFont="1" applyBorder="1" applyAlignment="1">
      <alignment horizontal="center" vertical="center" wrapText="1" readingOrder="1"/>
    </xf>
    <xf numFmtId="0" fontId="5" fillId="3" borderId="40" xfId="3" applyFont="1" applyFill="1" applyBorder="1" applyAlignment="1">
      <alignment horizontal="center" vertical="center" wrapText="1"/>
    </xf>
    <xf numFmtId="0" fontId="5" fillId="3" borderId="75" xfId="3" applyFont="1" applyFill="1" applyBorder="1" applyAlignment="1">
      <alignment horizontal="center" vertical="center" wrapText="1"/>
    </xf>
    <xf numFmtId="0" fontId="4" fillId="0" borderId="39" xfId="3" applyFont="1" applyBorder="1" applyAlignment="1">
      <alignment horizontal="center" vertical="center" wrapText="1"/>
    </xf>
    <xf numFmtId="0" fontId="4" fillId="0" borderId="77" xfId="3" applyFont="1" applyBorder="1" applyAlignment="1">
      <alignment horizontal="center" vertical="center" wrapText="1"/>
    </xf>
    <xf numFmtId="0" fontId="4" fillId="0" borderId="59" xfId="3" applyFont="1" applyBorder="1" applyAlignment="1">
      <alignment horizontal="center" vertical="center" wrapText="1"/>
    </xf>
    <xf numFmtId="0" fontId="5" fillId="2" borderId="62" xfId="3" applyFont="1" applyFill="1" applyBorder="1" applyAlignment="1">
      <alignment horizontal="center" vertical="center" wrapText="1"/>
    </xf>
    <xf numFmtId="0" fontId="5" fillId="2" borderId="63" xfId="3" applyFont="1" applyFill="1" applyBorder="1" applyAlignment="1">
      <alignment horizontal="center" vertical="center" wrapText="1"/>
    </xf>
    <xf numFmtId="0" fontId="5" fillId="2" borderId="64" xfId="3" applyFont="1" applyFill="1" applyBorder="1" applyAlignment="1">
      <alignment horizontal="center" vertical="center" wrapText="1"/>
    </xf>
    <xf numFmtId="191" fontId="5" fillId="2" borderId="65" xfId="3" applyNumberFormat="1" applyFont="1" applyFill="1" applyBorder="1" applyAlignment="1">
      <alignment horizontal="left" vertical="center" wrapText="1"/>
    </xf>
    <xf numFmtId="191" fontId="5" fillId="2" borderId="66" xfId="3" applyNumberFormat="1" applyFont="1" applyFill="1" applyBorder="1" applyAlignment="1">
      <alignment horizontal="left" vertical="center" wrapText="1"/>
    </xf>
    <xf numFmtId="191" fontId="5" fillId="2" borderId="67" xfId="3" applyNumberFormat="1" applyFont="1" applyFill="1" applyBorder="1" applyAlignment="1">
      <alignment horizontal="left" vertical="center" wrapText="1"/>
    </xf>
    <xf numFmtId="0" fontId="5" fillId="2" borderId="68" xfId="3" applyFont="1" applyFill="1" applyBorder="1" applyAlignment="1">
      <alignment horizontal="center" vertical="center" wrapText="1"/>
    </xf>
    <xf numFmtId="0" fontId="5" fillId="2" borderId="69" xfId="3" applyFont="1" applyFill="1" applyBorder="1" applyAlignment="1">
      <alignment horizontal="center" vertical="center" wrapText="1"/>
    </xf>
    <xf numFmtId="0" fontId="5" fillId="2" borderId="70" xfId="3" applyFont="1" applyFill="1" applyBorder="1" applyAlignment="1">
      <alignment horizontal="center" vertical="center" wrapText="1"/>
    </xf>
    <xf numFmtId="176" fontId="5" fillId="2" borderId="26" xfId="3" applyNumberFormat="1" applyFont="1" applyFill="1" applyBorder="1" applyAlignment="1">
      <alignment horizontal="center" vertical="center" wrapText="1"/>
    </xf>
    <xf numFmtId="176" fontId="5" fillId="2" borderId="27" xfId="3" applyNumberFormat="1" applyFont="1" applyFill="1" applyBorder="1" applyAlignment="1">
      <alignment horizontal="center" vertical="center" wrapText="1"/>
    </xf>
    <xf numFmtId="176" fontId="5" fillId="2" borderId="19" xfId="3" applyNumberFormat="1" applyFont="1" applyFill="1" applyBorder="1" applyAlignment="1">
      <alignment horizontal="center" vertical="center" wrapText="1"/>
    </xf>
    <xf numFmtId="0" fontId="4" fillId="0" borderId="68" xfId="3" applyFont="1" applyBorder="1" applyAlignment="1">
      <alignment horizontal="center" vertical="center" wrapText="1"/>
    </xf>
    <xf numFmtId="0" fontId="4" fillId="0" borderId="69" xfId="3" applyFont="1" applyBorder="1" applyAlignment="1">
      <alignment horizontal="center" vertical="center" wrapText="1"/>
    </xf>
    <xf numFmtId="0" fontId="4" fillId="0" borderId="70" xfId="3" applyFont="1" applyBorder="1" applyAlignment="1">
      <alignment horizontal="center" vertical="center" wrapText="1"/>
    </xf>
    <xf numFmtId="176" fontId="4" fillId="0" borderId="26" xfId="3" applyNumberFormat="1" applyFont="1" applyBorder="1" applyAlignment="1">
      <alignment horizontal="left" vertical="center" wrapText="1" indent="1"/>
    </xf>
    <xf numFmtId="176" fontId="4" fillId="0" borderId="27" xfId="3" applyNumberFormat="1" applyFont="1" applyBorder="1" applyAlignment="1">
      <alignment horizontal="left" vertical="center" wrapText="1" indent="1"/>
    </xf>
    <xf numFmtId="176" fontId="4" fillId="0" borderId="19" xfId="3" applyNumberFormat="1" applyFont="1" applyBorder="1" applyAlignment="1">
      <alignment horizontal="left" vertical="center" wrapText="1" indent="1"/>
    </xf>
    <xf numFmtId="176" fontId="4" fillId="0" borderId="26" xfId="3" applyNumberFormat="1" applyFont="1" applyBorder="1" applyAlignment="1">
      <alignment horizontal="center" vertical="center" wrapText="1"/>
    </xf>
    <xf numFmtId="176" fontId="4" fillId="0" borderId="27" xfId="3" applyNumberFormat="1" applyFont="1" applyBorder="1" applyAlignment="1">
      <alignment horizontal="center" vertical="center" wrapText="1"/>
    </xf>
    <xf numFmtId="176" fontId="4" fillId="0" borderId="19" xfId="3" applyNumberFormat="1" applyFont="1" applyBorder="1" applyAlignment="1">
      <alignment horizontal="center" vertical="center" wrapText="1"/>
    </xf>
    <xf numFmtId="176" fontId="5" fillId="2" borderId="65" xfId="3" applyNumberFormat="1" applyFont="1" applyFill="1" applyBorder="1" applyAlignment="1">
      <alignment horizontal="left" vertical="center" wrapText="1"/>
    </xf>
    <xf numFmtId="176" fontId="5" fillId="2" borderId="66" xfId="3" applyNumberFormat="1" applyFont="1" applyFill="1" applyBorder="1" applyAlignment="1">
      <alignment horizontal="left" vertical="center" wrapText="1"/>
    </xf>
    <xf numFmtId="176" fontId="5" fillId="2" borderId="67" xfId="3" applyNumberFormat="1" applyFont="1" applyFill="1" applyBorder="1" applyAlignment="1">
      <alignment horizontal="left" vertical="center" wrapText="1"/>
    </xf>
    <xf numFmtId="3" fontId="16" fillId="0" borderId="104" xfId="0" applyNumberFormat="1" applyFont="1" applyBorder="1" applyAlignment="1">
      <alignment horizontal="center" vertical="center" wrapText="1"/>
    </xf>
    <xf numFmtId="3" fontId="16" fillId="0" borderId="57" xfId="0" applyNumberFormat="1" applyFont="1" applyBorder="1" applyAlignment="1">
      <alignment horizontal="center" vertical="center" wrapText="1"/>
    </xf>
    <xf numFmtId="3" fontId="16" fillId="0" borderId="31" xfId="0" applyNumberFormat="1" applyFont="1" applyBorder="1" applyAlignment="1">
      <alignment horizontal="center" vertical="center" wrapText="1"/>
    </xf>
    <xf numFmtId="41" fontId="42" fillId="9" borderId="49" xfId="5" applyFont="1" applyFill="1" applyBorder="1" applyAlignment="1">
      <alignment horizontal="center" vertical="center" wrapText="1"/>
    </xf>
    <xf numFmtId="0" fontId="41" fillId="0" borderId="44" xfId="0" applyFont="1" applyBorder="1" applyAlignment="1">
      <alignment horizontal="center" vertical="center" wrapText="1"/>
    </xf>
    <xf numFmtId="0" fontId="41" fillId="0" borderId="97" xfId="0" applyFont="1" applyBorder="1" applyAlignment="1">
      <alignment horizontal="center" vertical="center" wrapText="1"/>
    </xf>
    <xf numFmtId="0" fontId="43" fillId="0" borderId="44" xfId="0" applyFont="1" applyBorder="1" applyAlignment="1">
      <alignment horizontal="center" vertical="center" wrapText="1"/>
    </xf>
  </cellXfs>
  <cellStyles count="7">
    <cellStyle name="백분율" xfId="1" builtinId="5"/>
    <cellStyle name="쉼표 [0]" xfId="2" builtinId="6"/>
    <cellStyle name="쉼표 [0] 2" xfId="4"/>
    <cellStyle name="쉼표 [0] 2 2" xfId="5"/>
    <cellStyle name="표준" xfId="0" builtinId="0"/>
    <cellStyle name="표준 2" xfId="3"/>
    <cellStyle name="표준 2 2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34" Type="http://schemas.openxmlformats.org/officeDocument/2006/relationships/sharedStrings" Target="sharedStrings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calcChain" Target="calcChain.xml"/><Relationship Id="rId8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1137;&#51077;&#52272;\2001&#49444;&#44228;&#50696;&#49328;\&#54644;&#46020;&#46041;%20&#45909;&#50976;&#48716;&#46377;%20&#46020;&#4455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45.daum.net/Mail-bin/PARK1/&#51312;&#45804;&#50896;&#44032;/&#50504;&#50577;&#49884;&#52397;/work-for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40;&#49688;\02-118\My%20Documents\01-149\&#52397;&#47548;&#49324;&#50857;&#49884;&#49444;%20&#49444;&#44228;&#494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40;&#48393;\&#46041;&#47732;~&#51109;&#50504;&#44036;\KKY\JUNJU\ILWIPOH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805;&#51456;&#49436;&#48260;\E\2k0425data\2000&#44221;&#50689;0425\&#49552;&#51061;1\2000&#49552;&#52380;042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116;&#47928;\WORK\&#48149;&#48124;&#55148;\&#50629;&#47924;&#48372;&#51312;\2001IWEEL(&#54616;&#48152;&#44592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aen-cr\&#50672;&#44396;&#49548;\&#48149;&#48124;&#55148;\&#50629;&#47924;&#48372;&#51312;\2002IWEEL(&#49345;&#48152;&#44592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8;2\DATA\&#44508;&#54616;&#44592;data\neoexdada\&#45909;&#49457;&#50668;&#45824;\WINDOWS\Personal\&#44396;&#50516;&#51473;&#54617;&#44368;\&#49688;&#47049;&#51665;&#44228;&#54364;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SCAPE\homes\Users\Administrator\Desktop\(2013.10)&#44221;&#49345;&#48513;&#46020;&#52397;-&#51060;&#52264;&#51204;&#51648;%20&#54645;&#49900;&#49548;&#51116;%20&#50672;&#44396;&#44592;&#48152;%20&#44396;&#52629;%20&#49324;&#50629;%20&#44592;&#48376;&#44228;&#54925;%20&#49688;&#47549;%20&#48143;%20&#53440;&#45817;&#49457;%20&#51312;&#49324;%20&#50857;&#50669;&#51012;%20&#50948;&#54620;%20&#50896;&#44032;&#44228;&#49328;\&#50672;&#44396;&#48372;&#44256;&#49436;-&#51060;&#52264;&#51204;&#51648;%20&#54645;&#49900;&#49548;&#51116;\2013&#45380;\6&#50900;_\6&#50900;_&#44221;&#49345;&#48513;&#46020;&#52397;_&#50948;&#54744;&#46020;&#47196;%20&#44396;&#51312;&#44060;&#49440;&#49324;&#50629;%20&#51473;&#51109;&#44592;&#44228;&#54925;%20&#49688;&#47549;%20&#50672;&#44396;&#50857;&#50669;\&#50672;&#44396;&#48372;&#44256;&#49436;\0621_&#44221;&#49345;&#48513;&#46020;&#52397;_&#50948;&#54744;&#46020;&#47196;%20&#44396;&#51312;&#44060;&#49440;&#49324;&#50629;%20&#51473;&#51109;&#44592;&#44228;&#54925;%20&#49688;&#47549;_&#50641;&#49472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805;&#51456;&#49436;&#48260;\E\2k0425data\2000&#44221;&#50689;0425\&#49552;&#51061;1\2000&#44221;&#49552;042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RUM\01_2018%20project\wp\&#44032;&#49437;&#51648;&#44396;\&#45236;&#50669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SCAPE\homes\(2013.11)&#44221;&#49345;&#48513;&#46020;&#52397;-&#44221;&#48513;&#49328;&#47548;&#49885;&#50857;&#51088;&#50896;%20&#44592;&#48376;&#51312;&#49324;%20&#50672;&#44396;%20&#50857;&#50669;&#51012;%20&#50948;&#54620;%20&#50896;&#44032;&#44228;&#49328;%20&#50857;&#50669;\&#50672;&#44396;&#48372;&#44256;&#49436;\&#50896;&#44032;&#49328;&#51221;-&#12300;&#44221;&#48513;&#49328;&#47548;&#49885;&#50857;&#51088;&#50896;%20&#44592;&#48376;&#51312;&#49324;%20&#50672;&#44396;%20&#50857;&#50669;&#12301;&#51012;%20&#50948;&#54620;%20&#50896;&#44032;&#44228;&#49328;%20&#50857;&#50669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106_&#44400;&#50948;&#44400;&#52397;_&#49340;&#44397;&#50976;&#49324;%20&#44032;&#50728;&#45572;&#47532;%20&#51312;&#49457;&#49324;&#50629;%20&#44288;&#47532;&#50868;&#50689;%20&#44592;&#48376;&#44228;&#54925;&#49688;&#47549;%20&#50857;&#50669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IEDI\&#44060;&#48156;&#50896;DB\&#50896;&#44032;&#44228;&#49328;&#54016;\&#50896;&#44032;&#44228;&#49328;%20&#52280;&#44256;&#51088;&#47308;(2012&#45380;)\&#51064;&#49604;&#45800;&#44032;\&#44221;&#51452;%20&#49888;&#54868;&#46993;&#54413;&#47448;&#52404;&#54744;&#48296;&#53944;\2_&#49888;&#54868;&#46993;&#54413;&#47448;&#52404;&#54744;&#48296;&#53944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sp\&#51089;&#50629;&#47004;&#46300;\&#54788;&#51116;%20&#51089;&#50629;&#51473;\&#54872;&#44221;&#48512;%20&#54861;&#48372;&#44288;\2003-&#51089;&#50629;\&#52384;&#46020;&#44592;&#49696;&#50672;&#44396;&#50896;\&#50896;&#44032;&#44228;&#49328;\data2002\&#52384;&#46020;&#44592;&#49696;&#50672;&#44396;&#50896;\&#50976;&#50517;&#44592;&#50808;\&#44277;&#45257;&#49885;&#48516;&#47532;&#54805;&#45257;&#44033;&#44592;\DATA\98-WORK\&#44400;&#49688;&#49324;&#47161;\TAS-502&#51221;&#49328;&#48372;&#44397;&#51204;&#44592;\EXCEL\&#51312;&#44221;&#452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40;&#48393;\&#53552;&#45328;\&#48277;&#44592;(&#50577;&#49328;&#46041;&#47732;)\&#50629;&#52404;&#51088;&#47308;\&#51088;&#46041;&#51228;&#50612;\&#45236;&#50669;&#494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45.daum.net/Mail-bin/Park1/&#51312;&#45804;&#50896;&#44032;/&#44221;&#50504;&#49345;&#49688;/office%20&#50577;&#49885;/I&#19968;&#33324;&#2760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9324;&#53685;&#51228;&#49892;\&#50980;&#49457;&#54840;\&#44053;&#51473;&#50948;\&#45236;&#50669;&#49436;\&#49444;&#48708;&#45800;&#44032;&#5436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hongho\&#45432;&#53944;&#48513;\PROGRAM%20FILES\MICROSOFT%20OFFICE\OFFICE\xlstart\Perso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SCAPE\homes\&#44608;&#52285;&#48120;\2012&#45380;\&#50896;&#44032;&#44228;&#49328;&#51089;&#50629;(2012&#45380;)\(2012.05)&#44221;&#48513;&#46020;&#52397;-&#48177;&#46160;&#45824;&#44036;%20&#49549;&#47532;&#49328;&#44428;%20&#44396;&#44257;&#47928;&#54868;&#51648;&#44396;%20&#49464;&#44228;&#50976;&#49328;%20&#46321;&#51116;%20&#52628;&#51652;&#51012;%20&#50948;&#54620;%20&#53440;&#45817;&#49457;%20&#51312;&#49324;%20&#48143;%20&#44592;&#48376;&#44396;&#49345;%20&#50896;&#44032;&#44228;&#49328;&#50857;&#50669;\&#50672;&#44396;&#48372;&#44256;&#49436;(&#48177;&#46160;&#45824;&#44036;%20&#49549;&#47532;&#49328;&#44428;%20&#44396;&#44257;&#47928;&#54868;&#51648;&#44396;%20&#49464;&#44228;&#50976;&#49328;%20&#46321;&#51116;%20&#52628;&#51652;&#51012;%20&#50948;&#54620;%20&#53440;&#45817;&#49457;%20&#51312;&#49324;%20&#48143;%20&#44592;&#48376;&#44396;&#49345;%20&#50896;&#44032;&#44228;&#49328;&#50857;&#50669;\&#48177;&#46160;&#45824;&#44036;%20&#49549;&#47532;&#49328;&#44428;%20&#50896;&#44032;&#44228;&#49328;&#50857;&#50669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&#51060;&#49437;&#49688;\&#48148;&#53461;%20&#54868;&#47732;\(&#49328;&#51116;)%20&#48393;&#48169;&#46041;343-15%20&#44540;&#493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설계표지"/>
      <sheetName val="설계설명"/>
      <sheetName val="원가계산"/>
      <sheetName val="지급자재"/>
      <sheetName val="공사내역"/>
      <sheetName val="토공물량"/>
      <sheetName val="복구.비파괴금액"/>
      <sheetName val="계약표지"/>
      <sheetName val="계약내역"/>
      <sheetName val="도급금액"/>
      <sheetName val="계약총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수목표준대가"/>
      <sheetName val="Sheet1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설계표지"/>
      <sheetName val="설계설명"/>
      <sheetName val="원가계산"/>
      <sheetName val="공사내역"/>
      <sheetName val="지급자재"/>
      <sheetName val="토공물량"/>
      <sheetName val="복구.비파괴금액"/>
      <sheetName val="견적총괄"/>
      <sheetName val="계약표지"/>
      <sheetName val="계약내역"/>
      <sheetName val="도급금액"/>
      <sheetName val="계약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</sheet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"/>
      <sheetName val="실"/>
      <sheetName val="요약"/>
      <sheetName val="경영천"/>
      <sheetName val="실적천"/>
      <sheetName val="집계"/>
      <sheetName val="누계"/>
      <sheetName val="경영계획"/>
      <sheetName val="집계분석"/>
      <sheetName val="2000손천04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합계금액"/>
      <sheetName val="수안보-MBR1"/>
      <sheetName val="5.전사투자계획종함안"/>
      <sheetName val="DATE"/>
      <sheetName val="Q-ty-1"/>
      <sheetName val="Sheet1"/>
      <sheetName val="내역서적용수량 (지방도893)"/>
      <sheetName val="옹벽"/>
      <sheetName val="설계조건"/>
      <sheetName val="Sheet1 (2)"/>
      <sheetName val="종배수관"/>
      <sheetName val="JUCKEYK"/>
      <sheetName val="기초자료"/>
      <sheetName val="3차설계"/>
      <sheetName val="DATA"/>
      <sheetName val="3BL공동구 수량"/>
      <sheetName val="#REF"/>
      <sheetName val="woo(mac)"/>
      <sheetName val="내역서"/>
      <sheetName val="ABUT수량-A1"/>
      <sheetName val="교각계산"/>
      <sheetName val="tggwan(mac)"/>
      <sheetName val="STBOX"/>
      <sheetName val="3.바닥판설계"/>
      <sheetName val="노임"/>
      <sheetName val="기둥(원형)"/>
      <sheetName val="태화42 "/>
      <sheetName val="일위"/>
      <sheetName val="단가비교표"/>
      <sheetName val="대공종"/>
      <sheetName val="2-1포천(각세)(외제)"/>
      <sheetName val="터널조도"/>
      <sheetName val="Sheet2"/>
      <sheetName val="실행철강하도"/>
      <sheetName val="8. 안정검토"/>
      <sheetName val="6PILE  (돌출)"/>
      <sheetName val="터파기및재료"/>
      <sheetName val="정부노임단가"/>
      <sheetName val="과천MAIN"/>
      <sheetName val="전체도급"/>
      <sheetName val="수량산출"/>
      <sheetName val="工완성공사율"/>
      <sheetName val="인건-측정"/>
      <sheetName val="__MAIN"/>
      <sheetName val="I一般比"/>
      <sheetName val="총수량집계표"/>
      <sheetName val="내역"/>
      <sheetName val="COPING"/>
      <sheetName val="본체"/>
      <sheetName val="Sheet6"/>
      <sheetName val="원형1호맨홀토공수량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COVER"/>
      <sheetName val="교각1"/>
      <sheetName val="부대내역"/>
      <sheetName val="플랜트 설치"/>
      <sheetName val="TYPE-A"/>
      <sheetName val="INPUT"/>
      <sheetName val="하수급견적대비"/>
      <sheetName val="조건표"/>
      <sheetName val="우각부보강"/>
      <sheetName val="POOM_MOTO"/>
      <sheetName val="POOM_MOTO2"/>
      <sheetName val="JUCK"/>
      <sheetName val="평가데이터"/>
      <sheetName val="착공내역서"/>
      <sheetName val="단면검토"/>
      <sheetName val="주형"/>
      <sheetName val="H-PILE수량집계"/>
      <sheetName val="단위중량"/>
      <sheetName val="LU"/>
      <sheetName val="굴착깊이(주배관)"/>
      <sheetName val="오수공수량집계표"/>
      <sheetName val="철근량 검토"/>
      <sheetName val="연결임시"/>
      <sheetName val="통합"/>
      <sheetName val="평당자료"/>
      <sheetName val="견적서(대외) (2)"/>
      <sheetName val="하도급원가계산총괄표(식재)"/>
      <sheetName val="간지-배수공"/>
      <sheetName val="인건비"/>
      <sheetName val="직노"/>
      <sheetName val="Stem Footing"/>
      <sheetName val="MOTOR"/>
      <sheetName val="빌딩 안내"/>
      <sheetName val="맨홀방수수량(변경)"/>
      <sheetName val="정부노임(2000.상)"/>
      <sheetName val="여흥"/>
      <sheetName val="1.설계기준"/>
      <sheetName val="기별(종합)"/>
      <sheetName val="설계예산서(출력하지마세요)"/>
      <sheetName val="ⴭⴭⴭⴭ"/>
      <sheetName val="공사진행"/>
      <sheetName val="간지"/>
      <sheetName val="강재집계(오수관정비)"/>
      <sheetName val="흙막이 집계"/>
      <sheetName val="가시설토공집계"/>
      <sheetName val="가시설 토공"/>
      <sheetName val="조립식PC맨홀높이"/>
      <sheetName val="A-LINE"/>
      <sheetName val="B-LINE"/>
      <sheetName val="C-LINE"/>
      <sheetName val="D-LINE"/>
      <sheetName val="E-LINE"/>
      <sheetName val="E1-LINE"/>
      <sheetName val="VXXXXXXX"/>
      <sheetName val="변화치수"/>
      <sheetName val="H PILE수량"/>
      <sheetName val="설"/>
      <sheetName val="설비"/>
      <sheetName val="98지급계획"/>
      <sheetName val="토공분배표"/>
      <sheetName val="A공구"/>
      <sheetName val="1SPAN"/>
      <sheetName val="경희대"/>
      <sheetName val="인원"/>
      <sheetName val="2000년1차"/>
      <sheetName val="입찰안"/>
      <sheetName val="2000전체분"/>
      <sheetName val="총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노임단가"/>
      <sheetName val="자재단가"/>
      <sheetName val="기계경비"/>
      <sheetName val="기계경비산출"/>
      <sheetName val="공통 "/>
      <sheetName val="설비"/>
      <sheetName val="분수"/>
      <sheetName val="건축"/>
      <sheetName val="전기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노임단가"/>
      <sheetName val="자재단가"/>
      <sheetName val="기계경비"/>
      <sheetName val="기계경비산출"/>
      <sheetName val="공통 "/>
      <sheetName val="설비"/>
      <sheetName val="분수"/>
      <sheetName val="건축"/>
      <sheetName val="전기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DATE"/>
      <sheetName val="표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노무비집계표"/>
      <sheetName val="노무비집계표(2)"/>
      <sheetName val="연구공종별_소요일"/>
      <sheetName val="연구공종별"/>
      <sheetName val="노무비1"/>
      <sheetName val="노무비2"/>
      <sheetName val="노무비3"/>
      <sheetName val="노무비4"/>
      <sheetName val="노무비5"/>
      <sheetName val="노무비6"/>
      <sheetName val="노무비7"/>
      <sheetName val="노무비8"/>
      <sheetName val="노무비9"/>
      <sheetName val="노무비10"/>
      <sheetName val="노무비11"/>
      <sheetName val="노무비12"/>
      <sheetName val="MD당임률"/>
      <sheetName val="MD당임률(상여,퇴직)"/>
      <sheetName val="경비집계표"/>
      <sheetName val="여비산출내역"/>
      <sheetName val="여비단가산출표"/>
      <sheetName val="여비집계표"/>
      <sheetName val="여비산출표(울릉)"/>
      <sheetName val="여비산출내역_현장,보고"/>
      <sheetName val="여비단가산출(국내)"/>
      <sheetName val="교통거리산출표"/>
      <sheetName val="국외여비산출내역"/>
      <sheetName val="여비단가산출(국외1)"/>
      <sheetName val="유인물비집계표"/>
      <sheetName val="유인물비산출내역1"/>
      <sheetName val="유인물1"/>
      <sheetName val="유인물1 (2)"/>
      <sheetName val="유인물2"/>
      <sheetName val="유인물3"/>
      <sheetName val="유인물4"/>
      <sheetName val="유인물5"/>
      <sheetName val="유인물6"/>
      <sheetName val="유인물7"/>
      <sheetName val="회의비"/>
      <sheetName val="현장조사비"/>
      <sheetName val="행사진행비"/>
      <sheetName val="감가상각비"/>
      <sheetName val="전산처리비"/>
      <sheetName val="교통통신비"/>
      <sheetName val="단가조사표1"/>
      <sheetName val="단가조사표2"/>
      <sheetName val="인쇄단가_10이상"/>
      <sheetName val="인쇄단가_10미만"/>
      <sheetName val="ABUT수량-A1"/>
      <sheetName val="패널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년"/>
      <sheetName val="구경영"/>
      <sheetName val="경영"/>
      <sheetName val="실적"/>
      <sheetName val="집계"/>
      <sheetName val="팀별"/>
      <sheetName val="사업부"/>
      <sheetName val="Sheet3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노무비집계표(2)"/>
      <sheetName val="연구공종별_소요일"/>
      <sheetName val="노무비1"/>
      <sheetName val="노무비2"/>
      <sheetName val="노무비3"/>
      <sheetName val="노무비4"/>
      <sheetName val="노무비5"/>
      <sheetName val="노무비6"/>
      <sheetName val="노무비7"/>
      <sheetName val="노무비8"/>
      <sheetName val="노무비9"/>
      <sheetName val="MD당임률"/>
      <sheetName val="MD당임률(상여,퇴직)"/>
      <sheetName val="여비산출내역"/>
      <sheetName val="여비단가산출표"/>
      <sheetName val="여비집계표"/>
      <sheetName val="경비집계표"/>
      <sheetName val="여비산출내역_보고"/>
      <sheetName val="여비산출표"/>
      <sheetName val="여비산출표(울릉)"/>
      <sheetName val="여비산출표1"/>
      <sheetName val="여비산출표2"/>
      <sheetName val="교통거리산출표"/>
      <sheetName val="유인물비산출내역1"/>
      <sheetName val="유인물3"/>
      <sheetName val="유인물4"/>
      <sheetName val="유인물5"/>
      <sheetName val="유인물6"/>
      <sheetName val="유인물7"/>
      <sheetName val="유인물비집계표"/>
      <sheetName val="유인물1-1"/>
      <sheetName val="유인물1-2"/>
      <sheetName val="유인물1-3"/>
      <sheetName val="유인물1-4"/>
      <sheetName val="회의비"/>
      <sheetName val="전산처리비"/>
      <sheetName val="교통통신비"/>
      <sheetName val="단가조사표1"/>
      <sheetName val="인쇄단가_10이상"/>
      <sheetName val="인쇄단가_10미만"/>
      <sheetName val="범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노무비집계표"/>
      <sheetName val="노무비집계표(2)"/>
      <sheetName val="연구공종별_소요일"/>
      <sheetName val="연구공종별"/>
      <sheetName val="노무비1"/>
      <sheetName val="노무비2"/>
      <sheetName val="노무비3"/>
      <sheetName val="노무비4"/>
      <sheetName val="노무비5"/>
      <sheetName val="노무비6"/>
      <sheetName val="노무비7"/>
      <sheetName val="노무비8"/>
      <sheetName val="노무비9"/>
      <sheetName val="노무비10"/>
      <sheetName val="노무비11"/>
      <sheetName val="노무비12"/>
      <sheetName val="MD당임률"/>
      <sheetName val="MD당임률(상여,퇴직)"/>
      <sheetName val="경비집계표"/>
      <sheetName val="여비산출내역"/>
      <sheetName val="여비단가산출표"/>
      <sheetName val="여비집계표"/>
      <sheetName val="여비산출내역_현장,보고"/>
      <sheetName val="여비산출표"/>
      <sheetName val="여비산출표(울릉)"/>
      <sheetName val="여비산출표1"/>
      <sheetName val="여비산출표2"/>
      <sheetName val="교통거리산출표"/>
      <sheetName val="유인물비집계표"/>
      <sheetName val="유인물비산출내역1"/>
      <sheetName val="유인물1-1"/>
      <sheetName val="유인물1-2"/>
      <sheetName val="유인물1-3"/>
      <sheetName val="유인물3"/>
      <sheetName val="유인물4"/>
      <sheetName val="유인물5"/>
      <sheetName val="유인물6"/>
      <sheetName val="유인물7"/>
      <sheetName val="회의비"/>
      <sheetName val="설문조사비"/>
      <sheetName val="전산처리비"/>
      <sheetName val="교통통신비"/>
      <sheetName val="단가조사표1"/>
      <sheetName val="인쇄단가_10이상"/>
      <sheetName val="인쇄단가_10미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계산서"/>
      <sheetName val="노무비집계표(직급별)"/>
      <sheetName val="노무비집계표"/>
      <sheetName val="연구공종별소요일"/>
      <sheetName val="노무비산출내역서1"/>
      <sheetName val="노무비산출내역서2"/>
      <sheetName val="노무비산출내역서3"/>
      <sheetName val="노무비산출내역서4"/>
      <sheetName val="노무비산출내역서5"/>
      <sheetName val="MD당임률"/>
      <sheetName val="경비집계표"/>
      <sheetName val="여비산출내역서"/>
      <sheetName val="여비단가산출표"/>
      <sheetName val="설문조사비"/>
      <sheetName val="워크샵진행비"/>
      <sheetName val="유인물집계표"/>
      <sheetName val="유인물산출내역서1"/>
      <sheetName val="유인물산출내역서2"/>
      <sheetName val="유인물산출내역서3"/>
      <sheetName val="유인물산출내역서4"/>
      <sheetName val="유인물산출내역서5"/>
      <sheetName val="유인물산출내역서6"/>
      <sheetName val="유인물산출내역서7"/>
      <sheetName val="유인물산출내역서8"/>
      <sheetName val="유인물단가산출표"/>
      <sheetName val="전산처리비"/>
      <sheetName val="회의비"/>
      <sheetName val="교통통신비"/>
      <sheetName val="단가조사표"/>
      <sheetName val="인쇄비단가조사표"/>
      <sheetName val="인쇄비단가조사표(부가세제외)"/>
      <sheetName val="Sheet1"/>
      <sheetName val="Sheet2"/>
      <sheetName val="연결임시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진주방향"/>
      <sheetName val="마산방향"/>
      <sheetName val="마산방향철근집계"/>
      <sheetName val="토사(PE)"/>
      <sheetName val="코드표"/>
      <sheetName val="ⴭⴭⴭⴭⴭ"/>
      <sheetName val="부안일위"/>
      <sheetName val="자재단가"/>
      <sheetName val="노임단가"/>
      <sheetName val="노무단가"/>
      <sheetName val="설계내역(당초)"/>
      <sheetName val="변경도급"/>
      <sheetName val="견적서"/>
      <sheetName val="96노임기준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노무비"/>
      <sheetName val="실행대비"/>
      <sheetName val="공조기"/>
      <sheetName val="수목데이타 "/>
      <sheetName val="내역"/>
      <sheetName val="단가표"/>
      <sheetName val="BID"/>
      <sheetName val="중기사용료산출근거"/>
      <sheetName val="단가 및 재료비"/>
      <sheetName val="개소별수량산출"/>
      <sheetName val="토공사"/>
      <sheetName val="수량산출"/>
      <sheetName val="저수호안내역(변경예정)"/>
      <sheetName val="일위대가"/>
      <sheetName val="을지"/>
      <sheetName val="제출내역 (2)"/>
      <sheetName val="기초일위"/>
      <sheetName val="시설일위"/>
      <sheetName val="조명일위"/>
      <sheetName val="총괄표"/>
      <sheetName val="노단"/>
      <sheetName val="비교1"/>
      <sheetName val="9811"/>
      <sheetName val="종배수관면벽신"/>
      <sheetName val="적용단위길이"/>
      <sheetName val="36단가"/>
      <sheetName val="36수량"/>
      <sheetName val="단위당일위대가"/>
      <sheetName val="산출금액내역"/>
      <sheetName val="A"/>
      <sheetName val="철탑"/>
      <sheetName val="제철"/>
      <sheetName val="현장관리비"/>
      <sheetName val="1.내역(청.하역장전등)"/>
      <sheetName val="노임이"/>
      <sheetName val="경산"/>
      <sheetName val="참조자료"/>
      <sheetName val="남대문빌딩"/>
      <sheetName val="6공구(당초)"/>
      <sheetName val="2000년1차"/>
      <sheetName val="입찰안"/>
      <sheetName val="돈암사업"/>
      <sheetName val="기계경비(시간당)"/>
      <sheetName val="램머"/>
      <sheetName val="견"/>
      <sheetName val="골조시행"/>
      <sheetName val="하수급견적대비"/>
      <sheetName val="SORCE1"/>
      <sheetName val="비탈면보호공수량산출"/>
      <sheetName val="시중노임(공사)"/>
      <sheetName val="경비"/>
      <sheetName val="철콘공사"/>
      <sheetName val="납부서"/>
      <sheetName val="간선계산"/>
      <sheetName val="제경비율"/>
      <sheetName val="TRE TABLE"/>
      <sheetName val="공사요율"/>
      <sheetName val="실행내역 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설계서을"/>
      <sheetName val="06 일위대가목록"/>
      <sheetName val="내역서(기계)"/>
      <sheetName val="올림픽미술관"/>
      <sheetName val="구조물공1"/>
      <sheetName val="DATA 입력란"/>
      <sheetName val="1. 설계조건 2.단면가정 3. 하중계산"/>
      <sheetName val="금융비용"/>
      <sheetName val="청천내"/>
      <sheetName val="대로근거"/>
      <sheetName val="중로근거"/>
      <sheetName val="49단가"/>
      <sheetName val="49산출"/>
      <sheetName val="종배수관(신)"/>
      <sheetName val="자료입력"/>
      <sheetName val="피벗테이블데이터분석"/>
      <sheetName val="2.냉난방설비공사"/>
      <sheetName val="7.자동제어공사"/>
      <sheetName val="설계내역"/>
      <sheetName val="인부노임"/>
      <sheetName val="변경품셈총괄"/>
      <sheetName val="토공A"/>
      <sheetName val="예산명세서"/>
      <sheetName val="설계명세서"/>
      <sheetName val="대비"/>
      <sheetName val="품셈표"/>
      <sheetName val="공통가설"/>
      <sheetName val="집계표"/>
      <sheetName val="데이타"/>
      <sheetName val="주소록"/>
      <sheetName val="일반관리비"/>
      <sheetName val="일위대가표"/>
      <sheetName val="Config"/>
      <sheetName val="R&amp;D"/>
      <sheetName val="토적집계"/>
      <sheetName val="내역(토목)"/>
      <sheetName val="변경1총괄"/>
      <sheetName val="일위"/>
      <sheetName val="일위대가표 "/>
      <sheetName val="기계내역"/>
      <sheetName val="Customer Databas"/>
      <sheetName val="2003상반기노임기준"/>
      <sheetName val="내역분기"/>
      <sheetName val="남양주부대"/>
      <sheetName val="우수받이"/>
      <sheetName val="구조물공"/>
      <sheetName val="부대공"/>
      <sheetName val="배수공"/>
      <sheetName val="토공"/>
      <sheetName val="포장공"/>
      <sheetName val="소비자가"/>
      <sheetName val="경비2내역"/>
      <sheetName val="wall"/>
      <sheetName val="Front"/>
      <sheetName val="자료"/>
      <sheetName val="주방"/>
      <sheetName val="터파기및재료"/>
      <sheetName val="업체별기성내역"/>
      <sheetName val="본문"/>
      <sheetName val="2.대외공문"/>
      <sheetName val="제안서입력"/>
      <sheetName val="절감계산"/>
      <sheetName val="보할"/>
      <sheetName val="노임"/>
      <sheetName val="인건비"/>
      <sheetName val="을"/>
      <sheetName val="관급자재대"/>
      <sheetName val="단가"/>
      <sheetName val="수량인공"/>
      <sheetName val="부대공Ⅱ"/>
      <sheetName val="수금계획"/>
      <sheetName val="보도공제면적"/>
      <sheetName val="기안"/>
      <sheetName val="날개벽"/>
      <sheetName val="단위수량"/>
      <sheetName val="Sheet1"/>
      <sheetName val="지급자재"/>
      <sheetName val="공사비증감"/>
      <sheetName val="#REF"/>
      <sheetName val="설계"/>
      <sheetName val="토공계산서(부체도로)"/>
      <sheetName val="인원계획-미화"/>
      <sheetName val="기본DATA"/>
      <sheetName val="시실누(모) "/>
      <sheetName val="현우실적"/>
      <sheetName val="소일위대가코드표"/>
      <sheetName val="급여조견표"/>
      <sheetName val="정공공사"/>
      <sheetName val="중기조종사 단위단가"/>
      <sheetName val="98수문일위"/>
      <sheetName val="전산망"/>
      <sheetName val="수곡내역"/>
      <sheetName val="98지급계획"/>
      <sheetName val="변경내역"/>
      <sheetName val="6호기"/>
      <sheetName val="TEL"/>
      <sheetName val="대여현황"/>
      <sheetName val="hvac(제어동)"/>
      <sheetName val="소방기계"/>
      <sheetName val="차액보증"/>
      <sheetName val="금액내역서"/>
      <sheetName val="현장관리비 산출내역"/>
      <sheetName val="횡배수관"/>
      <sheetName val="기초목"/>
      <sheetName val="평가데이터"/>
      <sheetName val="설비"/>
      <sheetName val="2설계 (웅촌고연)"/>
      <sheetName val="공조기휀"/>
      <sheetName val="AHU집계"/>
      <sheetName val="갑지(요약)"/>
      <sheetName val="11.닥트설치공사(bm)"/>
      <sheetName val="회로내역(승인)"/>
      <sheetName val="기본단가"/>
      <sheetName val="열린교실"/>
      <sheetName val="투찰추정"/>
      <sheetName val="준검 내역서"/>
      <sheetName val="사급자재"/>
      <sheetName val="단가조사"/>
      <sheetName val="unitpric"/>
      <sheetName val="노집"/>
      <sheetName val="재집"/>
      <sheetName val="수목데이타"/>
      <sheetName val="Sheet15"/>
      <sheetName val="주공기준"/>
      <sheetName val="MATERIAL"/>
      <sheetName val="단가산출2"/>
      <sheetName val="단가산출1"/>
      <sheetName val="단가산출목록표"/>
      <sheetName val="AL공사(원)"/>
      <sheetName val="정부노임단가"/>
      <sheetName val="공사개요"/>
      <sheetName val="현장청취복명서"/>
      <sheetName val="연결임시"/>
      <sheetName val="참조"/>
      <sheetName val="하자항목"/>
      <sheetName val="건축공사 집계표"/>
      <sheetName val="골조"/>
      <sheetName val="내역서01"/>
      <sheetName val="admin"/>
      <sheetName val="반응조"/>
      <sheetName val="DB"/>
      <sheetName val="원가계산서(남측)"/>
      <sheetName val="인건비 "/>
      <sheetName val="내역1"/>
      <sheetName val="갑지(추정)"/>
      <sheetName val="1.설계기준"/>
      <sheetName val="임대계획"/>
      <sheetName val="상반기손익차2총괄"/>
      <sheetName val="단가산출"/>
      <sheetName val="archi(본사)"/>
      <sheetName val="교통대책내역"/>
      <sheetName val="2000전체분"/>
      <sheetName val="01"/>
      <sheetName val="FRP PIPING 일위대가"/>
      <sheetName val="유림골조"/>
      <sheetName val="개요"/>
      <sheetName val="현장관리"/>
      <sheetName val="기본1"/>
      <sheetName val="수정일위대가"/>
      <sheetName val="건설기계사용료"/>
      <sheetName val="공사설명서외"/>
      <sheetName val="산출기준자료"/>
      <sheetName val="말뚝지지력산정"/>
      <sheetName val="공정집계_국별"/>
      <sheetName val="법면"/>
      <sheetName val="배수공1"/>
      <sheetName val="중기일위대가"/>
      <sheetName val="DATE"/>
      <sheetName val="단면가정"/>
      <sheetName val="COST"/>
      <sheetName val="Sheet9"/>
      <sheetName val="원가계산서"/>
      <sheetName val=" 내역"/>
      <sheetName val="효성CB 1P기초"/>
      <sheetName val="단가(전기)"/>
      <sheetName val="난간벽단위"/>
      <sheetName val="설계산출표지"/>
      <sheetName val="2.1  노무비 평균단가산출"/>
      <sheetName val="슬래브"/>
      <sheetName val="Y-WORK"/>
      <sheetName val="소방"/>
      <sheetName val="원가계산서(공사)"/>
      <sheetName val="본공사"/>
      <sheetName val="슬래브산식"/>
      <sheetName val="시점부교대"/>
      <sheetName val="Macro1"/>
      <sheetName val="신림자금"/>
      <sheetName val="Sheet4"/>
      <sheetName val="XL4Poppy"/>
      <sheetName val="월별손익"/>
      <sheetName val="견적업체"/>
      <sheetName val="b_balju"/>
      <sheetName val="식재가격"/>
      <sheetName val="식재총괄"/>
      <sheetName val="일위목록"/>
      <sheetName val="건설산출"/>
      <sheetName val="21301동"/>
      <sheetName val="Total"/>
      <sheetName val="2. 공원조도"/>
      <sheetName val="말고개터널조명전압강하"/>
      <sheetName val="22단가"/>
      <sheetName val="22산출"/>
      <sheetName val="S0"/>
      <sheetName val="세원견적서"/>
      <sheetName val="물집"/>
      <sheetName val="2004,상노임"/>
      <sheetName val="자동차폐수처리장"/>
      <sheetName val="TOTAL_BOQ"/>
      <sheetName val="C3"/>
      <sheetName val="건설기계경비산정조견표"/>
      <sheetName val="가도공"/>
      <sheetName val="참고자료"/>
      <sheetName val="ABUT수량-A1"/>
      <sheetName val="9902"/>
      <sheetName val="총괄메뉴"/>
      <sheetName val="2000노임기준"/>
      <sheetName val="식재일위대가"/>
      <sheetName val="내역2"/>
      <sheetName val="1.취수장"/>
      <sheetName val="OE"/>
      <sheetName val="기성내역1"/>
      <sheetName val="건설기계손료"/>
      <sheetName val="노무비 "/>
      <sheetName val="공제구간조서"/>
      <sheetName val="총 괄 표"/>
      <sheetName val="부표총괄"/>
      <sheetName val="일위(토,포,부)"/>
      <sheetName val="기계경비"/>
      <sheetName val="산근목록"/>
      <sheetName val="중기경비목록"/>
      <sheetName val="횡배수관토공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Sheet2"/>
      <sheetName val="Sheet1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단가표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요율"/>
      <sheetName val="산출"/>
      <sheetName val="소방"/>
      <sheetName val="EMS변환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노무비 집계표"/>
      <sheetName val="연구공종별 소요일 기준표"/>
      <sheetName val="노무비1"/>
      <sheetName val="노무비2"/>
      <sheetName val="노무비3"/>
      <sheetName val="노무비4"/>
      <sheetName val="노무비5"/>
      <sheetName val="노무비6"/>
      <sheetName val="MD당임률"/>
      <sheetName val="경비집계표"/>
      <sheetName val="국내여비"/>
      <sheetName val="여비산출(현장조사1)"/>
      <sheetName val="여비산출(현장조사2)"/>
      <sheetName val="여비산출(사례조사)"/>
      <sheetName val="여비산출(국내 문헌조사)"/>
      <sheetName val="여비산출(보고회)"/>
      <sheetName val="국외여비"/>
      <sheetName val="국외여비산출"/>
      <sheetName val="유인물비 집계표"/>
      <sheetName val="유인물비1"/>
      <sheetName val="유인물비2"/>
      <sheetName val="유인물비3"/>
      <sheetName val="유인물비4"/>
      <sheetName val="유인물비5"/>
      <sheetName val="세미나개최비"/>
      <sheetName val="세미나 유인물비"/>
      <sheetName val="회의비"/>
      <sheetName val="전산처리비"/>
      <sheetName val="교통통신비"/>
      <sheetName val="단가조사표"/>
      <sheetName val="인쇄비단가조사표(10부이상)"/>
      <sheetName val="인쇄비단가조사표(10부미만)"/>
      <sheetName val="Sheet2"/>
      <sheetName val="DANG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"/>
      <sheetName val="봉방동근생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44546A"/>
    <pageSetUpPr fitToPage="1"/>
  </sheetPr>
  <dimension ref="A1:S28"/>
  <sheetViews>
    <sheetView showGridLines="0" zoomScale="70" zoomScaleNormal="70" zoomScaleSheetLayoutView="85" workbookViewId="0">
      <selection activeCell="N7" sqref="N7"/>
    </sheetView>
  </sheetViews>
  <sheetFormatPr defaultColWidth="9" defaultRowHeight="13.5"/>
  <cols>
    <col min="1" max="1" width="25.625" style="63" customWidth="1"/>
    <col min="2" max="2" width="16.625" style="63" customWidth="1"/>
    <col min="3" max="3" width="34" style="63" customWidth="1"/>
    <col min="4" max="8" width="18.625" style="63" customWidth="1"/>
    <col min="9" max="9" width="10.375" style="63" bestFit="1" customWidth="1"/>
    <col min="10" max="10" width="12.625" style="63" bestFit="1" customWidth="1"/>
    <col min="11" max="11" width="13.125" style="63" bestFit="1" customWidth="1"/>
    <col min="12" max="12" width="15" style="63" bestFit="1" customWidth="1"/>
    <col min="13" max="14" width="9" style="63"/>
    <col min="15" max="20" width="9.125" style="63" bestFit="1" customWidth="1"/>
    <col min="21" max="16384" width="9" style="63"/>
  </cols>
  <sheetData>
    <row r="1" spans="1:19" ht="60" customHeight="1">
      <c r="A1" s="144" t="s">
        <v>89</v>
      </c>
      <c r="B1" s="144"/>
      <c r="C1" s="144"/>
      <c r="D1" s="144"/>
      <c r="E1" s="144"/>
      <c r="F1" s="144"/>
      <c r="G1" s="144"/>
      <c r="H1" s="144"/>
      <c r="I1" s="144"/>
    </row>
    <row r="2" spans="1:19" ht="26.25" customHeight="1">
      <c r="A2" s="144"/>
      <c r="B2" s="144"/>
      <c r="C2" s="144"/>
      <c r="D2" s="144"/>
      <c r="E2" s="144"/>
      <c r="F2" s="144"/>
      <c r="G2" s="144"/>
      <c r="H2" s="144"/>
      <c r="I2" s="144"/>
    </row>
    <row r="3" spans="1:19">
      <c r="A3" s="150" t="s">
        <v>13</v>
      </c>
      <c r="B3" s="139"/>
      <c r="C3" s="140"/>
      <c r="D3" s="147" t="s">
        <v>14</v>
      </c>
      <c r="E3" s="138" t="s">
        <v>19</v>
      </c>
      <c r="F3" s="139"/>
      <c r="G3" s="139"/>
      <c r="H3" s="140"/>
      <c r="I3" s="145" t="s">
        <v>7</v>
      </c>
    </row>
    <row r="4" spans="1:19" ht="22.5" customHeight="1">
      <c r="A4" s="151"/>
      <c r="B4" s="152"/>
      <c r="C4" s="153"/>
      <c r="D4" s="148"/>
      <c r="E4" s="65" t="s">
        <v>18</v>
      </c>
      <c r="F4" s="65" t="s">
        <v>31</v>
      </c>
      <c r="G4" s="65" t="s">
        <v>27</v>
      </c>
      <c r="H4" s="65" t="s">
        <v>30</v>
      </c>
      <c r="I4" s="146"/>
      <c r="O4" s="66" t="s">
        <v>3</v>
      </c>
      <c r="P4" s="66" t="s">
        <v>18</v>
      </c>
      <c r="Q4" s="66" t="s">
        <v>31</v>
      </c>
      <c r="R4" s="66" t="s">
        <v>27</v>
      </c>
      <c r="S4" s="66" t="s">
        <v>30</v>
      </c>
    </row>
    <row r="5" spans="1:19" ht="28.5" customHeight="1">
      <c r="A5" s="154" t="s">
        <v>32</v>
      </c>
      <c r="B5" s="155"/>
      <c r="C5" s="155"/>
      <c r="D5" s="67" t="e">
        <f>D6+D12+D15</f>
        <v>#REF!</v>
      </c>
      <c r="E5" s="67">
        <f>SUM(E6,E12,E15)</f>
        <v>0</v>
      </c>
      <c r="F5" s="67">
        <f>SUM(F6,F12,F15)</f>
        <v>0</v>
      </c>
      <c r="G5" s="67">
        <f>SUM(G6,G12,G15)</f>
        <v>0</v>
      </c>
      <c r="H5" s="67" t="e">
        <f>SUM(H6,H12,H15)</f>
        <v>#REF!</v>
      </c>
      <c r="I5" s="68"/>
      <c r="J5" s="69"/>
    </row>
    <row r="6" spans="1:19" ht="22.5" customHeight="1">
      <c r="A6" s="141" t="s">
        <v>90</v>
      </c>
      <c r="B6" s="143" t="s">
        <v>16</v>
      </c>
      <c r="C6" s="143"/>
      <c r="D6" s="70" t="e">
        <f>SUM(E6:H6)</f>
        <v>#REF!</v>
      </c>
      <c r="E6" s="70">
        <f>SUM(E8:E10)</f>
        <v>0</v>
      </c>
      <c r="F6" s="70">
        <f>SUM(F8:F10)</f>
        <v>0</v>
      </c>
      <c r="G6" s="70">
        <f>SUM(G8:G10)</f>
        <v>0</v>
      </c>
      <c r="H6" s="70" t="e">
        <f>SUM(H8:H10)</f>
        <v>#REF!</v>
      </c>
      <c r="I6" s="71"/>
      <c r="K6" s="69" t="e">
        <f>SUM(#REF!)</f>
        <v>#REF!</v>
      </c>
    </row>
    <row r="7" spans="1:19" ht="30" customHeight="1">
      <c r="A7" s="142"/>
      <c r="B7" s="89" t="s">
        <v>44</v>
      </c>
      <c r="C7" s="90" t="s">
        <v>68</v>
      </c>
      <c r="D7" s="72"/>
      <c r="E7" s="72"/>
      <c r="F7" s="72"/>
      <c r="G7" s="72"/>
      <c r="H7" s="72"/>
      <c r="I7" s="73"/>
      <c r="K7" s="69" t="e">
        <f>SUM(#REF!)</f>
        <v>#REF!</v>
      </c>
      <c r="L7" s="69" t="e">
        <f>SUM(H8:H9)</f>
        <v>#REF!</v>
      </c>
      <c r="O7" s="63">
        <f>180+120</f>
        <v>300</v>
      </c>
      <c r="R7" s="63">
        <v>150</v>
      </c>
      <c r="S7" s="63">
        <v>150</v>
      </c>
    </row>
    <row r="8" spans="1:19" ht="30" customHeight="1">
      <c r="A8" s="141" t="s">
        <v>92</v>
      </c>
      <c r="B8" s="158" t="s">
        <v>71</v>
      </c>
      <c r="C8" s="91" t="s">
        <v>73</v>
      </c>
      <c r="D8" s="74" t="e">
        <f>SUM(E8:H8)</f>
        <v>#REF!</v>
      </c>
      <c r="E8" s="75"/>
      <c r="F8" s="75"/>
      <c r="G8" s="75"/>
      <c r="H8" s="75" t="e">
        <f>#REF!</f>
        <v>#REF!</v>
      </c>
      <c r="I8" s="76"/>
      <c r="K8" s="69"/>
      <c r="L8" s="69"/>
      <c r="O8" s="63">
        <v>90</v>
      </c>
      <c r="P8" s="63">
        <f>90/4</f>
        <v>22.5</v>
      </c>
      <c r="Q8" s="63">
        <f>90/4</f>
        <v>22.5</v>
      </c>
      <c r="R8" s="63">
        <f>90/4</f>
        <v>22.5</v>
      </c>
      <c r="S8" s="63">
        <f>90/4</f>
        <v>22.5</v>
      </c>
    </row>
    <row r="9" spans="1:19" ht="30" customHeight="1">
      <c r="A9" s="149"/>
      <c r="B9" s="159"/>
      <c r="C9" s="90" t="s">
        <v>60</v>
      </c>
      <c r="D9" s="77" t="e">
        <f>SUM(E9:H9)</f>
        <v>#REF!</v>
      </c>
      <c r="E9" s="78"/>
      <c r="F9" s="78"/>
      <c r="G9" s="78"/>
      <c r="H9" s="78" t="e">
        <f>#REF!</f>
        <v>#REF!</v>
      </c>
      <c r="I9" s="79"/>
      <c r="K9" s="69" t="e">
        <f>SUM(#REF!)</f>
        <v>#REF!</v>
      </c>
      <c r="O9" s="63">
        <v>120</v>
      </c>
      <c r="P9" s="63">
        <f>$O$9/4</f>
        <v>30</v>
      </c>
      <c r="Q9" s="63">
        <f>$O$9/4</f>
        <v>30</v>
      </c>
      <c r="R9" s="63">
        <f>$O$9/4</f>
        <v>30</v>
      </c>
      <c r="S9" s="63">
        <f>$O$9/4</f>
        <v>30</v>
      </c>
    </row>
    <row r="10" spans="1:19" ht="30" customHeight="1">
      <c r="A10" s="149"/>
      <c r="B10" s="160"/>
      <c r="C10" s="92" t="s">
        <v>80</v>
      </c>
      <c r="D10" s="77" t="e">
        <f>SUM(E10:H10)</f>
        <v>#REF!</v>
      </c>
      <c r="E10" s="78"/>
      <c r="F10" s="78"/>
      <c r="G10" s="78"/>
      <c r="H10" s="78" t="e">
        <f>#REF!</f>
        <v>#REF!</v>
      </c>
      <c r="I10" s="79"/>
      <c r="K10" s="69" t="e">
        <f>SUM(#REF!)</f>
        <v>#REF!</v>
      </c>
      <c r="O10" s="63">
        <f>96+64</f>
        <v>160</v>
      </c>
      <c r="P10" s="63">
        <f>$O$10/4</f>
        <v>40</v>
      </c>
      <c r="Q10" s="63">
        <f>$O$10/4</f>
        <v>40</v>
      </c>
      <c r="R10" s="63">
        <f>$O$10/4</f>
        <v>40</v>
      </c>
      <c r="S10" s="63">
        <f>$O$10/4</f>
        <v>40</v>
      </c>
    </row>
    <row r="11" spans="1:19" ht="30" customHeight="1">
      <c r="A11" s="142"/>
      <c r="B11" s="161" t="s">
        <v>51</v>
      </c>
      <c r="C11" s="161"/>
      <c r="D11" s="80"/>
      <c r="E11" s="81"/>
      <c r="F11" s="81"/>
      <c r="G11" s="81"/>
      <c r="H11" s="81"/>
      <c r="I11" s="82"/>
      <c r="K11" s="69"/>
      <c r="O11" s="63">
        <v>690</v>
      </c>
      <c r="P11" s="63">
        <f>$O$11/4</f>
        <v>172.5</v>
      </c>
      <c r="Q11" s="63">
        <f>$O$11/4</f>
        <v>172.5</v>
      </c>
      <c r="R11" s="63">
        <f>$O$11/4</f>
        <v>172.5</v>
      </c>
      <c r="S11" s="63">
        <f>$O$11/4</f>
        <v>172.5</v>
      </c>
    </row>
    <row r="12" spans="1:19" ht="24.75" customHeight="1">
      <c r="A12" s="141" t="s">
        <v>88</v>
      </c>
      <c r="B12" s="143" t="s">
        <v>16</v>
      </c>
      <c r="C12" s="143"/>
      <c r="D12" s="70" t="e">
        <f>SUM(E12:H12)</f>
        <v>#REF!</v>
      </c>
      <c r="E12" s="70">
        <f>SUM(E14:E14)</f>
        <v>0</v>
      </c>
      <c r="F12" s="70">
        <f>SUM(F14:F14)</f>
        <v>0</v>
      </c>
      <c r="G12" s="70">
        <f>SUM(G14:G14)</f>
        <v>0</v>
      </c>
      <c r="H12" s="70" t="e">
        <f>SUM(H14:H14)</f>
        <v>#REF!</v>
      </c>
      <c r="I12" s="71"/>
      <c r="K12" s="69"/>
    </row>
    <row r="13" spans="1:19" ht="24.75" customHeight="1">
      <c r="A13" s="149"/>
      <c r="B13" s="156" t="s">
        <v>65</v>
      </c>
      <c r="C13" s="83" t="s">
        <v>39</v>
      </c>
      <c r="D13" s="83">
        <v>60000000</v>
      </c>
      <c r="E13" s="83"/>
      <c r="F13" s="83"/>
      <c r="G13" s="83"/>
      <c r="H13" s="83" t="e">
        <f>#REF!</f>
        <v>#REF!</v>
      </c>
      <c r="I13" s="84"/>
      <c r="K13" s="69"/>
      <c r="O13" s="63">
        <f>12+8</f>
        <v>20</v>
      </c>
      <c r="Q13" s="63">
        <f>$O$13/2</f>
        <v>10</v>
      </c>
      <c r="R13" s="63">
        <f>$O$13/2</f>
        <v>10</v>
      </c>
    </row>
    <row r="14" spans="1:19" ht="20.100000000000001" customHeight="1">
      <c r="A14" s="142"/>
      <c r="B14" s="157"/>
      <c r="C14" s="85" t="s">
        <v>79</v>
      </c>
      <c r="D14" s="85">
        <v>60000000</v>
      </c>
      <c r="E14" s="85"/>
      <c r="F14" s="85"/>
      <c r="G14" s="85"/>
      <c r="H14" s="85" t="e">
        <f>#REF!</f>
        <v>#REF!</v>
      </c>
      <c r="I14" s="86"/>
      <c r="K14" s="69"/>
      <c r="O14" s="63">
        <f>18+12</f>
        <v>30</v>
      </c>
      <c r="R14" s="63">
        <v>10</v>
      </c>
      <c r="S14" s="63">
        <v>20</v>
      </c>
    </row>
    <row r="15" spans="1:19" ht="22.5" customHeight="1">
      <c r="A15" s="141" t="s">
        <v>93</v>
      </c>
      <c r="B15" s="143" t="s">
        <v>16</v>
      </c>
      <c r="C15" s="143"/>
      <c r="D15" s="70" t="e">
        <f>SUM(E15:H15)</f>
        <v>#REF!</v>
      </c>
      <c r="E15" s="70">
        <f>SUM(E16:E16)</f>
        <v>0</v>
      </c>
      <c r="F15" s="70">
        <f>SUM(F16:F16)</f>
        <v>0</v>
      </c>
      <c r="G15" s="70">
        <f>SUM(G16:G16)</f>
        <v>0</v>
      </c>
      <c r="H15" s="70" t="e">
        <f>SUM(H16:H16)</f>
        <v>#REF!</v>
      </c>
      <c r="I15" s="71"/>
      <c r="K15" s="69" t="e">
        <f>SUM(#REF!)</f>
        <v>#REF!</v>
      </c>
    </row>
    <row r="16" spans="1:19" ht="39.950000000000003" customHeight="1">
      <c r="A16" s="142"/>
      <c r="B16" s="89" t="s">
        <v>69</v>
      </c>
      <c r="C16" s="77" t="s">
        <v>74</v>
      </c>
      <c r="D16" s="87" t="e">
        <f>H16</f>
        <v>#REF!</v>
      </c>
      <c r="E16" s="78"/>
      <c r="F16" s="78"/>
      <c r="G16" s="78"/>
      <c r="H16" s="78" t="e">
        <f>#REF!</f>
        <v>#REF!</v>
      </c>
      <c r="I16" s="79"/>
      <c r="K16" s="69" t="e">
        <f>SUM(#REF!)</f>
        <v>#REF!</v>
      </c>
      <c r="O16" s="63">
        <f>120+80</f>
        <v>200</v>
      </c>
      <c r="Q16" s="63">
        <v>200</v>
      </c>
    </row>
    <row r="27" spans="11:12">
      <c r="K27" s="63" t="s">
        <v>29</v>
      </c>
      <c r="L27" s="88" t="s">
        <v>62</v>
      </c>
    </row>
    <row r="28" spans="11:12">
      <c r="K28" s="63" t="s">
        <v>64</v>
      </c>
      <c r="L28" s="63" t="s">
        <v>57</v>
      </c>
    </row>
  </sheetData>
  <mergeCells count="17">
    <mergeCell ref="A2:I2"/>
    <mergeCell ref="E3:H3"/>
    <mergeCell ref="A15:A16"/>
    <mergeCell ref="B15:C15"/>
    <mergeCell ref="A1:I1"/>
    <mergeCell ref="I3:I4"/>
    <mergeCell ref="D3:D4"/>
    <mergeCell ref="A12:A14"/>
    <mergeCell ref="B12:C12"/>
    <mergeCell ref="A3:C4"/>
    <mergeCell ref="A5:C5"/>
    <mergeCell ref="B6:C6"/>
    <mergeCell ref="B13:B14"/>
    <mergeCell ref="A6:A7"/>
    <mergeCell ref="A8:A11"/>
    <mergeCell ref="B8:B10"/>
    <mergeCell ref="B11:C11"/>
  </mergeCells>
  <phoneticPr fontId="30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  <pageSetUpPr fitToPage="1"/>
  </sheetPr>
  <dimension ref="B1:O15"/>
  <sheetViews>
    <sheetView showGridLines="0" tabSelected="1" zoomScale="60" zoomScaleNormal="60" zoomScaleSheetLayoutView="55" workbookViewId="0">
      <selection activeCell="L14" sqref="L14"/>
    </sheetView>
  </sheetViews>
  <sheetFormatPr defaultColWidth="9" defaultRowHeight="24.95" customHeight="1"/>
  <cols>
    <col min="1" max="1" width="4.5" style="63" customWidth="1"/>
    <col min="2" max="2" width="32.5" style="63" customWidth="1"/>
    <col min="3" max="3" width="23.5" style="93" customWidth="1"/>
    <col min="4" max="4" width="28.25" style="93" customWidth="1"/>
    <col min="5" max="5" width="28.25" style="93" hidden="1" customWidth="1"/>
    <col min="6" max="6" width="37.125" style="64" customWidth="1"/>
    <col min="7" max="7" width="33.625" style="64" customWidth="1"/>
    <col min="8" max="8" width="32.125" style="63" customWidth="1"/>
    <col min="9" max="9" width="27" style="137" customWidth="1"/>
    <col min="10" max="10" width="3.375" style="63" customWidth="1"/>
    <col min="11" max="11" width="11" style="63" customWidth="1"/>
    <col min="12" max="12" width="25.25" style="63" customWidth="1"/>
    <col min="13" max="13" width="29.625" style="94" bestFit="1" customWidth="1"/>
    <col min="14" max="14" width="25.375" style="63" bestFit="1" customWidth="1"/>
    <col min="15" max="15" width="17.75" style="63" customWidth="1"/>
    <col min="16" max="16384" width="9" style="63"/>
  </cols>
  <sheetData>
    <row r="1" spans="2:15" ht="78.75" customHeight="1">
      <c r="B1" s="162" t="s">
        <v>145</v>
      </c>
      <c r="C1" s="162"/>
      <c r="D1" s="162"/>
      <c r="E1" s="162"/>
      <c r="F1" s="162"/>
      <c r="G1" s="162"/>
      <c r="H1" s="162"/>
      <c r="I1" s="162"/>
    </row>
    <row r="2" spans="2:15" ht="24.95" customHeight="1">
      <c r="B2" s="166" t="s">
        <v>144</v>
      </c>
      <c r="C2" s="167"/>
      <c r="D2" s="167"/>
      <c r="E2" s="167"/>
      <c r="F2" s="167"/>
      <c r="G2" s="167"/>
      <c r="H2" s="167"/>
      <c r="I2" s="167"/>
    </row>
    <row r="3" spans="2:15" ht="24.95" customHeight="1" thickBot="1">
      <c r="B3" s="167"/>
      <c r="C3" s="167"/>
      <c r="D3" s="167"/>
      <c r="E3" s="167"/>
      <c r="F3" s="167"/>
      <c r="G3" s="167"/>
      <c r="H3" s="167"/>
      <c r="I3" s="167"/>
    </row>
    <row r="4" spans="2:15" ht="57" customHeight="1">
      <c r="B4" s="168" t="s">
        <v>35</v>
      </c>
      <c r="C4" s="170" t="s">
        <v>61</v>
      </c>
      <c r="D4" s="171"/>
      <c r="E4" s="127"/>
      <c r="F4" s="173" t="s">
        <v>26</v>
      </c>
      <c r="G4" s="173"/>
      <c r="H4" s="173"/>
      <c r="I4" s="174" t="s">
        <v>36</v>
      </c>
    </row>
    <row r="5" spans="2:15" ht="57" customHeight="1">
      <c r="B5" s="169"/>
      <c r="C5" s="172"/>
      <c r="D5" s="172"/>
      <c r="E5" s="107"/>
      <c r="F5" s="98" t="s">
        <v>97</v>
      </c>
      <c r="G5" s="98" t="s">
        <v>98</v>
      </c>
      <c r="H5" s="98" t="s">
        <v>99</v>
      </c>
      <c r="I5" s="175"/>
    </row>
    <row r="6" spans="2:15" ht="57" customHeight="1">
      <c r="B6" s="163" t="s">
        <v>63</v>
      </c>
      <c r="C6" s="164"/>
      <c r="D6" s="165"/>
      <c r="E6" s="130"/>
      <c r="F6" s="131"/>
      <c r="G6" s="131"/>
      <c r="H6" s="132"/>
      <c r="I6" s="134" t="s">
        <v>140</v>
      </c>
      <c r="L6" s="103"/>
    </row>
    <row r="7" spans="2:15" ht="57" customHeight="1">
      <c r="B7" s="178" t="s">
        <v>131</v>
      </c>
      <c r="C7" s="176" t="s">
        <v>100</v>
      </c>
      <c r="D7" s="177"/>
      <c r="E7" s="108" t="e">
        <f>#REF!</f>
        <v>#REF!</v>
      </c>
      <c r="F7" s="99" t="s">
        <v>105</v>
      </c>
      <c r="G7" s="99" t="s">
        <v>96</v>
      </c>
      <c r="H7" s="99">
        <v>1</v>
      </c>
      <c r="I7" s="135">
        <v>5512190401</v>
      </c>
      <c r="K7" s="101"/>
      <c r="L7" s="103"/>
      <c r="M7" s="102"/>
      <c r="N7" s="103"/>
      <c r="O7" s="109"/>
    </row>
    <row r="8" spans="2:15" ht="57" customHeight="1">
      <c r="B8" s="179"/>
      <c r="C8" s="181" t="s">
        <v>101</v>
      </c>
      <c r="D8" s="182"/>
      <c r="E8" s="111" t="e">
        <f>#REF!</f>
        <v>#REF!</v>
      </c>
      <c r="F8" s="99" t="s">
        <v>106</v>
      </c>
      <c r="G8" s="99" t="s">
        <v>96</v>
      </c>
      <c r="H8" s="99">
        <v>1</v>
      </c>
      <c r="I8" s="135">
        <v>5512190401</v>
      </c>
      <c r="K8" s="101"/>
      <c r="L8" s="103"/>
      <c r="M8" s="102"/>
      <c r="N8" s="103"/>
      <c r="O8" s="109"/>
    </row>
    <row r="9" spans="2:15" ht="57" customHeight="1">
      <c r="B9" s="179"/>
      <c r="C9" s="176" t="s">
        <v>102</v>
      </c>
      <c r="D9" s="177"/>
      <c r="E9" s="108" t="e">
        <f>#REF!</f>
        <v>#REF!</v>
      </c>
      <c r="F9" s="99" t="s">
        <v>107</v>
      </c>
      <c r="G9" s="99" t="s">
        <v>96</v>
      </c>
      <c r="H9" s="99">
        <v>1</v>
      </c>
      <c r="I9" s="135">
        <v>5512190401</v>
      </c>
      <c r="K9" s="101"/>
      <c r="L9" s="103"/>
      <c r="M9" s="102"/>
      <c r="N9" s="103"/>
      <c r="O9" s="109"/>
    </row>
    <row r="10" spans="2:15" ht="57" customHeight="1" thickBot="1">
      <c r="B10" s="180"/>
      <c r="C10" s="183" t="str">
        <f>내역서!A15</f>
        <v>현장설치 및
부대비용</v>
      </c>
      <c r="D10" s="184"/>
      <c r="E10" s="128" t="e">
        <f>#REF!</f>
        <v>#REF!</v>
      </c>
      <c r="F10" s="129" t="s">
        <v>108</v>
      </c>
      <c r="G10" s="129" t="s">
        <v>96</v>
      </c>
      <c r="H10" s="129">
        <v>1</v>
      </c>
      <c r="I10" s="136"/>
      <c r="K10" s="101"/>
      <c r="L10" s="133"/>
      <c r="N10" s="103"/>
      <c r="O10" s="109"/>
    </row>
    <row r="11" spans="2:15" ht="24.95" customHeight="1">
      <c r="F11" s="104"/>
      <c r="G11" s="100"/>
      <c r="H11" s="100"/>
      <c r="L11" s="69"/>
    </row>
    <row r="12" spans="2:15" ht="24.95" customHeight="1">
      <c r="F12" s="105"/>
      <c r="G12"/>
      <c r="H12"/>
    </row>
    <row r="13" spans="2:15" ht="24.95" customHeight="1">
      <c r="F13" s="110"/>
      <c r="G13" s="106"/>
    </row>
    <row r="15" spans="2:15" ht="24.95" customHeight="1">
      <c r="F15" s="102"/>
      <c r="G15" s="102"/>
    </row>
  </sheetData>
  <mergeCells count="12">
    <mergeCell ref="C7:D7"/>
    <mergeCell ref="B7:B10"/>
    <mergeCell ref="C8:D8"/>
    <mergeCell ref="C9:D9"/>
    <mergeCell ref="C10:D10"/>
    <mergeCell ref="B1:I1"/>
    <mergeCell ref="B6:D6"/>
    <mergeCell ref="B2:I3"/>
    <mergeCell ref="B4:B5"/>
    <mergeCell ref="C4:D5"/>
    <mergeCell ref="F4:H4"/>
    <mergeCell ref="I4:I5"/>
  </mergeCells>
  <phoneticPr fontId="30" type="noConversion"/>
  <printOptions horizontalCentered="1"/>
  <pageMargins left="0.39347222447395325" right="0.39347222447395325" top="0.74750000238418579" bottom="0.74750000238418579" header="0.31486111879348755" footer="0.31486111879348755"/>
  <pageSetup paperSize="9" scale="50" orientation="landscape" r:id="rId1"/>
  <colBreaks count="1" manualBreakCount="1">
    <brk id="10" min="1" max="1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20"/>
  <sheetViews>
    <sheetView showGridLines="0" zoomScale="60" zoomScaleNormal="60" zoomScaleSheetLayoutView="70" workbookViewId="0">
      <selection activeCell="J19" sqref="J19"/>
    </sheetView>
  </sheetViews>
  <sheetFormatPr defaultColWidth="9" defaultRowHeight="16.5"/>
  <cols>
    <col min="1" max="1" width="14.625" customWidth="1"/>
    <col min="2" max="2" width="36.25" customWidth="1"/>
    <col min="3" max="3" width="17.5" bestFit="1" customWidth="1"/>
    <col min="4" max="4" width="9.75" bestFit="1" customWidth="1"/>
    <col min="5" max="5" width="8" customWidth="1"/>
    <col min="6" max="6" width="26.625" customWidth="1"/>
    <col min="7" max="7" width="21.5" customWidth="1"/>
    <col min="10" max="10" width="17.125" style="120" customWidth="1"/>
    <col min="11" max="11" width="28.875" customWidth="1"/>
  </cols>
  <sheetData>
    <row r="2" spans="1:10" ht="78.75" customHeight="1">
      <c r="A2" s="185" t="s">
        <v>143</v>
      </c>
      <c r="B2" s="185"/>
      <c r="C2" s="185"/>
      <c r="D2" s="185"/>
      <c r="E2" s="185"/>
      <c r="F2" s="185"/>
      <c r="G2" s="185"/>
    </row>
    <row r="3" spans="1:10" ht="30.75" customHeight="1" thickBot="1">
      <c r="A3" s="123" t="s">
        <v>144</v>
      </c>
      <c r="B3" s="123"/>
      <c r="C3" s="124"/>
      <c r="D3" s="124"/>
      <c r="E3" s="124"/>
      <c r="F3" s="124"/>
      <c r="G3" s="124"/>
    </row>
    <row r="4" spans="1:10" ht="45" customHeight="1">
      <c r="A4" s="186" t="s">
        <v>134</v>
      </c>
      <c r="B4" s="191" t="s">
        <v>135</v>
      </c>
      <c r="C4" s="191" t="s">
        <v>34</v>
      </c>
      <c r="D4" s="193" t="s">
        <v>10</v>
      </c>
      <c r="E4" s="191" t="s">
        <v>22</v>
      </c>
      <c r="F4" s="269" t="s">
        <v>141</v>
      </c>
      <c r="G4" s="195" t="s">
        <v>7</v>
      </c>
    </row>
    <row r="5" spans="1:10" s="95" customFormat="1" ht="45" customHeight="1">
      <c r="A5" s="187"/>
      <c r="B5" s="192"/>
      <c r="C5" s="192"/>
      <c r="D5" s="194"/>
      <c r="E5" s="192"/>
      <c r="F5" s="194"/>
      <c r="G5" s="196"/>
      <c r="J5" s="121"/>
    </row>
    <row r="6" spans="1:10" s="95" customFormat="1" ht="45" customHeight="1">
      <c r="A6" s="188" t="s">
        <v>138</v>
      </c>
      <c r="B6" s="112" t="s">
        <v>136</v>
      </c>
      <c r="C6" s="113" t="s">
        <v>103</v>
      </c>
      <c r="D6" s="114">
        <v>5</v>
      </c>
      <c r="E6" s="113" t="s">
        <v>109</v>
      </c>
      <c r="F6" s="266" t="s">
        <v>142</v>
      </c>
      <c r="G6" s="125"/>
      <c r="J6" s="121"/>
    </row>
    <row r="7" spans="1:10" s="95" customFormat="1" ht="45" customHeight="1">
      <c r="A7" s="189"/>
      <c r="B7" s="116" t="s">
        <v>110</v>
      </c>
      <c r="C7" s="114" t="s">
        <v>139</v>
      </c>
      <c r="D7" s="113">
        <v>1</v>
      </c>
      <c r="E7" s="114" t="s">
        <v>109</v>
      </c>
      <c r="F7" s="267"/>
      <c r="G7" s="270" t="s">
        <v>129</v>
      </c>
      <c r="J7" s="121"/>
    </row>
    <row r="8" spans="1:10" s="95" customFormat="1" ht="45" customHeight="1">
      <c r="A8" s="189"/>
      <c r="B8" s="117" t="s">
        <v>111</v>
      </c>
      <c r="C8" s="114" t="s">
        <v>112</v>
      </c>
      <c r="D8" s="113">
        <v>1</v>
      </c>
      <c r="E8" s="114" t="s">
        <v>109</v>
      </c>
      <c r="F8" s="267"/>
      <c r="G8" s="125"/>
      <c r="J8" s="121"/>
    </row>
    <row r="9" spans="1:10" s="95" customFormat="1" ht="45" customHeight="1">
      <c r="A9" s="190"/>
      <c r="B9" s="116" t="s">
        <v>113</v>
      </c>
      <c r="C9" s="114" t="s">
        <v>112</v>
      </c>
      <c r="D9" s="113">
        <v>1</v>
      </c>
      <c r="E9" s="113" t="s">
        <v>114</v>
      </c>
      <c r="F9" s="267"/>
      <c r="G9" s="125"/>
      <c r="J9" s="121"/>
    </row>
    <row r="10" spans="1:10" s="95" customFormat="1" ht="45" customHeight="1">
      <c r="A10" s="126" t="s">
        <v>132</v>
      </c>
      <c r="B10" s="116" t="s">
        <v>115</v>
      </c>
      <c r="C10" s="114" t="s">
        <v>116</v>
      </c>
      <c r="D10" s="114">
        <v>1</v>
      </c>
      <c r="E10" s="113" t="s">
        <v>109</v>
      </c>
      <c r="F10" s="267"/>
      <c r="G10" s="125"/>
      <c r="J10" s="121"/>
    </row>
    <row r="11" spans="1:10" s="95" customFormat="1" ht="45" customHeight="1">
      <c r="A11" s="188" t="s">
        <v>133</v>
      </c>
      <c r="B11" s="112" t="s">
        <v>117</v>
      </c>
      <c r="C11" s="118" t="s">
        <v>118</v>
      </c>
      <c r="D11" s="113">
        <v>1800</v>
      </c>
      <c r="E11" s="114" t="s">
        <v>109</v>
      </c>
      <c r="F11" s="267"/>
      <c r="G11" s="125"/>
      <c r="J11" s="121"/>
    </row>
    <row r="12" spans="1:10" s="95" customFormat="1" ht="45" customHeight="1">
      <c r="A12" s="189"/>
      <c r="B12" s="116" t="s">
        <v>130</v>
      </c>
      <c r="C12" s="114" t="s">
        <v>112</v>
      </c>
      <c r="D12" s="114">
        <v>1</v>
      </c>
      <c r="E12" s="113" t="s">
        <v>109</v>
      </c>
      <c r="F12" s="267"/>
      <c r="G12" s="125"/>
      <c r="J12" s="121"/>
    </row>
    <row r="13" spans="1:10" s="95" customFormat="1" ht="45" customHeight="1">
      <c r="A13" s="189"/>
      <c r="B13" s="116" t="s">
        <v>119</v>
      </c>
      <c r="C13" s="113" t="s">
        <v>120</v>
      </c>
      <c r="D13" s="113">
        <v>5</v>
      </c>
      <c r="E13" s="114" t="s">
        <v>109</v>
      </c>
      <c r="F13" s="267"/>
      <c r="G13" s="125"/>
      <c r="J13" s="121"/>
    </row>
    <row r="14" spans="1:10" s="95" customFormat="1" ht="45" customHeight="1">
      <c r="A14" s="190"/>
      <c r="B14" s="116" t="s">
        <v>121</v>
      </c>
      <c r="C14" s="113" t="s">
        <v>112</v>
      </c>
      <c r="D14" s="113">
        <v>1</v>
      </c>
      <c r="E14" s="113" t="s">
        <v>114</v>
      </c>
      <c r="F14" s="268"/>
      <c r="G14" s="125"/>
      <c r="J14" s="121"/>
    </row>
    <row r="15" spans="1:10" s="95" customFormat="1" ht="45" customHeight="1">
      <c r="A15" s="188" t="s">
        <v>137</v>
      </c>
      <c r="B15" s="117" t="s">
        <v>122</v>
      </c>
      <c r="C15" s="114" t="s">
        <v>123</v>
      </c>
      <c r="D15" s="113">
        <v>2</v>
      </c>
      <c r="E15" s="114" t="s">
        <v>109</v>
      </c>
      <c r="F15" s="115"/>
      <c r="G15" s="270" t="s">
        <v>127</v>
      </c>
      <c r="J15" s="121"/>
    </row>
    <row r="16" spans="1:10" s="95" customFormat="1" ht="45" customHeight="1">
      <c r="A16" s="189"/>
      <c r="B16" s="116" t="s">
        <v>124</v>
      </c>
      <c r="C16" s="113" t="s">
        <v>112</v>
      </c>
      <c r="D16" s="113">
        <v>1</v>
      </c>
      <c r="E16" s="114" t="s">
        <v>104</v>
      </c>
      <c r="F16" s="115"/>
      <c r="G16" s="271"/>
      <c r="J16" s="121"/>
    </row>
    <row r="17" spans="1:11" s="95" customFormat="1" ht="45" customHeight="1">
      <c r="A17" s="189"/>
      <c r="B17" s="197" t="s">
        <v>125</v>
      </c>
      <c r="C17" s="113" t="s">
        <v>112</v>
      </c>
      <c r="D17" s="113">
        <v>1</v>
      </c>
      <c r="E17" s="113" t="s">
        <v>104</v>
      </c>
      <c r="F17" s="115"/>
      <c r="G17" s="271" t="s">
        <v>128</v>
      </c>
      <c r="J17" s="121"/>
    </row>
    <row r="18" spans="1:11" s="95" customFormat="1" ht="45" customHeight="1">
      <c r="A18" s="189"/>
      <c r="B18" s="198"/>
      <c r="C18" s="113" t="s">
        <v>112</v>
      </c>
      <c r="D18" s="113">
        <v>1</v>
      </c>
      <c r="E18" s="113" t="s">
        <v>96</v>
      </c>
      <c r="F18" s="115"/>
      <c r="G18" s="271"/>
      <c r="J18" s="121"/>
    </row>
    <row r="19" spans="1:11" s="96" customFormat="1" ht="45" customHeight="1">
      <c r="A19" s="190"/>
      <c r="B19" s="116" t="s">
        <v>126</v>
      </c>
      <c r="C19" s="114" t="s">
        <v>112</v>
      </c>
      <c r="D19" s="114">
        <v>12</v>
      </c>
      <c r="E19" s="114" t="s">
        <v>112</v>
      </c>
      <c r="F19" s="119"/>
      <c r="G19" s="272"/>
      <c r="J19" s="122"/>
      <c r="K19" s="97"/>
    </row>
    <row r="20" spans="1:11" ht="20.25">
      <c r="J20" s="121"/>
    </row>
  </sheetData>
  <mergeCells count="13">
    <mergeCell ref="B17:B18"/>
    <mergeCell ref="A15:A19"/>
    <mergeCell ref="A2:G2"/>
    <mergeCell ref="A4:A5"/>
    <mergeCell ref="A6:A9"/>
    <mergeCell ref="A11:A14"/>
    <mergeCell ref="B4:B5"/>
    <mergeCell ref="C4:C5"/>
    <mergeCell ref="D4:D5"/>
    <mergeCell ref="E4:E5"/>
    <mergeCell ref="G4:G5"/>
    <mergeCell ref="F4:F5"/>
    <mergeCell ref="F6:F14"/>
  </mergeCells>
  <phoneticPr fontId="30" type="noConversion"/>
  <pageMargins left="0.59055118110236215" right="0.39370078740157483" top="0.78740157480314965" bottom="0.39370078740157483" header="0" footer="0"/>
  <pageSetup paperSize="9"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T35"/>
  <sheetViews>
    <sheetView zoomScale="85" zoomScaleNormal="85" zoomScaleSheetLayoutView="85" workbookViewId="0">
      <selection activeCell="N7" sqref="N7"/>
    </sheetView>
  </sheetViews>
  <sheetFormatPr defaultColWidth="9" defaultRowHeight="16.5"/>
  <cols>
    <col min="1" max="1" width="1" customWidth="1"/>
    <col min="3" max="3" width="8.75" customWidth="1"/>
    <col min="4" max="4" width="11.25" customWidth="1"/>
    <col min="5" max="5" width="14.5" bestFit="1" customWidth="1"/>
    <col min="6" max="6" width="14.5" customWidth="1"/>
    <col min="7" max="7" width="2.375" customWidth="1"/>
    <col min="8" max="8" width="7.75" customWidth="1"/>
    <col min="9" max="9" width="2.5" customWidth="1"/>
    <col min="10" max="10" width="8.25" bestFit="1" customWidth="1"/>
    <col min="11" max="11" width="2.375" customWidth="1"/>
    <col min="12" max="12" width="8.25" bestFit="1" customWidth="1"/>
    <col min="13" max="13" width="2.375" customWidth="1"/>
    <col min="14" max="14" width="4.875" customWidth="1"/>
    <col min="15" max="15" width="12.75" customWidth="1"/>
    <col min="16" max="16" width="12.125" bestFit="1" customWidth="1"/>
    <col min="17" max="17" width="13.625" bestFit="1" customWidth="1"/>
    <col min="20" max="20" width="11.5" bestFit="1" customWidth="1"/>
  </cols>
  <sheetData>
    <row r="1" spans="1:16" ht="30.75" customHeight="1">
      <c r="B1" s="199" t="str">
        <f>'집행계획서(프로그램별)'!A1</f>
        <v>청도읍 도시재생 활성화사업 지역역량강화
산출내역서</v>
      </c>
      <c r="C1" s="199"/>
      <c r="D1" s="199"/>
      <c r="E1" s="199"/>
      <c r="F1" s="200"/>
      <c r="G1" s="200"/>
      <c r="H1" s="200"/>
      <c r="I1" s="201"/>
      <c r="J1" s="201"/>
      <c r="K1" s="200"/>
      <c r="L1" s="200"/>
      <c r="M1" s="200"/>
      <c r="N1" s="201"/>
      <c r="O1" s="201"/>
    </row>
    <row r="2" spans="1:16" ht="15" customHeight="1"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1"/>
      <c r="O2" s="53"/>
    </row>
    <row r="3" spans="1:16" ht="24.75" customHeight="1">
      <c r="B3" s="1" t="s">
        <v>55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8"/>
      <c r="N3" s="57"/>
      <c r="O3" s="57" t="s">
        <v>40</v>
      </c>
    </row>
    <row r="4" spans="1:16" ht="16.5" customHeight="1">
      <c r="A4" s="2"/>
      <c r="B4" s="202"/>
      <c r="C4" s="202"/>
      <c r="D4" s="202"/>
      <c r="E4" s="202"/>
      <c r="F4" s="202"/>
      <c r="G4" s="202"/>
      <c r="H4" s="202"/>
      <c r="I4" s="202"/>
      <c r="J4" s="202"/>
      <c r="K4" s="203"/>
      <c r="L4" s="204"/>
      <c r="M4" s="203"/>
      <c r="N4" s="205"/>
      <c r="O4" s="205"/>
      <c r="P4" s="2"/>
    </row>
    <row r="5" spans="1:16" ht="15" customHeight="1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4" t="s">
        <v>50</v>
      </c>
      <c r="P5" s="2"/>
    </row>
    <row r="6" spans="1:16" ht="24.95" customHeight="1">
      <c r="A6" s="2"/>
      <c r="B6" s="5" t="s">
        <v>35</v>
      </c>
      <c r="C6" s="206" t="s">
        <v>5</v>
      </c>
      <c r="D6" s="207"/>
      <c r="E6" s="6" t="s">
        <v>4</v>
      </c>
      <c r="F6" s="208" t="s">
        <v>38</v>
      </c>
      <c r="G6" s="209"/>
      <c r="H6" s="209"/>
      <c r="I6" s="209"/>
      <c r="J6" s="209"/>
      <c r="K6" s="209"/>
      <c r="L6" s="209"/>
      <c r="M6" s="209"/>
      <c r="N6" s="207"/>
      <c r="O6" s="7" t="s">
        <v>36</v>
      </c>
      <c r="P6" s="2"/>
    </row>
    <row r="7" spans="1:16" ht="24.95" hidden="1" customHeight="1">
      <c r="A7" s="2"/>
      <c r="B7" s="210" t="s">
        <v>17</v>
      </c>
      <c r="C7" s="213" t="s">
        <v>45</v>
      </c>
      <c r="D7" s="214"/>
      <c r="E7" s="8">
        <f>SUM(E8:E11)</f>
        <v>0</v>
      </c>
      <c r="F7" s="215" t="s">
        <v>82</v>
      </c>
      <c r="G7" s="216"/>
      <c r="H7" s="216"/>
      <c r="I7" s="216"/>
      <c r="J7" s="216"/>
      <c r="K7" s="216"/>
      <c r="L7" s="216"/>
      <c r="M7" s="216"/>
      <c r="N7" s="217"/>
      <c r="O7" s="47"/>
      <c r="P7" s="2"/>
    </row>
    <row r="8" spans="1:16" ht="24.95" hidden="1" customHeight="1">
      <c r="A8" s="2"/>
      <c r="B8" s="211"/>
      <c r="C8" s="218" t="s">
        <v>25</v>
      </c>
      <c r="D8" s="9" t="s">
        <v>6</v>
      </c>
      <c r="E8" s="60">
        <f>F8*H8*J8</f>
        <v>0</v>
      </c>
      <c r="F8" s="10">
        <v>0</v>
      </c>
      <c r="G8" s="11" t="s">
        <v>8</v>
      </c>
      <c r="H8" s="12">
        <v>1</v>
      </c>
      <c r="I8" s="11" t="s">
        <v>8</v>
      </c>
      <c r="J8" s="48">
        <v>0.45</v>
      </c>
      <c r="K8" s="11"/>
      <c r="L8" s="46"/>
      <c r="M8" s="11"/>
      <c r="N8" s="14"/>
      <c r="O8" s="219"/>
      <c r="P8" s="2"/>
    </row>
    <row r="9" spans="1:16" ht="24.95" hidden="1" customHeight="1">
      <c r="A9" s="2"/>
      <c r="B9" s="211"/>
      <c r="C9" s="218"/>
      <c r="D9" s="9" t="s">
        <v>49</v>
      </c>
      <c r="E9" s="60">
        <f>F9*H9*J9</f>
        <v>0</v>
      </c>
      <c r="F9" s="10">
        <v>0</v>
      </c>
      <c r="G9" s="11" t="s">
        <v>8</v>
      </c>
      <c r="H9" s="12">
        <v>1</v>
      </c>
      <c r="I9" s="11" t="s">
        <v>8</v>
      </c>
      <c r="J9" s="48">
        <v>0.45</v>
      </c>
      <c r="K9" s="11"/>
      <c r="L9" s="46"/>
      <c r="M9" s="11"/>
      <c r="N9" s="14"/>
      <c r="O9" s="220"/>
      <c r="P9" s="2"/>
    </row>
    <row r="10" spans="1:16" ht="24.95" hidden="1" customHeight="1">
      <c r="A10" s="2"/>
      <c r="B10" s="211"/>
      <c r="C10" s="222" t="s">
        <v>21</v>
      </c>
      <c r="D10" s="9" t="s">
        <v>6</v>
      </c>
      <c r="E10" s="52">
        <f>F10*H10/J10*L10</f>
        <v>0</v>
      </c>
      <c r="F10" s="10">
        <v>0</v>
      </c>
      <c r="G10" s="11" t="s">
        <v>8</v>
      </c>
      <c r="H10" s="13">
        <v>4</v>
      </c>
      <c r="I10" s="11" t="s">
        <v>2</v>
      </c>
      <c r="J10" s="15">
        <v>12</v>
      </c>
      <c r="K10" s="11" t="s">
        <v>8</v>
      </c>
      <c r="L10" s="48">
        <f>J8</f>
        <v>0.45</v>
      </c>
      <c r="M10" s="11"/>
      <c r="N10" s="46"/>
      <c r="O10" s="220"/>
      <c r="P10" s="2"/>
    </row>
    <row r="11" spans="1:16" ht="24.95" hidden="1" customHeight="1">
      <c r="A11" s="2"/>
      <c r="B11" s="212"/>
      <c r="C11" s="223"/>
      <c r="D11" s="9" t="s">
        <v>49</v>
      </c>
      <c r="E11" s="52">
        <f>F11*H11/J11*L11</f>
        <v>0</v>
      </c>
      <c r="F11" s="10">
        <v>0</v>
      </c>
      <c r="G11" s="11" t="s">
        <v>8</v>
      </c>
      <c r="H11" s="13">
        <v>4</v>
      </c>
      <c r="I11" s="11" t="s">
        <v>2</v>
      </c>
      <c r="J11" s="15">
        <v>12</v>
      </c>
      <c r="K11" s="11" t="s">
        <v>8</v>
      </c>
      <c r="L11" s="48">
        <f>J9</f>
        <v>0.45</v>
      </c>
      <c r="M11" s="11"/>
      <c r="N11" s="46"/>
      <c r="O11" s="221"/>
      <c r="P11" s="2"/>
    </row>
    <row r="12" spans="1:16" ht="24.95" hidden="1" customHeight="1">
      <c r="A12" s="2"/>
      <c r="B12" s="235" t="s">
        <v>72</v>
      </c>
      <c r="C12" s="237" t="s">
        <v>45</v>
      </c>
      <c r="D12" s="238"/>
      <c r="E12" s="16">
        <f>SUM(E13:E16)</f>
        <v>0</v>
      </c>
      <c r="F12" s="215" t="s">
        <v>66</v>
      </c>
      <c r="G12" s="216"/>
      <c r="H12" s="216"/>
      <c r="I12" s="216"/>
      <c r="J12" s="216"/>
      <c r="K12" s="216"/>
      <c r="L12" s="216"/>
      <c r="M12" s="216"/>
      <c r="N12" s="217"/>
      <c r="O12" s="17"/>
      <c r="P12" s="2"/>
    </row>
    <row r="13" spans="1:16" ht="24.95" hidden="1" customHeight="1">
      <c r="A13" s="2"/>
      <c r="B13" s="236"/>
      <c r="C13" s="239" t="s">
        <v>15</v>
      </c>
      <c r="D13" s="225" t="s">
        <v>42</v>
      </c>
      <c r="E13" s="226">
        <v>0</v>
      </c>
      <c r="F13" s="18">
        <f>20000</f>
        <v>20000</v>
      </c>
      <c r="G13" s="19" t="s">
        <v>8</v>
      </c>
      <c r="H13" s="20">
        <v>1</v>
      </c>
      <c r="I13" s="21" t="s">
        <v>12</v>
      </c>
      <c r="J13" s="228">
        <f>20000</f>
        <v>20000</v>
      </c>
      <c r="K13" s="228"/>
      <c r="L13" s="228"/>
      <c r="M13" s="19" t="s">
        <v>8</v>
      </c>
      <c r="N13" s="22">
        <v>1</v>
      </c>
      <c r="O13" s="224"/>
      <c r="P13" s="2"/>
    </row>
    <row r="14" spans="1:16" ht="24.95" hidden="1" customHeight="1">
      <c r="A14" s="2"/>
      <c r="B14" s="236"/>
      <c r="C14" s="240"/>
      <c r="D14" s="225"/>
      <c r="E14" s="227"/>
      <c r="F14" s="23">
        <f>40000</f>
        <v>40000</v>
      </c>
      <c r="G14" s="24" t="s">
        <v>8</v>
      </c>
      <c r="H14" s="25">
        <v>1</v>
      </c>
      <c r="I14" s="24" t="s">
        <v>1</v>
      </c>
      <c r="J14" s="26">
        <v>12</v>
      </c>
      <c r="K14" s="27"/>
      <c r="L14" s="27"/>
      <c r="M14" s="28"/>
      <c r="N14" s="29"/>
      <c r="O14" s="224"/>
      <c r="P14" s="2"/>
    </row>
    <row r="15" spans="1:16" ht="24.95" hidden="1" customHeight="1">
      <c r="A15" s="2"/>
      <c r="B15" s="236"/>
      <c r="C15" s="240"/>
      <c r="D15" s="225" t="s">
        <v>49</v>
      </c>
      <c r="E15" s="226">
        <v>0</v>
      </c>
      <c r="F15" s="18">
        <f>20000</f>
        <v>20000</v>
      </c>
      <c r="G15" s="19" t="s">
        <v>8</v>
      </c>
      <c r="H15" s="20">
        <v>1</v>
      </c>
      <c r="I15" s="21" t="s">
        <v>12</v>
      </c>
      <c r="J15" s="228">
        <f>20000</f>
        <v>20000</v>
      </c>
      <c r="K15" s="228"/>
      <c r="L15" s="228"/>
      <c r="M15" s="19" t="s">
        <v>8</v>
      </c>
      <c r="N15" s="22">
        <v>1</v>
      </c>
      <c r="O15" s="224"/>
      <c r="P15" s="2"/>
    </row>
    <row r="16" spans="1:16" ht="24.95" hidden="1" customHeight="1">
      <c r="A16" s="2"/>
      <c r="B16" s="236"/>
      <c r="C16" s="241"/>
      <c r="D16" s="225"/>
      <c r="E16" s="227"/>
      <c r="F16" s="23">
        <f>40000</f>
        <v>40000</v>
      </c>
      <c r="G16" s="24" t="s">
        <v>8</v>
      </c>
      <c r="H16" s="25">
        <v>1</v>
      </c>
      <c r="I16" s="24" t="s">
        <v>1</v>
      </c>
      <c r="J16" s="26">
        <v>12</v>
      </c>
      <c r="K16" s="27"/>
      <c r="L16" s="27"/>
      <c r="M16" s="28"/>
      <c r="N16" s="29"/>
      <c r="O16" s="224"/>
      <c r="P16" s="2"/>
    </row>
    <row r="17" spans="1:20" ht="24.95" customHeight="1">
      <c r="A17" s="2"/>
      <c r="B17" s="229" t="s">
        <v>37</v>
      </c>
      <c r="C17" s="231" t="s">
        <v>45</v>
      </c>
      <c r="D17" s="232"/>
      <c r="E17" s="16">
        <f>SUM(E18:E18)</f>
        <v>0</v>
      </c>
      <c r="F17" s="215"/>
      <c r="G17" s="216"/>
      <c r="H17" s="216"/>
      <c r="I17" s="216"/>
      <c r="J17" s="216"/>
      <c r="K17" s="216"/>
      <c r="L17" s="216"/>
      <c r="M17" s="216"/>
      <c r="N17" s="217"/>
      <c r="O17" s="17"/>
      <c r="P17" s="45"/>
    </row>
    <row r="18" spans="1:20" s="53" customFormat="1" ht="30.75" customHeight="1">
      <c r="A18" s="40"/>
      <c r="B18" s="230"/>
      <c r="C18" s="233" t="s">
        <v>56</v>
      </c>
      <c r="D18" s="234"/>
      <c r="E18" s="60">
        <f>F18*H18*J18</f>
        <v>0</v>
      </c>
      <c r="F18" s="41">
        <v>0</v>
      </c>
      <c r="G18" s="30" t="s">
        <v>8</v>
      </c>
      <c r="H18" s="12">
        <v>1</v>
      </c>
      <c r="I18" s="30" t="s">
        <v>8</v>
      </c>
      <c r="J18" s="42">
        <v>12</v>
      </c>
      <c r="K18" s="11"/>
      <c r="L18" s="42"/>
      <c r="M18" s="11"/>
      <c r="N18" s="14"/>
      <c r="O18" s="54"/>
      <c r="P18" s="40"/>
    </row>
    <row r="19" spans="1:20" ht="24.95" customHeight="1">
      <c r="A19" s="2"/>
      <c r="B19" s="248" t="s">
        <v>59</v>
      </c>
      <c r="C19" s="249"/>
      <c r="D19" s="250"/>
      <c r="E19" s="31">
        <f>SUM(E7,E12,E17)</f>
        <v>0</v>
      </c>
      <c r="F19" s="251"/>
      <c r="G19" s="252"/>
      <c r="H19" s="252"/>
      <c r="I19" s="252"/>
      <c r="J19" s="252"/>
      <c r="K19" s="252"/>
      <c r="L19" s="252"/>
      <c r="M19" s="252"/>
      <c r="N19" s="253"/>
      <c r="O19" s="32"/>
      <c r="P19" s="2"/>
      <c r="Q19" t="s">
        <v>83</v>
      </c>
    </row>
    <row r="20" spans="1:20" ht="24.95" customHeight="1">
      <c r="A20" s="33"/>
      <c r="B20" s="254" t="s">
        <v>54</v>
      </c>
      <c r="C20" s="255"/>
      <c r="D20" s="256"/>
      <c r="E20" s="34">
        <f>E19*0.05</f>
        <v>0</v>
      </c>
      <c r="F20" s="257" t="s">
        <v>84</v>
      </c>
      <c r="G20" s="258"/>
      <c r="H20" s="258"/>
      <c r="I20" s="258"/>
      <c r="J20" s="258"/>
      <c r="K20" s="258"/>
      <c r="L20" s="258"/>
      <c r="M20" s="258"/>
      <c r="N20" s="259"/>
      <c r="O20" s="35"/>
      <c r="P20" s="33"/>
      <c r="T20" t="s">
        <v>41</v>
      </c>
    </row>
    <row r="21" spans="1:20" ht="24.95" hidden="1" customHeight="1">
      <c r="A21" s="2"/>
      <c r="B21" s="254" t="s">
        <v>70</v>
      </c>
      <c r="C21" s="255"/>
      <c r="D21" s="256"/>
      <c r="E21" s="34">
        <v>0</v>
      </c>
      <c r="F21" s="257" t="s">
        <v>91</v>
      </c>
      <c r="G21" s="258"/>
      <c r="H21" s="258"/>
      <c r="I21" s="258"/>
      <c r="J21" s="258"/>
      <c r="K21" s="258"/>
      <c r="L21" s="258"/>
      <c r="M21" s="258"/>
      <c r="N21" s="259"/>
      <c r="O21" s="35"/>
      <c r="P21" s="2"/>
    </row>
    <row r="22" spans="1:20" ht="24.95" customHeight="1">
      <c r="A22" s="2"/>
      <c r="B22" s="248" t="s">
        <v>67</v>
      </c>
      <c r="C22" s="249"/>
      <c r="D22" s="250"/>
      <c r="E22" s="31">
        <f>SUM(E19:E21)</f>
        <v>0</v>
      </c>
      <c r="F22" s="55"/>
      <c r="G22" s="56"/>
      <c r="H22" s="56"/>
      <c r="I22" s="56"/>
      <c r="J22" s="56"/>
      <c r="K22" s="56"/>
      <c r="L22" s="56"/>
      <c r="M22" s="56"/>
      <c r="N22" s="36"/>
      <c r="O22" s="32"/>
      <c r="P22" s="2"/>
      <c r="R22">
        <v>1800000</v>
      </c>
      <c r="S22" t="s">
        <v>47</v>
      </c>
      <c r="T22" s="43">
        <f>R22*0.8</f>
        <v>1440000</v>
      </c>
    </row>
    <row r="23" spans="1:20" ht="24.95" customHeight="1">
      <c r="A23" s="33"/>
      <c r="B23" s="254" t="s">
        <v>53</v>
      </c>
      <c r="C23" s="255"/>
      <c r="D23" s="256"/>
      <c r="E23" s="34">
        <f>E22*0.1</f>
        <v>0</v>
      </c>
      <c r="F23" s="260" t="s">
        <v>33</v>
      </c>
      <c r="G23" s="261"/>
      <c r="H23" s="261"/>
      <c r="I23" s="261"/>
      <c r="J23" s="261"/>
      <c r="K23" s="261"/>
      <c r="L23" s="261"/>
      <c r="M23" s="261"/>
      <c r="N23" s="262"/>
      <c r="O23" s="35"/>
      <c r="P23" s="33"/>
    </row>
    <row r="24" spans="1:20" ht="24.95" customHeight="1">
      <c r="A24" s="2"/>
      <c r="B24" s="242" t="s">
        <v>77</v>
      </c>
      <c r="C24" s="243"/>
      <c r="D24" s="244"/>
      <c r="E24" s="37">
        <f>ROUNDDOWN(E22+E23,-4)</f>
        <v>0</v>
      </c>
      <c r="F24" s="263" t="s">
        <v>48</v>
      </c>
      <c r="G24" s="264"/>
      <c r="H24" s="264"/>
      <c r="I24" s="264"/>
      <c r="J24" s="264"/>
      <c r="K24" s="264"/>
      <c r="L24" s="264"/>
      <c r="M24" s="264"/>
      <c r="N24" s="265"/>
      <c r="O24" s="38"/>
      <c r="P24" s="2"/>
      <c r="Q24" t="s">
        <v>87</v>
      </c>
    </row>
    <row r="25" spans="1:20" s="53" customFormat="1" ht="24.75" customHeight="1">
      <c r="A25" s="39"/>
      <c r="B25" s="242" t="s">
        <v>43</v>
      </c>
      <c r="C25" s="243"/>
      <c r="D25" s="244"/>
      <c r="E25" s="37">
        <f>E24*F25</f>
        <v>0</v>
      </c>
      <c r="F25" s="245">
        <v>3</v>
      </c>
      <c r="G25" s="246"/>
      <c r="H25" s="246"/>
      <c r="I25" s="246"/>
      <c r="J25" s="246"/>
      <c r="K25" s="246"/>
      <c r="L25" s="246"/>
      <c r="M25" s="246"/>
      <c r="N25" s="247"/>
      <c r="O25" s="38"/>
      <c r="P25" s="39"/>
      <c r="Q25" s="44"/>
      <c r="R25"/>
      <c r="S25"/>
      <c r="T25" t="s">
        <v>76</v>
      </c>
    </row>
    <row r="26" spans="1:20"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R26">
        <f>R22*1.15</f>
        <v>2069999.9999999998</v>
      </c>
      <c r="S26" t="s">
        <v>47</v>
      </c>
      <c r="T26" s="43">
        <f>R26*0.8</f>
        <v>1656000</v>
      </c>
    </row>
    <row r="27" spans="1:20">
      <c r="D27" s="49" t="s">
        <v>35</v>
      </c>
      <c r="E27" s="49" t="s">
        <v>24</v>
      </c>
      <c r="F27" s="49" t="s">
        <v>11</v>
      </c>
    </row>
    <row r="28" spans="1:20">
      <c r="D28" s="49" t="s">
        <v>17</v>
      </c>
      <c r="E28" s="50">
        <f>E7</f>
        <v>0</v>
      </c>
      <c r="F28" s="51" t="e">
        <f>E28/E31</f>
        <v>#DIV/0!</v>
      </c>
    </row>
    <row r="29" spans="1:20">
      <c r="D29" s="49" t="s">
        <v>28</v>
      </c>
      <c r="E29" s="50">
        <f>E12+E17</f>
        <v>0</v>
      </c>
      <c r="F29" s="51" t="e">
        <f>E29/E31</f>
        <v>#DIV/0!</v>
      </c>
    </row>
    <row r="30" spans="1:20">
      <c r="D30" s="49" t="s">
        <v>23</v>
      </c>
      <c r="E30" s="50">
        <f>E20+E21+E23</f>
        <v>0</v>
      </c>
      <c r="F30" s="51" t="e">
        <f>E30/E31</f>
        <v>#DIV/0!</v>
      </c>
    </row>
    <row r="31" spans="1:20">
      <c r="D31" s="49" t="s">
        <v>9</v>
      </c>
      <c r="E31" s="50">
        <f>E24</f>
        <v>0</v>
      </c>
      <c r="F31" s="51"/>
      <c r="Q31" t="s">
        <v>86</v>
      </c>
    </row>
    <row r="32" spans="1:20">
      <c r="Q32" t="s">
        <v>0</v>
      </c>
    </row>
    <row r="33" spans="19:19">
      <c r="S33" t="s">
        <v>81</v>
      </c>
    </row>
    <row r="34" spans="19:19">
      <c r="S34" t="s">
        <v>58</v>
      </c>
    </row>
    <row r="35" spans="19:19">
      <c r="S35" t="s">
        <v>75</v>
      </c>
    </row>
  </sheetData>
  <mergeCells count="38">
    <mergeCell ref="B25:D25"/>
    <mergeCell ref="F25:N25"/>
    <mergeCell ref="B19:D19"/>
    <mergeCell ref="F19:N19"/>
    <mergeCell ref="B20:D20"/>
    <mergeCell ref="F20:N20"/>
    <mergeCell ref="B21:D21"/>
    <mergeCell ref="F21:N21"/>
    <mergeCell ref="B22:D22"/>
    <mergeCell ref="B23:D23"/>
    <mergeCell ref="F23:N23"/>
    <mergeCell ref="B24:D24"/>
    <mergeCell ref="F24:N24"/>
    <mergeCell ref="O13:O16"/>
    <mergeCell ref="D15:D16"/>
    <mergeCell ref="E15:E16"/>
    <mergeCell ref="J15:L15"/>
    <mergeCell ref="B17:B18"/>
    <mergeCell ref="C17:D17"/>
    <mergeCell ref="F17:N17"/>
    <mergeCell ref="C18:D18"/>
    <mergeCell ref="B12:B16"/>
    <mergeCell ref="C12:D12"/>
    <mergeCell ref="F12:N12"/>
    <mergeCell ref="C13:C16"/>
    <mergeCell ref="D13:D14"/>
    <mergeCell ref="E13:E14"/>
    <mergeCell ref="J13:L13"/>
    <mergeCell ref="B1:O1"/>
    <mergeCell ref="B4:O4"/>
    <mergeCell ref="C6:D6"/>
    <mergeCell ref="F6:N6"/>
    <mergeCell ref="B7:B11"/>
    <mergeCell ref="C7:D7"/>
    <mergeCell ref="F7:N7"/>
    <mergeCell ref="C8:C9"/>
    <mergeCell ref="O8:O11"/>
    <mergeCell ref="C10:C11"/>
  </mergeCells>
  <phoneticPr fontId="30" type="noConversion"/>
  <pageMargins left="0.7086111307144165" right="0.7086111307144165" top="0.74750000238418579" bottom="0.74750000238418579" header="0.31486111879348755" footer="0.31486111879348755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F7"/>
  <sheetViews>
    <sheetView zoomScaleNormal="100" zoomScaleSheetLayoutView="75" workbookViewId="0">
      <selection activeCell="E8" sqref="E8"/>
    </sheetView>
  </sheetViews>
  <sheetFormatPr defaultColWidth="9" defaultRowHeight="16.5"/>
  <sheetData>
    <row r="2" spans="2:6">
      <c r="B2" t="s">
        <v>20</v>
      </c>
      <c r="C2" t="s">
        <v>46</v>
      </c>
      <c r="E2" s="43">
        <v>8000</v>
      </c>
      <c r="F2" s="61" t="s">
        <v>95</v>
      </c>
    </row>
    <row r="3" spans="2:6">
      <c r="E3" s="62">
        <v>10000</v>
      </c>
    </row>
    <row r="5" spans="2:6">
      <c r="B5" t="s">
        <v>78</v>
      </c>
      <c r="D5" t="s">
        <v>94</v>
      </c>
    </row>
    <row r="7" spans="2:6">
      <c r="B7" t="s">
        <v>52</v>
      </c>
      <c r="D7">
        <v>3750000</v>
      </c>
      <c r="E7" t="s">
        <v>85</v>
      </c>
    </row>
  </sheetData>
  <phoneticPr fontId="30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집행계획서(프로그램별)</vt:lpstr>
      <vt:lpstr>사업비 총괄표</vt:lpstr>
      <vt:lpstr>내역서</vt:lpstr>
      <vt:lpstr>사무장지원</vt:lpstr>
      <vt:lpstr>참고사항 메모</vt:lpstr>
      <vt:lpstr>내역서!Print_Area</vt:lpstr>
      <vt:lpstr>사무장지원!Print_Area</vt:lpstr>
      <vt:lpstr>'사업비 총괄표'!Print_Area</vt:lpstr>
      <vt:lpstr>'집행계획서(프로그램별)'!Print_Area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PowerUser</dc:creator>
  <cp:lastModifiedBy>KRA</cp:lastModifiedBy>
  <cp:revision>13</cp:revision>
  <cp:lastPrinted>2026-08-02T04:22:43Z</cp:lastPrinted>
  <dcterms:created xsi:type="dcterms:W3CDTF">2018-09-06T23:39:16Z</dcterms:created>
  <dcterms:modified xsi:type="dcterms:W3CDTF">2026-08-12T05:10:20Z</dcterms:modified>
  <cp:version>1100.0100.01</cp:version>
</cp:coreProperties>
</file>