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. 2026년 업무\2026 사업\26시범사업\수경재배 적합 잎들깨 국내육성 품종 보급\나라장터입찰관련서류\입찰관련서류 첨부\2억입찰최종\"/>
    </mc:Choice>
  </mc:AlternateContent>
  <bookViews>
    <workbookView xWindow="1530" yWindow="0" windowWidth="26100" windowHeight="14925"/>
  </bookViews>
  <sheets>
    <sheet name="원가계산서" sheetId="2" r:id="rId1"/>
    <sheet name="공사내역" sheetId="1" r:id="rId2"/>
  </sheets>
  <definedNames>
    <definedName name="_xlnm.Print_Area" localSheetId="0">원가계산서!$B$2:$G$26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2" l="1"/>
  <c r="E7" i="2"/>
  <c r="E12" i="2" l="1"/>
  <c r="E11" i="2"/>
  <c r="E18" i="2" s="1"/>
  <c r="E19" i="2" s="1"/>
  <c r="E16" i="2"/>
  <c r="E24" i="2" l="1"/>
  <c r="E26" i="2" s="1"/>
  <c r="I109" i="1"/>
  <c r="I110" i="1" s="1"/>
  <c r="G109" i="1"/>
  <c r="J109" i="1" s="1"/>
  <c r="G108" i="1"/>
  <c r="J108" i="1" s="1"/>
  <c r="L108" i="1" s="1"/>
  <c r="G107" i="1"/>
  <c r="J107" i="1" s="1"/>
  <c r="L107" i="1" s="1"/>
  <c r="G106" i="1"/>
  <c r="J106" i="1" s="1"/>
  <c r="L106" i="1" s="1"/>
  <c r="G105" i="1"/>
  <c r="J105" i="1" s="1"/>
  <c r="L105" i="1" s="1"/>
  <c r="G104" i="1"/>
  <c r="G110" i="1" s="1"/>
  <c r="I101" i="1"/>
  <c r="I102" i="1" s="1"/>
  <c r="G101" i="1"/>
  <c r="J101" i="1" s="1"/>
  <c r="G100" i="1"/>
  <c r="J100" i="1" s="1"/>
  <c r="G99" i="1"/>
  <c r="J99" i="1" s="1"/>
  <c r="G98" i="1"/>
  <c r="J98" i="1" s="1"/>
  <c r="G97" i="1"/>
  <c r="J97" i="1" s="1"/>
  <c r="L97" i="1" s="1"/>
  <c r="G96" i="1"/>
  <c r="J96" i="1" s="1"/>
  <c r="L96" i="1" s="1"/>
  <c r="G95" i="1"/>
  <c r="J95" i="1" s="1"/>
  <c r="L95" i="1" s="1"/>
  <c r="G94" i="1"/>
  <c r="J94" i="1" s="1"/>
  <c r="L94" i="1" s="1"/>
  <c r="G93" i="1"/>
  <c r="J93" i="1" s="1"/>
  <c r="L93" i="1" s="1"/>
  <c r="G92" i="1"/>
  <c r="J92" i="1" s="1"/>
  <c r="L92" i="1" s="1"/>
  <c r="G91" i="1"/>
  <c r="J91" i="1" s="1"/>
  <c r="L91" i="1" s="1"/>
  <c r="G90" i="1"/>
  <c r="G102" i="1" s="1"/>
  <c r="I87" i="1"/>
  <c r="I88" i="1" s="1"/>
  <c r="G87" i="1"/>
  <c r="J87" i="1" s="1"/>
  <c r="G86" i="1"/>
  <c r="J86" i="1" s="1"/>
  <c r="G85" i="1"/>
  <c r="J85" i="1" s="1"/>
  <c r="G84" i="1"/>
  <c r="J84" i="1" s="1"/>
  <c r="G83" i="1"/>
  <c r="J83" i="1" s="1"/>
  <c r="J82" i="1"/>
  <c r="G82" i="1"/>
  <c r="G81" i="1"/>
  <c r="J81" i="1" s="1"/>
  <c r="G80" i="1"/>
  <c r="J80" i="1" s="1"/>
  <c r="G79" i="1"/>
  <c r="J79" i="1" s="1"/>
  <c r="G78" i="1"/>
  <c r="J78" i="1" s="1"/>
  <c r="G77" i="1"/>
  <c r="J77" i="1" s="1"/>
  <c r="J76" i="1"/>
  <c r="G76" i="1"/>
  <c r="G75" i="1"/>
  <c r="J75" i="1" s="1"/>
  <c r="G74" i="1"/>
  <c r="J74" i="1" s="1"/>
  <c r="G73" i="1"/>
  <c r="J73" i="1" s="1"/>
  <c r="I70" i="1"/>
  <c r="J70" i="1" s="1"/>
  <c r="G69" i="1"/>
  <c r="J69" i="1" s="1"/>
  <c r="L69" i="1" s="1"/>
  <c r="G68" i="1"/>
  <c r="J68" i="1" s="1"/>
  <c r="I65" i="1"/>
  <c r="G65" i="1"/>
  <c r="J65" i="1" s="1"/>
  <c r="G64" i="1"/>
  <c r="J64" i="1" s="1"/>
  <c r="I63" i="1"/>
  <c r="I66" i="1" s="1"/>
  <c r="G63" i="1"/>
  <c r="J63" i="1" s="1"/>
  <c r="G62" i="1"/>
  <c r="J62" i="1" s="1"/>
  <c r="G61" i="1"/>
  <c r="J61" i="1" s="1"/>
  <c r="G60" i="1"/>
  <c r="J60" i="1" s="1"/>
  <c r="G59" i="1"/>
  <c r="J59" i="1" s="1"/>
  <c r="L59" i="1" s="1"/>
  <c r="G58" i="1"/>
  <c r="J58" i="1" s="1"/>
  <c r="I56" i="1"/>
  <c r="G56" i="1"/>
  <c r="I55" i="1"/>
  <c r="G55" i="1"/>
  <c r="J55" i="1" s="1"/>
  <c r="G54" i="1"/>
  <c r="J54" i="1" s="1"/>
  <c r="G53" i="1"/>
  <c r="J53" i="1" s="1"/>
  <c r="G52" i="1"/>
  <c r="J52" i="1" s="1"/>
  <c r="G51" i="1"/>
  <c r="J51" i="1" s="1"/>
  <c r="J50" i="1"/>
  <c r="G50" i="1"/>
  <c r="J49" i="1"/>
  <c r="G49" i="1"/>
  <c r="G48" i="1"/>
  <c r="J48" i="1" s="1"/>
  <c r="G47" i="1"/>
  <c r="J47" i="1" s="1"/>
  <c r="G46" i="1"/>
  <c r="J46" i="1" s="1"/>
  <c r="G45" i="1"/>
  <c r="J45" i="1" s="1"/>
  <c r="J44" i="1"/>
  <c r="G44" i="1"/>
  <c r="J43" i="1"/>
  <c r="G43" i="1"/>
  <c r="G42" i="1"/>
  <c r="J42" i="1" s="1"/>
  <c r="G41" i="1"/>
  <c r="J41" i="1" s="1"/>
  <c r="G40" i="1"/>
  <c r="J40" i="1" s="1"/>
  <c r="G39" i="1"/>
  <c r="J39" i="1" s="1"/>
  <c r="J38" i="1"/>
  <c r="G38" i="1"/>
  <c r="J37" i="1"/>
  <c r="G37" i="1"/>
  <c r="G36" i="1"/>
  <c r="J36" i="1" s="1"/>
  <c r="G35" i="1"/>
  <c r="J35" i="1" s="1"/>
  <c r="G34" i="1"/>
  <c r="J34" i="1" s="1"/>
  <c r="J56" i="1" s="1"/>
  <c r="I32" i="1"/>
  <c r="G32" i="1"/>
  <c r="J31" i="1"/>
  <c r="I31" i="1"/>
  <c r="G31" i="1"/>
  <c r="G30" i="1"/>
  <c r="J30" i="1" s="1"/>
  <c r="G29" i="1"/>
  <c r="J29" i="1" s="1"/>
  <c r="G28" i="1"/>
  <c r="J28" i="1" s="1"/>
  <c r="G27" i="1"/>
  <c r="J27" i="1" s="1"/>
  <c r="J26" i="1"/>
  <c r="G26" i="1"/>
  <c r="J25" i="1"/>
  <c r="G25" i="1"/>
  <c r="G24" i="1"/>
  <c r="J24" i="1" s="1"/>
  <c r="G23" i="1"/>
  <c r="J23" i="1" s="1"/>
  <c r="G22" i="1"/>
  <c r="J22" i="1" s="1"/>
  <c r="G21" i="1"/>
  <c r="J21" i="1" s="1"/>
  <c r="J20" i="1"/>
  <c r="G20" i="1"/>
  <c r="J19" i="1"/>
  <c r="G19" i="1"/>
  <c r="G18" i="1"/>
  <c r="J18" i="1" s="1"/>
  <c r="G17" i="1"/>
  <c r="J17" i="1" s="1"/>
  <c r="G16" i="1"/>
  <c r="J16" i="1" s="1"/>
  <c r="G15" i="1"/>
  <c r="J15" i="1" s="1"/>
  <c r="J14" i="1"/>
  <c r="G14" i="1"/>
  <c r="J13" i="1"/>
  <c r="G13" i="1"/>
  <c r="G12" i="1"/>
  <c r="J12" i="1" s="1"/>
  <c r="G11" i="1"/>
  <c r="J11" i="1" s="1"/>
  <c r="G10" i="1"/>
  <c r="J10" i="1" s="1"/>
  <c r="G9" i="1"/>
  <c r="J9" i="1" s="1"/>
  <c r="L8" i="1"/>
  <c r="J8" i="1"/>
  <c r="G8" i="1"/>
  <c r="J32" i="1" l="1"/>
  <c r="L68" i="1"/>
  <c r="J71" i="1"/>
  <c r="J66" i="1"/>
  <c r="J88" i="1"/>
  <c r="G71" i="1"/>
  <c r="G66" i="1"/>
  <c r="I71" i="1"/>
  <c r="J90" i="1"/>
  <c r="J104" i="1"/>
  <c r="G88" i="1"/>
  <c r="L112" i="1" l="1"/>
  <c r="J110" i="1"/>
  <c r="L104" i="1"/>
  <c r="L90" i="1"/>
  <c r="J102" i="1"/>
</calcChain>
</file>

<file path=xl/sharedStrings.xml><?xml version="1.0" encoding="utf-8"?>
<sst xmlns="http://schemas.openxmlformats.org/spreadsheetml/2006/main" count="342" uniqueCount="198">
  <si>
    <t>품 명</t>
  </si>
  <si>
    <t>규 격</t>
  </si>
  <si>
    <t>단위</t>
  </si>
  <si>
    <t>재 료 비</t>
  </si>
  <si>
    <t>노 무 비</t>
  </si>
  <si>
    <t>식</t>
  </si>
  <si>
    <t>EA</t>
  </si>
  <si>
    <t>50mm</t>
  </si>
  <si>
    <t>PE-L</t>
  </si>
  <si>
    <t>PE-T</t>
  </si>
  <si>
    <t>PE-V/S</t>
  </si>
  <si>
    <t>롤</t>
  </si>
  <si>
    <t>본</t>
  </si>
  <si>
    <t>M</t>
  </si>
  <si>
    <t>기타부속</t>
  </si>
  <si>
    <t>설치노무비</t>
  </si>
  <si>
    <t>전자밸브</t>
  </si>
  <si>
    <t>PE-수도관</t>
  </si>
  <si>
    <t>PE-S</t>
  </si>
  <si>
    <t>단니쁠</t>
  </si>
  <si>
    <t>점적호스</t>
  </si>
  <si>
    <t>바닥재고정핀</t>
  </si>
  <si>
    <t>중</t>
  </si>
  <si>
    <t>BOX</t>
  </si>
  <si>
    <t>열</t>
  </si>
  <si>
    <t>기타잡부속</t>
  </si>
  <si>
    <t>기둥파이프</t>
  </si>
  <si>
    <t>봉</t>
  </si>
  <si>
    <t>세 부 내 역 서</t>
    <phoneticPr fontId="4" type="noConversion"/>
  </si>
  <si>
    <t>공사명 : 2026년 수경재배 적합 잎들깨 국내육성품종 시범사업</t>
    <phoneticPr fontId="4" type="noConversion"/>
  </si>
  <si>
    <t>수량</t>
    <phoneticPr fontId="4" type="noConversion"/>
  </si>
  <si>
    <t>합계</t>
    <phoneticPr fontId="4" type="noConversion"/>
  </si>
  <si>
    <t>비고</t>
    <phoneticPr fontId="4" type="noConversion"/>
  </si>
  <si>
    <t>단가</t>
    <phoneticPr fontId="4" type="noConversion"/>
  </si>
  <si>
    <t>금액</t>
    <phoneticPr fontId="4" type="noConversion"/>
  </si>
  <si>
    <t>1. 양액제어시스템 시설부</t>
    <phoneticPr fontId="4" type="noConversion"/>
  </si>
  <si>
    <t>양액제어시스템 (4채널)</t>
    <phoneticPr fontId="4" type="noConversion"/>
  </si>
  <si>
    <t>미리내-프로1000(5hp)</t>
    <phoneticPr fontId="4" type="noConversion"/>
  </si>
  <si>
    <t>식</t>
    <phoneticPr fontId="4" type="noConversion"/>
  </si>
  <si>
    <t>환급</t>
    <phoneticPr fontId="4" type="noConversion"/>
  </si>
  <si>
    <t>원수PE탱크㉿</t>
    <phoneticPr fontId="4" type="noConversion"/>
  </si>
  <si>
    <t>5TON</t>
    <phoneticPr fontId="4" type="noConversion"/>
  </si>
  <si>
    <t>EA</t>
    <phoneticPr fontId="4" type="noConversion"/>
  </si>
  <si>
    <t>양액PE탱크㉿</t>
    <phoneticPr fontId="4" type="noConversion"/>
  </si>
  <si>
    <t>1TON-R-사각</t>
    <phoneticPr fontId="4" type="noConversion"/>
  </si>
  <si>
    <t>양액교반기</t>
    <phoneticPr fontId="4" type="noConversion"/>
  </si>
  <si>
    <t>스크류방식(40W)</t>
    <phoneticPr fontId="4" type="noConversion"/>
  </si>
  <si>
    <t>전자식유량계</t>
    <phoneticPr fontId="4" type="noConversion"/>
  </si>
  <si>
    <t>50mm</t>
    <phoneticPr fontId="4" type="noConversion"/>
  </si>
  <si>
    <t>여과기</t>
    <phoneticPr fontId="4" type="noConversion"/>
  </si>
  <si>
    <t>20mm</t>
    <phoneticPr fontId="4" type="noConversion"/>
  </si>
  <si>
    <t>원수펌프</t>
    <phoneticPr fontId="4" type="noConversion"/>
  </si>
  <si>
    <t>GU-950M</t>
    <phoneticPr fontId="4" type="noConversion"/>
  </si>
  <si>
    <t>PE-L</t>
    <phoneticPr fontId="4" type="noConversion"/>
  </si>
  <si>
    <t>PE-T</t>
    <phoneticPr fontId="4" type="noConversion"/>
  </si>
  <si>
    <t>PE-V/S</t>
    <phoneticPr fontId="4" type="noConversion"/>
  </si>
  <si>
    <t>PE-숫나사-L</t>
    <phoneticPr fontId="4" type="noConversion"/>
  </si>
  <si>
    <t>PE-암나사-L</t>
    <phoneticPr fontId="4" type="noConversion"/>
  </si>
  <si>
    <t>물탱크 휘팅</t>
    <phoneticPr fontId="4" type="noConversion"/>
  </si>
  <si>
    <t>유니온볼밸브</t>
    <phoneticPr fontId="4" type="noConversion"/>
  </si>
  <si>
    <t>트레디트볼밸브</t>
    <phoneticPr fontId="4" type="noConversion"/>
  </si>
  <si>
    <t>암나사-L</t>
    <phoneticPr fontId="4" type="noConversion"/>
  </si>
  <si>
    <t>미늘아탑타</t>
    <phoneticPr fontId="4" type="noConversion"/>
  </si>
  <si>
    <t>20mm*13mm</t>
    <phoneticPr fontId="4" type="noConversion"/>
  </si>
  <si>
    <t>물호스</t>
    <phoneticPr fontId="4" type="noConversion"/>
  </si>
  <si>
    <t>13mm*25m</t>
    <phoneticPr fontId="4" type="noConversion"/>
  </si>
  <si>
    <t>롤</t>
    <phoneticPr fontId="4" type="noConversion"/>
  </si>
  <si>
    <t>PE-직관</t>
    <phoneticPr fontId="4" type="noConversion"/>
  </si>
  <si>
    <t>50mm*6m</t>
    <phoneticPr fontId="4" type="noConversion"/>
  </si>
  <si>
    <t>본</t>
    <phoneticPr fontId="4" type="noConversion"/>
  </si>
  <si>
    <t>전선</t>
    <phoneticPr fontId="4" type="noConversion"/>
  </si>
  <si>
    <t>4.5sq*4p</t>
    <phoneticPr fontId="4" type="noConversion"/>
  </si>
  <si>
    <t>M</t>
    <phoneticPr fontId="4" type="noConversion"/>
  </si>
  <si>
    <t>기타부속</t>
    <phoneticPr fontId="4" type="noConversion"/>
  </si>
  <si>
    <t>설치노무비</t>
    <phoneticPr fontId="4" type="noConversion"/>
  </si>
  <si>
    <t>소 계</t>
    <phoneticPr fontId="4" type="noConversion"/>
  </si>
  <si>
    <t>2. 양액공급 시설부</t>
    <phoneticPr fontId="4" type="noConversion"/>
  </si>
  <si>
    <t>50mm*50m</t>
    <phoneticPr fontId="4" type="noConversion"/>
  </si>
  <si>
    <t>25mm*6m</t>
    <phoneticPr fontId="4" type="noConversion"/>
  </si>
  <si>
    <t>앤드플러그</t>
    <phoneticPr fontId="4" type="noConversion"/>
  </si>
  <si>
    <t>암나사-L(수입)</t>
    <phoneticPr fontId="4" type="noConversion"/>
  </si>
  <si>
    <t>황동새들</t>
    <phoneticPr fontId="4" type="noConversion"/>
  </si>
  <si>
    <t>50mm*25mm</t>
    <phoneticPr fontId="4" type="noConversion"/>
  </si>
  <si>
    <t>황동-V/S</t>
    <phoneticPr fontId="4" type="noConversion"/>
  </si>
  <si>
    <t>25mm</t>
    <phoneticPr fontId="4" type="noConversion"/>
  </si>
  <si>
    <t>퀵라인밸브</t>
    <phoneticPr fontId="4" type="noConversion"/>
  </si>
  <si>
    <t>13mm</t>
    <phoneticPr fontId="4" type="noConversion"/>
  </si>
  <si>
    <t>라인밸브</t>
    <phoneticPr fontId="4" type="noConversion"/>
  </si>
  <si>
    <t>라인밸브걸이</t>
    <phoneticPr fontId="4" type="noConversion"/>
  </si>
  <si>
    <t>13MM</t>
    <phoneticPr fontId="4" type="noConversion"/>
  </si>
  <si>
    <t>10cm</t>
    <phoneticPr fontId="4" type="noConversion"/>
  </si>
  <si>
    <t>0.75sq*3p</t>
    <phoneticPr fontId="4" type="noConversion"/>
  </si>
  <si>
    <t>공급배관작업 및 점적깔기</t>
    <phoneticPr fontId="4" type="noConversion"/>
  </si>
  <si>
    <t>동</t>
    <phoneticPr fontId="4" type="noConversion"/>
  </si>
  <si>
    <t>소계</t>
    <phoneticPr fontId="4" type="noConversion"/>
  </si>
  <si>
    <t>3. 양액배지 시설부</t>
    <phoneticPr fontId="4" type="noConversion"/>
  </si>
  <si>
    <t>스치로폴성형 배드</t>
    <phoneticPr fontId="4" type="noConversion"/>
  </si>
  <si>
    <t>1400mm*150mm*1020mm</t>
    <phoneticPr fontId="4" type="noConversion"/>
  </si>
  <si>
    <t>흑백필름</t>
    <phoneticPr fontId="4" type="noConversion"/>
  </si>
  <si>
    <t>0.1*(편)2,600*90m</t>
    <phoneticPr fontId="4" type="noConversion"/>
  </si>
  <si>
    <t>방근천</t>
    <phoneticPr fontId="4" type="noConversion"/>
  </si>
  <si>
    <t>다후다천/폭2.1m</t>
    <phoneticPr fontId="4" type="noConversion"/>
  </si>
  <si>
    <t>PE-바닥지(흑/백색)</t>
    <phoneticPr fontId="4" type="noConversion"/>
  </si>
  <si>
    <t>7.5m*90m</t>
    <phoneticPr fontId="4" type="noConversion"/>
  </si>
  <si>
    <t>진동로라 작업</t>
    <phoneticPr fontId="4" type="noConversion"/>
  </si>
  <si>
    <t>500kg</t>
    <phoneticPr fontId="4" type="noConversion"/>
  </si>
  <si>
    <t>일</t>
    <phoneticPr fontId="4" type="noConversion"/>
  </si>
  <si>
    <t>스치로폴,방근천,바닥재 작업</t>
    <phoneticPr fontId="4" type="noConversion"/>
  </si>
  <si>
    <t>열</t>
    <phoneticPr fontId="4" type="noConversion"/>
  </si>
  <si>
    <t>4.상토(펄라이트)</t>
    <phoneticPr fontId="4" type="noConversion"/>
  </si>
  <si>
    <t>양액배지(펄라이트)</t>
    <phoneticPr fontId="4" type="noConversion"/>
  </si>
  <si>
    <t>1호</t>
    <phoneticPr fontId="4" type="noConversion"/>
  </si>
  <si>
    <t>3호</t>
    <phoneticPr fontId="4" type="noConversion"/>
  </si>
  <si>
    <t>펄라이트 채우기 작업</t>
    <phoneticPr fontId="4" type="noConversion"/>
  </si>
  <si>
    <t xml:space="preserve">5. 양액배수 시설부 </t>
    <phoneticPr fontId="4" type="noConversion"/>
  </si>
  <si>
    <t>PVC-PIPE (VG2)</t>
    <phoneticPr fontId="4" type="noConversion"/>
  </si>
  <si>
    <t>75mm*4m</t>
    <phoneticPr fontId="4" type="noConversion"/>
  </si>
  <si>
    <t>PVC-T (VG2)</t>
    <phoneticPr fontId="4" type="noConversion"/>
  </si>
  <si>
    <t>75mm</t>
    <phoneticPr fontId="4" type="noConversion"/>
  </si>
  <si>
    <t>PVC-L (VG2)</t>
    <phoneticPr fontId="4" type="noConversion"/>
  </si>
  <si>
    <t>PVC-S (VG2)</t>
    <phoneticPr fontId="4" type="noConversion"/>
  </si>
  <si>
    <t>PVC-소제구</t>
    <phoneticPr fontId="4" type="noConversion"/>
  </si>
  <si>
    <t>씽크대피팅</t>
    <phoneticPr fontId="4" type="noConversion"/>
  </si>
  <si>
    <t>30mm</t>
    <phoneticPr fontId="4" type="noConversion"/>
  </si>
  <si>
    <t>PE빗물받이</t>
    <phoneticPr fontId="4" type="noConversion"/>
  </si>
  <si>
    <t>400*500*640</t>
    <phoneticPr fontId="4" type="noConversion"/>
  </si>
  <si>
    <t>수중펌프</t>
    <phoneticPr fontId="4" type="noConversion"/>
  </si>
  <si>
    <t>GD-350MA</t>
    <phoneticPr fontId="4" type="noConversion"/>
  </si>
  <si>
    <t>대</t>
    <phoneticPr fontId="4" type="noConversion"/>
  </si>
  <si>
    <t>PE-수도관</t>
    <phoneticPr fontId="4" type="noConversion"/>
  </si>
  <si>
    <t>30mm*100m</t>
    <phoneticPr fontId="4" type="noConversion"/>
  </si>
  <si>
    <t>배관공/보통인부</t>
    <phoneticPr fontId="4" type="noConversion"/>
  </si>
  <si>
    <t>6. 벤치 시설부</t>
    <phoneticPr fontId="4" type="noConversion"/>
  </si>
  <si>
    <t>25.4mm*1.5t*0.7m</t>
    <phoneticPr fontId="4" type="noConversion"/>
  </si>
  <si>
    <t>중앙기둥파이프</t>
    <phoneticPr fontId="4" type="noConversion"/>
  </si>
  <si>
    <t>25.4mm*1.5t*0.4m</t>
    <phoneticPr fontId="4" type="noConversion"/>
  </si>
  <si>
    <t>보파이프</t>
    <phoneticPr fontId="4" type="noConversion"/>
  </si>
  <si>
    <t>25.4mm*1.5t*1.48m</t>
    <phoneticPr fontId="4" type="noConversion"/>
  </si>
  <si>
    <t>하부가로대파이프(sw)</t>
    <phoneticPr fontId="4" type="noConversion"/>
  </si>
  <si>
    <t>25.4mm*1.5t*10m</t>
    <phoneticPr fontId="4" type="noConversion"/>
  </si>
  <si>
    <t>상부가로대파이프(sw)</t>
    <phoneticPr fontId="4" type="noConversion"/>
  </si>
  <si>
    <t>T-고정구(외경)</t>
    <phoneticPr fontId="4" type="noConversion"/>
  </si>
  <si>
    <t>T-고정구(내경)</t>
    <phoneticPr fontId="4" type="noConversion"/>
  </si>
  <si>
    <t>스텐피스</t>
    <phoneticPr fontId="4" type="noConversion"/>
  </si>
  <si>
    <t>#8*16mm*500개</t>
    <phoneticPr fontId="4" type="noConversion"/>
  </si>
  <si>
    <t>새들고정구</t>
    <phoneticPr fontId="4" type="noConversion"/>
  </si>
  <si>
    <t>침하방지판(스틸)</t>
    <phoneticPr fontId="4" type="noConversion"/>
  </si>
  <si>
    <t>25.4mm*130mm</t>
    <phoneticPr fontId="4" type="noConversion"/>
  </si>
  <si>
    <t>벤치 설치작업</t>
    <phoneticPr fontId="4" type="noConversion"/>
  </si>
  <si>
    <t>7. 농업용 정수기</t>
    <phoneticPr fontId="4" type="noConversion"/>
  </si>
  <si>
    <t>농업용정수기</t>
    <phoneticPr fontId="4" type="noConversion"/>
  </si>
  <si>
    <r>
      <t>R/O시스템(20M</t>
    </r>
    <r>
      <rPr>
        <vertAlign val="superscript"/>
        <sz val="9"/>
        <color rgb="FF000000"/>
        <rFont val="굴림체"/>
        <family val="3"/>
        <charset val="129"/>
      </rPr>
      <t>2</t>
    </r>
    <r>
      <rPr>
        <sz val="9"/>
        <color rgb="FF000000"/>
        <rFont val="굴림체"/>
        <family val="3"/>
        <charset val="129"/>
      </rPr>
      <t>/DAY)</t>
    </r>
    <phoneticPr fontId="4" type="noConversion"/>
  </si>
  <si>
    <t>자동탁도및활성탄여과기</t>
    <phoneticPr fontId="4" type="noConversion"/>
  </si>
  <si>
    <t>정량펌프/약품통</t>
    <phoneticPr fontId="4" type="noConversion"/>
  </si>
  <si>
    <t>1차가압펌프/750W</t>
    <phoneticPr fontId="4" type="noConversion"/>
  </si>
  <si>
    <t>현장설치배관자재</t>
    <phoneticPr fontId="4" type="noConversion"/>
  </si>
  <si>
    <t>설치인건비</t>
    <phoneticPr fontId="4" type="noConversion"/>
  </si>
  <si>
    <t>공  사  원  가  계  산  서</t>
    <phoneticPr fontId="4" type="noConversion"/>
  </si>
  <si>
    <t>공사명 : 2026년 수경재배 적합 잎들깨 국내육성품종 시범사업</t>
  </si>
  <si>
    <t>비 목</t>
  </si>
  <si>
    <t>금 액</t>
  </si>
  <si>
    <t>구 성 비</t>
  </si>
  <si>
    <t>비 고</t>
  </si>
  <si>
    <t>순
공
사
원
가</t>
    <phoneticPr fontId="4" type="noConversion"/>
  </si>
  <si>
    <t>재료비</t>
    <phoneticPr fontId="4" type="noConversion"/>
  </si>
  <si>
    <t>직 접 재 료 비</t>
  </si>
  <si>
    <t>간 접 재 료 비</t>
  </si>
  <si>
    <t>[ 소 계 ]</t>
  </si>
  <si>
    <t>노무비</t>
  </si>
  <si>
    <t>직 접 노 무 비</t>
  </si>
  <si>
    <t>간 접 노 무 비</t>
  </si>
  <si>
    <t>노무비의 15%</t>
    <phoneticPr fontId="4" type="noConversion"/>
  </si>
  <si>
    <t>경  비</t>
    <phoneticPr fontId="4" type="noConversion"/>
  </si>
  <si>
    <t>산 재 보 험 료</t>
  </si>
  <si>
    <t>고 용 보 험 료</t>
  </si>
  <si>
    <t>노무비의 1.01%</t>
    <phoneticPr fontId="4" type="noConversion"/>
  </si>
  <si>
    <t>건 강 보 험 료</t>
  </si>
  <si>
    <t>노무비의 1.7%</t>
    <phoneticPr fontId="4" type="noConversion"/>
  </si>
  <si>
    <t>장기요양보험료</t>
  </si>
  <si>
    <t>건강보험료의 6.55%</t>
  </si>
  <si>
    <t>국민연금보험료</t>
  </si>
  <si>
    <t>노무비의 2.49%</t>
    <phoneticPr fontId="4" type="noConversion"/>
  </si>
  <si>
    <t>산업안전보건관리비</t>
    <phoneticPr fontId="4" type="noConversion"/>
  </si>
  <si>
    <t>기  타  경  비</t>
    <phoneticPr fontId="4" type="noConversion"/>
  </si>
  <si>
    <t>재료비+노무비의 3%이내</t>
    <phoneticPr fontId="4" type="noConversion"/>
  </si>
  <si>
    <t>계</t>
  </si>
  <si>
    <t>일반관리비</t>
    <phoneticPr fontId="4" type="noConversion"/>
  </si>
  <si>
    <t>(재료비+노무비+경비)* 3%이내</t>
    <phoneticPr fontId="4" type="noConversion"/>
  </si>
  <si>
    <t>이윤</t>
    <phoneticPr fontId="4" type="noConversion"/>
  </si>
  <si>
    <t>(일반관리비+노무비+경비)* 5%이내</t>
    <phoneticPr fontId="4" type="noConversion"/>
  </si>
  <si>
    <t>공급가액</t>
    <phoneticPr fontId="4" type="noConversion"/>
  </si>
  <si>
    <t>부가가치세</t>
    <phoneticPr fontId="4" type="noConversion"/>
  </si>
  <si>
    <t>총공사비</t>
    <phoneticPr fontId="4" type="noConversion"/>
  </si>
  <si>
    <t>환급부가세</t>
    <phoneticPr fontId="4" type="noConversion"/>
  </si>
  <si>
    <t>환급부가세 제외 총액</t>
    <phoneticPr fontId="4" type="noConversion"/>
  </si>
  <si>
    <t>실공사비총계</t>
    <phoneticPr fontId="4" type="noConversion"/>
  </si>
  <si>
    <t>(재료비+노무비) *2.93%</t>
    <phoneticPr fontId="4" type="noConversion"/>
  </si>
  <si>
    <t>노무비의 3.56%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</si>
</sst>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_-* #,##0_-;\-* #,##0_-;_-* &quot;-&quot;?_-;_-@_-"/>
    <numFmt numFmtId="177" formatCode="#,##0_);[Red]\(#,##0\)"/>
    <numFmt numFmtId="178" formatCode="#,##0.0_);[Red]\(#,##0.0\)"/>
  </numFmts>
  <fonts count="19" x14ac:knownFonts="1">
    <font>
      <sz val="11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b/>
      <u/>
      <sz val="15"/>
      <color theme="1"/>
      <name val="굴림체"/>
      <family val="3"/>
      <charset val="129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theme="1"/>
      <name val="굴림체"/>
      <family val="3"/>
      <charset val="129"/>
    </font>
    <font>
      <vertAlign val="superscript"/>
      <sz val="9"/>
      <color rgb="FF000000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1"/>
      <color rgb="FFFF0000"/>
      <name val="굴림체"/>
      <family val="3"/>
      <charset val="129"/>
    </font>
    <font>
      <b/>
      <sz val="11"/>
      <color rgb="FFFF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41" fontId="7" fillId="0" borderId="5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41" fontId="9" fillId="0" borderId="8" xfId="1" applyFont="1" applyBorder="1" applyAlignment="1">
      <alignment horizontal="left" vertical="center" wrapText="1"/>
    </xf>
    <xf numFmtId="41" fontId="9" fillId="0" borderId="8" xfId="1" applyFont="1" applyBorder="1" applyAlignment="1">
      <alignment horizontal="center" vertical="center" wrapText="1"/>
    </xf>
    <xf numFmtId="41" fontId="9" fillId="0" borderId="8" xfId="1" applyFont="1" applyBorder="1" applyAlignment="1">
      <alignment vertical="center" wrapText="1"/>
    </xf>
    <xf numFmtId="41" fontId="9" fillId="0" borderId="9" xfId="1" applyFont="1" applyBorder="1" applyAlignment="1">
      <alignment horizontal="right" vertical="center" wrapText="1"/>
    </xf>
    <xf numFmtId="0" fontId="9" fillId="0" borderId="10" xfId="0" applyFont="1" applyBorder="1" applyAlignment="1">
      <alignment horizontal="justify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41" fontId="9" fillId="0" borderId="11" xfId="1" applyFont="1" applyBorder="1" applyAlignment="1">
      <alignment horizontal="right" vertical="center" shrinkToFit="1"/>
    </xf>
    <xf numFmtId="0" fontId="9" fillId="0" borderId="12" xfId="0" applyFont="1" applyBorder="1" applyAlignment="1">
      <alignment horizontal="left" vertical="center" wrapText="1"/>
    </xf>
    <xf numFmtId="176" fontId="8" fillId="0" borderId="0" xfId="0" applyNumberFormat="1" applyFont="1">
      <alignment vertical="center"/>
    </xf>
    <xf numFmtId="0" fontId="9" fillId="0" borderId="13" xfId="0" applyFont="1" applyBorder="1" applyAlignment="1">
      <alignment horizontal="center" vertical="center" wrapText="1"/>
    </xf>
    <xf numFmtId="9" fontId="9" fillId="0" borderId="11" xfId="0" applyNumberFormat="1" applyFont="1" applyBorder="1" applyAlignment="1">
      <alignment horizontal="left" vertical="center" wrapText="1"/>
    </xf>
    <xf numFmtId="0" fontId="9" fillId="0" borderId="14" xfId="0" applyFont="1" applyBorder="1" applyAlignment="1">
      <alignment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 wrapText="1"/>
    </xf>
    <xf numFmtId="41" fontId="9" fillId="0" borderId="15" xfId="1" applyFont="1" applyBorder="1" applyAlignment="1">
      <alignment horizontal="right" vertical="center" shrinkToFit="1"/>
    </xf>
    <xf numFmtId="0" fontId="9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 wrapText="1"/>
    </xf>
    <xf numFmtId="41" fontId="7" fillId="0" borderId="18" xfId="1" applyFont="1" applyBorder="1" applyAlignment="1">
      <alignment horizontal="right" vertical="center" shrinkToFit="1"/>
    </xf>
    <xf numFmtId="0" fontId="7" fillId="0" borderId="19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1" xfId="0" applyFont="1" applyBorder="1" applyAlignment="1">
      <alignment vertical="center" wrapText="1"/>
    </xf>
    <xf numFmtId="0" fontId="9" fillId="0" borderId="21" xfId="0" applyFont="1" applyBorder="1" applyAlignment="1">
      <alignment horizontal="right" vertical="center" shrinkToFit="1"/>
    </xf>
    <xf numFmtId="41" fontId="9" fillId="0" borderId="21" xfId="0" applyNumberFormat="1" applyFont="1" applyBorder="1" applyAlignment="1">
      <alignment horizontal="right" vertical="center" shrinkToFit="1"/>
    </xf>
    <xf numFmtId="41" fontId="9" fillId="0" borderId="21" xfId="1" applyFont="1" applyBorder="1" applyAlignment="1">
      <alignment horizontal="right" vertical="center" shrinkToFit="1"/>
    </xf>
    <xf numFmtId="0" fontId="9" fillId="0" borderId="22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177" fontId="9" fillId="0" borderId="11" xfId="1" applyNumberFormat="1" applyFont="1" applyBorder="1" applyAlignment="1">
      <alignment horizontal="right" vertical="center" shrinkToFit="1"/>
    </xf>
    <xf numFmtId="0" fontId="9" fillId="0" borderId="14" xfId="0" applyFont="1" applyBorder="1" applyAlignment="1">
      <alignment horizontal="justify" vertical="center" wrapText="1"/>
    </xf>
    <xf numFmtId="0" fontId="9" fillId="0" borderId="13" xfId="0" applyFont="1" applyBorder="1" applyAlignment="1">
      <alignment vertical="center" wrapText="1"/>
    </xf>
    <xf numFmtId="177" fontId="9" fillId="0" borderId="15" xfId="1" applyNumberFormat="1" applyFont="1" applyBorder="1" applyAlignment="1">
      <alignment horizontal="right" vertical="center" shrinkToFit="1"/>
    </xf>
    <xf numFmtId="0" fontId="9" fillId="0" borderId="12" xfId="0" applyFont="1" applyBorder="1" applyAlignment="1">
      <alignment vertical="center" wrapText="1"/>
    </xf>
    <xf numFmtId="177" fontId="7" fillId="0" borderId="18" xfId="1" applyNumberFormat="1" applyFont="1" applyBorder="1" applyAlignment="1">
      <alignment horizontal="right" vertical="center" shrinkToFit="1"/>
    </xf>
    <xf numFmtId="0" fontId="7" fillId="0" borderId="19" xfId="0" applyFont="1" applyBorder="1" applyAlignment="1">
      <alignment horizontal="center" vertical="center" wrapText="1"/>
    </xf>
    <xf numFmtId="177" fontId="9" fillId="0" borderId="21" xfId="0" applyNumberFormat="1" applyFont="1" applyBorder="1" applyAlignment="1">
      <alignment horizontal="right" vertical="center" shrinkToFit="1"/>
    </xf>
    <xf numFmtId="177" fontId="9" fillId="0" borderId="11" xfId="0" applyNumberFormat="1" applyFont="1" applyBorder="1" applyAlignment="1">
      <alignment horizontal="right" vertical="center" shrinkToFit="1"/>
    </xf>
    <xf numFmtId="41" fontId="9" fillId="0" borderId="11" xfId="0" applyNumberFormat="1" applyFont="1" applyBorder="1" applyAlignment="1">
      <alignment horizontal="right" vertical="center" shrinkToFit="1"/>
    </xf>
    <xf numFmtId="177" fontId="9" fillId="0" borderId="11" xfId="1" applyNumberFormat="1" applyFont="1" applyFill="1" applyBorder="1" applyAlignment="1">
      <alignment horizontal="right" vertical="center" shrinkToFit="1"/>
    </xf>
    <xf numFmtId="41" fontId="9" fillId="0" borderId="11" xfId="1" applyFont="1" applyFill="1" applyBorder="1" applyAlignment="1">
      <alignment horizontal="right" vertical="center" shrinkToFit="1"/>
    </xf>
    <xf numFmtId="0" fontId="9" fillId="0" borderId="14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justify" vertical="center" wrapText="1"/>
    </xf>
    <xf numFmtId="0" fontId="9" fillId="0" borderId="23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177" fontId="9" fillId="0" borderId="8" xfId="0" applyNumberFormat="1" applyFont="1" applyBorder="1" applyAlignment="1">
      <alignment horizontal="right" vertical="center" shrinkToFit="1"/>
    </xf>
    <xf numFmtId="41" fontId="9" fillId="0" borderId="8" xfId="0" applyNumberFormat="1" applyFont="1" applyBorder="1" applyAlignment="1">
      <alignment horizontal="right" vertical="center" shrinkToFit="1"/>
    </xf>
    <xf numFmtId="41" fontId="9" fillId="0" borderId="8" xfId="1" applyFont="1" applyBorder="1" applyAlignment="1">
      <alignment horizontal="right" vertical="center" shrinkToFit="1"/>
    </xf>
    <xf numFmtId="0" fontId="9" fillId="0" borderId="9" xfId="0" applyFont="1" applyBorder="1" applyAlignment="1">
      <alignment vertical="center" wrapText="1"/>
    </xf>
    <xf numFmtId="178" fontId="9" fillId="0" borderId="11" xfId="1" applyNumberFormat="1" applyFont="1" applyBorder="1" applyAlignment="1">
      <alignment horizontal="right" vertical="center" shrinkToFit="1"/>
    </xf>
    <xf numFmtId="0" fontId="10" fillId="0" borderId="18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/>
    </xf>
    <xf numFmtId="177" fontId="10" fillId="0" borderId="18" xfId="1" applyNumberFormat="1" applyFont="1" applyBorder="1" applyAlignment="1">
      <alignment horizontal="right" vertical="center" shrinkToFit="1"/>
    </xf>
    <xf numFmtId="41" fontId="10" fillId="0" borderId="18" xfId="1" applyFont="1" applyBorder="1" applyAlignment="1">
      <alignment horizontal="right" vertical="center" shrinkToFit="1"/>
    </xf>
    <xf numFmtId="0" fontId="10" fillId="0" borderId="19" xfId="0" applyFont="1" applyBorder="1">
      <alignment vertical="center"/>
    </xf>
    <xf numFmtId="0" fontId="9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41" fontId="12" fillId="0" borderId="0" xfId="0" applyNumberFormat="1" applyFont="1">
      <alignment vertical="center"/>
    </xf>
    <xf numFmtId="176" fontId="12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5" fillId="0" borderId="0" xfId="1" applyFont="1">
      <alignment vertical="center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41" fontId="16" fillId="0" borderId="29" xfId="1" applyFont="1" applyBorder="1" applyAlignment="1">
      <alignment horizontal="right" vertical="center" wrapText="1"/>
    </xf>
    <xf numFmtId="0" fontId="16" fillId="0" borderId="29" xfId="0" applyFont="1" applyBorder="1" applyAlignment="1">
      <alignment horizontal="left" vertical="center" wrapText="1"/>
    </xf>
    <xf numFmtId="0" fontId="16" fillId="0" borderId="30" xfId="0" applyFont="1" applyBorder="1" applyAlignment="1">
      <alignment vertical="center" wrapText="1"/>
    </xf>
    <xf numFmtId="0" fontId="16" fillId="0" borderId="32" xfId="0" applyFont="1" applyBorder="1" applyAlignment="1">
      <alignment horizontal="center" vertical="center" wrapText="1"/>
    </xf>
    <xf numFmtId="41" fontId="16" fillId="0" borderId="32" xfId="1" applyFont="1" applyBorder="1" applyAlignment="1">
      <alignment vertical="center" wrapText="1"/>
    </xf>
    <xf numFmtId="0" fontId="16" fillId="0" borderId="32" xfId="0" applyFont="1" applyBorder="1" applyAlignment="1">
      <alignment horizontal="left" vertical="center" wrapText="1"/>
    </xf>
    <xf numFmtId="0" fontId="16" fillId="0" borderId="33" xfId="0" applyFont="1" applyBorder="1" applyAlignment="1">
      <alignment vertical="center" wrapText="1"/>
    </xf>
    <xf numFmtId="41" fontId="15" fillId="0" borderId="32" xfId="1" applyFont="1" applyBorder="1" applyAlignment="1">
      <alignment horizontal="right" vertical="center" wrapText="1"/>
    </xf>
    <xf numFmtId="41" fontId="16" fillId="0" borderId="32" xfId="1" applyFont="1" applyBorder="1" applyAlignment="1">
      <alignment horizontal="right" vertical="center" wrapText="1"/>
    </xf>
    <xf numFmtId="41" fontId="16" fillId="0" borderId="32" xfId="1" applyFont="1" applyFill="1" applyBorder="1" applyAlignment="1">
      <alignment horizontal="right" vertical="center" wrapText="1"/>
    </xf>
    <xf numFmtId="0" fontId="16" fillId="0" borderId="33" xfId="0" applyFont="1" applyBorder="1" applyAlignment="1">
      <alignment horizontal="center" vertical="center" wrapText="1"/>
    </xf>
    <xf numFmtId="41" fontId="5" fillId="0" borderId="0" xfId="0" applyNumberFormat="1" applyFont="1">
      <alignment vertical="center"/>
    </xf>
    <xf numFmtId="41" fontId="15" fillId="0" borderId="35" xfId="1" applyFont="1" applyBorder="1" applyAlignment="1">
      <alignment horizontal="right" vertical="center" wrapText="1"/>
    </xf>
    <xf numFmtId="0" fontId="16" fillId="0" borderId="35" xfId="0" applyFont="1" applyBorder="1" applyAlignment="1">
      <alignment horizontal="left" vertical="center" wrapText="1"/>
    </xf>
    <xf numFmtId="0" fontId="17" fillId="0" borderId="36" xfId="0" applyFont="1" applyBorder="1" applyAlignment="1">
      <alignment horizontal="center" vertical="center" wrapText="1"/>
    </xf>
    <xf numFmtId="41" fontId="15" fillId="3" borderId="26" xfId="1" applyFont="1" applyFill="1" applyBorder="1" applyAlignment="1">
      <alignment horizontal="right" vertical="center" wrapText="1"/>
    </xf>
    <xf numFmtId="0" fontId="16" fillId="3" borderId="26" xfId="0" applyFont="1" applyFill="1" applyBorder="1" applyAlignment="1">
      <alignment horizontal="left" vertical="center" wrapText="1"/>
    </xf>
    <xf numFmtId="0" fontId="16" fillId="3" borderId="27" xfId="0" applyFont="1" applyFill="1" applyBorder="1" applyAlignment="1">
      <alignment vertical="center" wrapText="1"/>
    </xf>
    <xf numFmtId="41" fontId="15" fillId="3" borderId="38" xfId="1" applyFont="1" applyFill="1" applyBorder="1" applyAlignment="1">
      <alignment horizontal="right" vertical="center" wrapText="1"/>
    </xf>
    <xf numFmtId="0" fontId="16" fillId="3" borderId="38" xfId="0" applyFont="1" applyFill="1" applyBorder="1" applyAlignment="1">
      <alignment horizontal="left" vertical="center" wrapText="1"/>
    </xf>
    <xf numFmtId="0" fontId="17" fillId="3" borderId="39" xfId="0" applyFont="1" applyFill="1" applyBorder="1" applyAlignment="1">
      <alignment horizontal="center" vertical="center" wrapText="1"/>
    </xf>
    <xf numFmtId="41" fontId="15" fillId="4" borderId="26" xfId="1" applyFont="1" applyFill="1" applyBorder="1" applyAlignment="1">
      <alignment horizontal="right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center" vertical="center" wrapText="1"/>
    </xf>
    <xf numFmtId="0" fontId="15" fillId="3" borderId="37" xfId="0" applyFont="1" applyFill="1" applyBorder="1" applyAlignment="1">
      <alignment horizontal="distributed" vertical="distributed" wrapText="1" indent="5"/>
    </xf>
    <xf numFmtId="0" fontId="15" fillId="3" borderId="38" xfId="0" applyFont="1" applyFill="1" applyBorder="1" applyAlignment="1">
      <alignment horizontal="distributed" vertical="distributed" wrapText="1" indent="5"/>
    </xf>
    <xf numFmtId="0" fontId="15" fillId="4" borderId="40" xfId="0" applyFont="1" applyFill="1" applyBorder="1" applyAlignment="1">
      <alignment horizontal="center" vertical="distributed" wrapText="1"/>
    </xf>
    <xf numFmtId="0" fontId="15" fillId="4" borderId="41" xfId="0" applyFont="1" applyFill="1" applyBorder="1" applyAlignment="1">
      <alignment horizontal="center" vertical="distributed" wrapText="1"/>
    </xf>
    <xf numFmtId="0" fontId="16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distributed" vertical="distributed" wrapText="1" indent="5"/>
    </xf>
    <xf numFmtId="0" fontId="15" fillId="0" borderId="32" xfId="0" applyFont="1" applyBorder="1" applyAlignment="1">
      <alignment horizontal="distributed" vertical="distributed" wrapText="1" indent="5"/>
    </xf>
    <xf numFmtId="0" fontId="15" fillId="0" borderId="34" xfId="0" applyFont="1" applyBorder="1" applyAlignment="1">
      <alignment horizontal="distributed" vertical="distributed" wrapText="1" indent="5"/>
    </xf>
    <xf numFmtId="0" fontId="15" fillId="0" borderId="35" xfId="0" applyFont="1" applyBorder="1" applyAlignment="1">
      <alignment horizontal="distributed" vertical="distributed" wrapText="1" indent="5"/>
    </xf>
    <xf numFmtId="0" fontId="15" fillId="3" borderId="25" xfId="0" applyFont="1" applyFill="1" applyBorder="1" applyAlignment="1">
      <alignment horizontal="distributed" vertical="distributed" wrapText="1" indent="5"/>
    </xf>
    <xf numFmtId="0" fontId="15" fillId="3" borderId="26" xfId="0" applyFont="1" applyFill="1" applyBorder="1" applyAlignment="1">
      <alignment horizontal="distributed" vertical="distributed" wrapText="1" indent="5"/>
    </xf>
    <xf numFmtId="0" fontId="1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5" fillId="2" borderId="25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justify" vertical="center" wrapText="1"/>
    </xf>
    <xf numFmtId="0" fontId="9" fillId="0" borderId="23" xfId="0" applyFont="1" applyBorder="1" applyAlignment="1">
      <alignment horizontal="justify" vertical="center" wrapText="1"/>
    </xf>
    <xf numFmtId="0" fontId="9" fillId="0" borderId="14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center" vertical="center" wrapText="1"/>
    </xf>
    <xf numFmtId="41" fontId="7" fillId="0" borderId="5" xfId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3"/>
  <sheetViews>
    <sheetView tabSelected="1" workbookViewId="0">
      <selection activeCell="I18" sqref="I18"/>
    </sheetView>
  </sheetViews>
  <sheetFormatPr defaultRowHeight="13.5" x14ac:dyDescent="0.15"/>
  <cols>
    <col min="1" max="1" width="9" style="2"/>
    <col min="2" max="2" width="6.75" style="2" customWidth="1"/>
    <col min="3" max="3" width="11" style="2" customWidth="1"/>
    <col min="4" max="4" width="29.25" style="2" customWidth="1"/>
    <col min="5" max="5" width="19.125" style="2" customWidth="1"/>
    <col min="6" max="6" width="33.375" style="2" customWidth="1"/>
    <col min="7" max="7" width="22.75" style="2" customWidth="1"/>
    <col min="8" max="9" width="9" style="2"/>
    <col min="10" max="10" width="10.875" style="2" bestFit="1" customWidth="1"/>
    <col min="11" max="16384" width="9" style="2"/>
  </cols>
  <sheetData>
    <row r="2" spans="2:7" ht="20.25" x14ac:dyDescent="0.15">
      <c r="B2" s="109" t="s">
        <v>157</v>
      </c>
      <c r="C2" s="109"/>
      <c r="D2" s="109"/>
      <c r="E2" s="109"/>
      <c r="F2" s="109"/>
      <c r="G2" s="109"/>
    </row>
    <row r="3" spans="2:7" ht="18.95" customHeight="1" thickBot="1" x14ac:dyDescent="0.2">
      <c r="B3" s="110" t="s">
        <v>158</v>
      </c>
      <c r="C3" s="110"/>
      <c r="D3" s="110"/>
      <c r="E3" s="110"/>
      <c r="F3" s="111"/>
      <c r="G3" s="111"/>
    </row>
    <row r="4" spans="2:7" ht="18.95" customHeight="1" thickBot="1" x14ac:dyDescent="0.2">
      <c r="B4" s="112" t="s">
        <v>159</v>
      </c>
      <c r="C4" s="113"/>
      <c r="D4" s="113"/>
      <c r="E4" s="70" t="s">
        <v>160</v>
      </c>
      <c r="F4" s="70" t="s">
        <v>161</v>
      </c>
      <c r="G4" s="71" t="s">
        <v>162</v>
      </c>
    </row>
    <row r="5" spans="2:7" ht="18.95" customHeight="1" x14ac:dyDescent="0.15">
      <c r="B5" s="114" t="s">
        <v>163</v>
      </c>
      <c r="C5" s="115" t="s">
        <v>164</v>
      </c>
      <c r="D5" s="72" t="s">
        <v>165</v>
      </c>
      <c r="E5" s="73"/>
      <c r="F5" s="74"/>
      <c r="G5" s="75"/>
    </row>
    <row r="6" spans="2:7" ht="18.95" customHeight="1" x14ac:dyDescent="0.15">
      <c r="B6" s="101"/>
      <c r="C6" s="102"/>
      <c r="D6" s="76" t="s">
        <v>166</v>
      </c>
      <c r="E6" s="77"/>
      <c r="F6" s="78"/>
      <c r="G6" s="79"/>
    </row>
    <row r="7" spans="2:7" ht="18.95" customHeight="1" x14ac:dyDescent="0.15">
      <c r="B7" s="101"/>
      <c r="C7" s="102"/>
      <c r="D7" s="76" t="s">
        <v>167</v>
      </c>
      <c r="E7" s="80">
        <f>E5+E6</f>
        <v>0</v>
      </c>
      <c r="F7" s="78"/>
      <c r="G7" s="79"/>
    </row>
    <row r="8" spans="2:7" ht="18.95" customHeight="1" x14ac:dyDescent="0.15">
      <c r="B8" s="101"/>
      <c r="C8" s="102" t="s">
        <v>168</v>
      </c>
      <c r="D8" s="76" t="s">
        <v>169</v>
      </c>
      <c r="E8" s="81"/>
      <c r="F8" s="78"/>
      <c r="G8" s="79"/>
    </row>
    <row r="9" spans="2:7" ht="18.95" customHeight="1" x14ac:dyDescent="0.15">
      <c r="B9" s="101"/>
      <c r="C9" s="102"/>
      <c r="D9" s="76" t="s">
        <v>170</v>
      </c>
      <c r="E9" s="77"/>
      <c r="F9" s="78" t="s">
        <v>171</v>
      </c>
      <c r="G9" s="79"/>
    </row>
    <row r="10" spans="2:7" ht="18.95" customHeight="1" x14ac:dyDescent="0.15">
      <c r="B10" s="101"/>
      <c r="C10" s="102"/>
      <c r="D10" s="76" t="s">
        <v>167</v>
      </c>
      <c r="E10" s="80">
        <f>E8+E9</f>
        <v>0</v>
      </c>
      <c r="F10" s="78"/>
      <c r="G10" s="79"/>
    </row>
    <row r="11" spans="2:7" ht="18.95" customHeight="1" x14ac:dyDescent="0.15">
      <c r="B11" s="101"/>
      <c r="C11" s="102" t="s">
        <v>172</v>
      </c>
      <c r="D11" s="76" t="s">
        <v>173</v>
      </c>
      <c r="E11" s="82">
        <f>E10*3.8%</f>
        <v>0</v>
      </c>
      <c r="F11" s="78" t="s">
        <v>197</v>
      </c>
      <c r="G11" s="79"/>
    </row>
    <row r="12" spans="2:7" ht="18.95" customHeight="1" x14ac:dyDescent="0.15">
      <c r="B12" s="101"/>
      <c r="C12" s="102"/>
      <c r="D12" s="76" t="s">
        <v>174</v>
      </c>
      <c r="E12" s="82">
        <f>E10*1.01%</f>
        <v>0</v>
      </c>
      <c r="F12" s="78" t="s">
        <v>175</v>
      </c>
      <c r="G12" s="79"/>
    </row>
    <row r="13" spans="2:7" ht="18.95" customHeight="1" x14ac:dyDescent="0.15">
      <c r="B13" s="101"/>
      <c r="C13" s="102"/>
      <c r="D13" s="76" t="s">
        <v>176</v>
      </c>
      <c r="E13" s="82"/>
      <c r="F13" s="78" t="s">
        <v>177</v>
      </c>
      <c r="G13" s="79"/>
    </row>
    <row r="14" spans="2:7" ht="18.95" customHeight="1" x14ac:dyDescent="0.15">
      <c r="B14" s="101"/>
      <c r="C14" s="102"/>
      <c r="D14" s="76" t="s">
        <v>178</v>
      </c>
      <c r="E14" s="82"/>
      <c r="F14" s="78" t="s">
        <v>179</v>
      </c>
      <c r="G14" s="79"/>
    </row>
    <row r="15" spans="2:7" ht="18.95" customHeight="1" x14ac:dyDescent="0.15">
      <c r="B15" s="101"/>
      <c r="C15" s="102"/>
      <c r="D15" s="76" t="s">
        <v>180</v>
      </c>
      <c r="E15" s="82"/>
      <c r="F15" s="78" t="s">
        <v>181</v>
      </c>
      <c r="G15" s="79"/>
    </row>
    <row r="16" spans="2:7" ht="18.95" customHeight="1" x14ac:dyDescent="0.15">
      <c r="B16" s="101"/>
      <c r="C16" s="102"/>
      <c r="D16" s="76" t="s">
        <v>182</v>
      </c>
      <c r="E16" s="82">
        <f>(E7+E10)*0.046</f>
        <v>0</v>
      </c>
      <c r="F16" s="78" t="s">
        <v>196</v>
      </c>
      <c r="G16" s="79"/>
    </row>
    <row r="17" spans="2:11" ht="18.95" customHeight="1" x14ac:dyDescent="0.15">
      <c r="B17" s="101"/>
      <c r="C17" s="102"/>
      <c r="D17" s="76" t="s">
        <v>183</v>
      </c>
      <c r="E17" s="81"/>
      <c r="F17" s="78" t="s">
        <v>184</v>
      </c>
      <c r="G17" s="83"/>
    </row>
    <row r="18" spans="2:11" ht="18.95" customHeight="1" x14ac:dyDescent="0.15">
      <c r="B18" s="101"/>
      <c r="C18" s="102"/>
      <c r="D18" s="76" t="s">
        <v>167</v>
      </c>
      <c r="E18" s="80">
        <f>SUM(E11:E17)</f>
        <v>0</v>
      </c>
      <c r="F18" s="78"/>
      <c r="G18" s="79"/>
    </row>
    <row r="19" spans="2:11" ht="18.95" customHeight="1" x14ac:dyDescent="0.15">
      <c r="B19" s="101" t="s">
        <v>185</v>
      </c>
      <c r="C19" s="102"/>
      <c r="D19" s="102"/>
      <c r="E19" s="80">
        <f>E7+E10+E18</f>
        <v>0</v>
      </c>
      <c r="F19" s="78"/>
      <c r="G19" s="79"/>
    </row>
    <row r="20" spans="2:11" ht="18.95" customHeight="1" x14ac:dyDescent="0.15">
      <c r="B20" s="103" t="s">
        <v>186</v>
      </c>
      <c r="C20" s="104"/>
      <c r="D20" s="104"/>
      <c r="E20" s="80"/>
      <c r="F20" s="78" t="s">
        <v>187</v>
      </c>
      <c r="G20" s="79"/>
      <c r="J20" s="84"/>
    </row>
    <row r="21" spans="2:11" ht="18.95" customHeight="1" x14ac:dyDescent="0.15">
      <c r="B21" s="103" t="s">
        <v>188</v>
      </c>
      <c r="C21" s="104"/>
      <c r="D21" s="104"/>
      <c r="E21" s="80"/>
      <c r="F21" s="78" t="s">
        <v>189</v>
      </c>
      <c r="G21" s="79"/>
      <c r="K21" s="84"/>
    </row>
    <row r="22" spans="2:11" ht="18.95" customHeight="1" x14ac:dyDescent="0.15">
      <c r="B22" s="103" t="s">
        <v>190</v>
      </c>
      <c r="C22" s="104"/>
      <c r="D22" s="104"/>
      <c r="E22" s="80"/>
      <c r="F22" s="78"/>
      <c r="G22" s="79"/>
      <c r="J22" s="84"/>
    </row>
    <row r="23" spans="2:11" ht="18.95" customHeight="1" thickBot="1" x14ac:dyDescent="0.2">
      <c r="B23" s="105" t="s">
        <v>191</v>
      </c>
      <c r="C23" s="106"/>
      <c r="D23" s="106"/>
      <c r="E23" s="85"/>
      <c r="F23" s="86"/>
      <c r="G23" s="87"/>
    </row>
    <row r="24" spans="2:11" ht="18.95" customHeight="1" thickBot="1" x14ac:dyDescent="0.2">
      <c r="B24" s="107" t="s">
        <v>192</v>
      </c>
      <c r="C24" s="108"/>
      <c r="D24" s="108"/>
      <c r="E24" s="88">
        <f>E22+E23</f>
        <v>0</v>
      </c>
      <c r="F24" s="89"/>
      <c r="G24" s="90"/>
    </row>
    <row r="25" spans="2:11" ht="18.95" customHeight="1" thickBot="1" x14ac:dyDescent="0.2">
      <c r="B25" s="97" t="s">
        <v>193</v>
      </c>
      <c r="C25" s="98"/>
      <c r="D25" s="98"/>
      <c r="E25" s="91"/>
      <c r="F25" s="92"/>
      <c r="G25" s="93"/>
    </row>
    <row r="26" spans="2:11" ht="18.95" customHeight="1" thickBot="1" x14ac:dyDescent="0.2">
      <c r="B26" s="99" t="s">
        <v>194</v>
      </c>
      <c r="C26" s="100"/>
      <c r="D26" s="100"/>
      <c r="E26" s="94">
        <f>E24-E25</f>
        <v>0</v>
      </c>
      <c r="F26" s="95"/>
      <c r="G26" s="96" t="s">
        <v>195</v>
      </c>
    </row>
    <row r="27" spans="2:11" ht="18.95" customHeight="1" x14ac:dyDescent="0.15">
      <c r="E27" s="69"/>
    </row>
    <row r="28" spans="2:11" ht="18.95" customHeight="1" x14ac:dyDescent="0.15">
      <c r="E28" s="84"/>
    </row>
    <row r="29" spans="2:11" ht="18.95" customHeight="1" x14ac:dyDescent="0.15"/>
    <row r="30" spans="2:11" ht="24" customHeight="1" x14ac:dyDescent="0.15"/>
    <row r="31" spans="2:11" ht="24" customHeight="1" x14ac:dyDescent="0.15"/>
    <row r="32" spans="2:11" ht="24" customHeight="1" x14ac:dyDescent="0.15"/>
    <row r="33" ht="24" customHeight="1" x14ac:dyDescent="0.15"/>
  </sheetData>
  <mergeCells count="16">
    <mergeCell ref="B2:G2"/>
    <mergeCell ref="B3:E3"/>
    <mergeCell ref="F3:G3"/>
    <mergeCell ref="B4:D4"/>
    <mergeCell ref="B5:B18"/>
    <mergeCell ref="C5:C7"/>
    <mergeCell ref="C8:C10"/>
    <mergeCell ref="C11:C18"/>
    <mergeCell ref="B25:D25"/>
    <mergeCell ref="B26:D26"/>
    <mergeCell ref="B19:D19"/>
    <mergeCell ref="B20:D20"/>
    <mergeCell ref="B21:D21"/>
    <mergeCell ref="B22:D22"/>
    <mergeCell ref="B23:D23"/>
    <mergeCell ref="B24:D24"/>
  </mergeCells>
  <phoneticPr fontId="3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22"/>
  <sheetViews>
    <sheetView topLeftCell="A27" workbookViewId="0">
      <selection activeCell="H45" sqref="H45"/>
    </sheetView>
  </sheetViews>
  <sheetFormatPr defaultRowHeight="13.5" x14ac:dyDescent="0.15"/>
  <cols>
    <col min="1" max="1" width="6.125" style="2" customWidth="1"/>
    <col min="2" max="2" width="20.875" style="2" customWidth="1"/>
    <col min="3" max="3" width="17.75" style="63" customWidth="1"/>
    <col min="4" max="4" width="4.5" style="67" bestFit="1" customWidth="1"/>
    <col min="5" max="5" width="6.75" style="68" customWidth="1"/>
    <col min="6" max="9" width="11.625" style="69" customWidth="1"/>
    <col min="10" max="10" width="13.125" style="69" customWidth="1"/>
    <col min="11" max="11" width="8.625" style="2" customWidth="1"/>
    <col min="12" max="12" width="10.625" style="2" customWidth="1"/>
    <col min="13" max="16384" width="9" style="2"/>
  </cols>
  <sheetData>
    <row r="2" spans="2:12" ht="19.5" x14ac:dyDescent="0.15">
      <c r="B2" s="123" t="s">
        <v>28</v>
      </c>
      <c r="C2" s="123"/>
      <c r="D2" s="123"/>
      <c r="E2" s="123"/>
      <c r="F2" s="123"/>
      <c r="G2" s="123"/>
      <c r="H2" s="123"/>
      <c r="I2" s="123"/>
      <c r="J2" s="123"/>
      <c r="K2" s="123"/>
    </row>
    <row r="3" spans="2:12" ht="19.5" x14ac:dyDescent="0.15">
      <c r="B3" s="1"/>
      <c r="C3" s="1"/>
      <c r="D3" s="1"/>
      <c r="E3" s="1"/>
      <c r="F3" s="1"/>
      <c r="G3" s="1"/>
      <c r="H3" s="1"/>
      <c r="I3" s="1"/>
      <c r="J3" s="1"/>
      <c r="K3" s="1"/>
    </row>
    <row r="4" spans="2:12" ht="21" customHeight="1" x14ac:dyDescent="0.15">
      <c r="B4" s="110" t="s">
        <v>29</v>
      </c>
      <c r="C4" s="110"/>
      <c r="D4" s="110"/>
      <c r="E4" s="110"/>
      <c r="F4" s="110"/>
      <c r="G4" s="110"/>
      <c r="H4" s="110"/>
      <c r="I4" s="110"/>
      <c r="J4" s="110"/>
    </row>
    <row r="5" spans="2:12" s="3" customFormat="1" ht="18" customHeight="1" x14ac:dyDescent="0.15">
      <c r="B5" s="124" t="s">
        <v>0</v>
      </c>
      <c r="C5" s="126" t="s">
        <v>1</v>
      </c>
      <c r="D5" s="126" t="s">
        <v>2</v>
      </c>
      <c r="E5" s="128" t="s">
        <v>30</v>
      </c>
      <c r="F5" s="128" t="s">
        <v>3</v>
      </c>
      <c r="G5" s="128"/>
      <c r="H5" s="128" t="s">
        <v>4</v>
      </c>
      <c r="I5" s="128"/>
      <c r="J5" s="128" t="s">
        <v>31</v>
      </c>
      <c r="K5" s="130" t="s">
        <v>32</v>
      </c>
    </row>
    <row r="6" spans="2:12" s="3" customFormat="1" ht="18" customHeight="1" x14ac:dyDescent="0.15">
      <c r="B6" s="125"/>
      <c r="C6" s="127"/>
      <c r="D6" s="127"/>
      <c r="E6" s="129"/>
      <c r="F6" s="4" t="s">
        <v>33</v>
      </c>
      <c r="G6" s="4" t="s">
        <v>34</v>
      </c>
      <c r="H6" s="4" t="s">
        <v>33</v>
      </c>
      <c r="I6" s="4" t="s">
        <v>34</v>
      </c>
      <c r="J6" s="129"/>
      <c r="K6" s="131"/>
    </row>
    <row r="7" spans="2:12" s="3" customFormat="1" ht="18" customHeight="1" x14ac:dyDescent="0.15">
      <c r="B7" s="5" t="s">
        <v>35</v>
      </c>
      <c r="C7" s="6"/>
      <c r="D7" s="7"/>
      <c r="E7" s="8"/>
      <c r="F7" s="8"/>
      <c r="G7" s="8"/>
      <c r="H7" s="8"/>
      <c r="I7" s="8"/>
      <c r="J7" s="8"/>
      <c r="K7" s="9"/>
    </row>
    <row r="8" spans="2:12" s="3" customFormat="1" ht="18" customHeight="1" x14ac:dyDescent="0.15">
      <c r="B8" s="10" t="s">
        <v>36</v>
      </c>
      <c r="C8" s="11" t="s">
        <v>37</v>
      </c>
      <c r="D8" s="12" t="s">
        <v>38</v>
      </c>
      <c r="E8" s="13">
        <v>2</v>
      </c>
      <c r="F8" s="13"/>
      <c r="G8" s="13">
        <f>E8*F8</f>
        <v>0</v>
      </c>
      <c r="H8" s="13"/>
      <c r="I8" s="13"/>
      <c r="J8" s="13">
        <f>G8+I8</f>
        <v>0</v>
      </c>
      <c r="K8" s="14" t="s">
        <v>39</v>
      </c>
      <c r="L8" s="15">
        <f>J8*0.1</f>
        <v>0</v>
      </c>
    </row>
    <row r="9" spans="2:12" s="3" customFormat="1" ht="18" customHeight="1" x14ac:dyDescent="0.15">
      <c r="B9" s="10" t="s">
        <v>40</v>
      </c>
      <c r="C9" s="11" t="s">
        <v>41</v>
      </c>
      <c r="D9" s="12" t="s">
        <v>42</v>
      </c>
      <c r="E9" s="13">
        <v>2</v>
      </c>
      <c r="F9" s="13"/>
      <c r="G9" s="13">
        <f t="shared" ref="G9:G31" si="0">E9*F9</f>
        <v>0</v>
      </c>
      <c r="H9" s="13"/>
      <c r="I9" s="13"/>
      <c r="J9" s="13">
        <f t="shared" ref="J9:J30" si="1">G9+I9</f>
        <v>0</v>
      </c>
      <c r="K9" s="16"/>
    </row>
    <row r="10" spans="2:12" s="3" customFormat="1" ht="18" customHeight="1" x14ac:dyDescent="0.15">
      <c r="B10" s="10" t="s">
        <v>43</v>
      </c>
      <c r="C10" s="11" t="s">
        <v>44</v>
      </c>
      <c r="D10" s="12" t="s">
        <v>42</v>
      </c>
      <c r="E10" s="13">
        <v>8</v>
      </c>
      <c r="F10" s="13"/>
      <c r="G10" s="13">
        <f t="shared" si="0"/>
        <v>0</v>
      </c>
      <c r="H10" s="13"/>
      <c r="I10" s="13"/>
      <c r="J10" s="13">
        <f t="shared" si="1"/>
        <v>0</v>
      </c>
      <c r="K10" s="16"/>
    </row>
    <row r="11" spans="2:12" s="3" customFormat="1" ht="18" customHeight="1" x14ac:dyDescent="0.15">
      <c r="B11" s="10" t="s">
        <v>45</v>
      </c>
      <c r="C11" s="11" t="s">
        <v>46</v>
      </c>
      <c r="D11" s="12" t="s">
        <v>42</v>
      </c>
      <c r="E11" s="13">
        <v>8</v>
      </c>
      <c r="F11" s="13"/>
      <c r="G11" s="13">
        <f t="shared" si="0"/>
        <v>0</v>
      </c>
      <c r="H11" s="13"/>
      <c r="I11" s="13"/>
      <c r="J11" s="13">
        <f t="shared" si="1"/>
        <v>0</v>
      </c>
      <c r="K11" s="16"/>
    </row>
    <row r="12" spans="2:12" s="3" customFormat="1" ht="18" customHeight="1" x14ac:dyDescent="0.15">
      <c r="B12" s="10" t="s">
        <v>47</v>
      </c>
      <c r="C12" s="11" t="s">
        <v>48</v>
      </c>
      <c r="D12" s="12" t="s">
        <v>42</v>
      </c>
      <c r="E12" s="13">
        <v>2</v>
      </c>
      <c r="F12" s="13"/>
      <c r="G12" s="13">
        <f t="shared" si="0"/>
        <v>0</v>
      </c>
      <c r="H12" s="13"/>
      <c r="I12" s="13"/>
      <c r="J12" s="13">
        <f t="shared" si="1"/>
        <v>0</v>
      </c>
      <c r="K12" s="16"/>
    </row>
    <row r="13" spans="2:12" s="3" customFormat="1" ht="18" customHeight="1" x14ac:dyDescent="0.15">
      <c r="B13" s="10" t="s">
        <v>49</v>
      </c>
      <c r="C13" s="11" t="s">
        <v>48</v>
      </c>
      <c r="D13" s="12" t="s">
        <v>42</v>
      </c>
      <c r="E13" s="13">
        <v>4</v>
      </c>
      <c r="F13" s="13"/>
      <c r="G13" s="13">
        <f t="shared" si="0"/>
        <v>0</v>
      </c>
      <c r="H13" s="13"/>
      <c r="I13" s="13"/>
      <c r="J13" s="13">
        <f t="shared" si="1"/>
        <v>0</v>
      </c>
      <c r="K13" s="16"/>
    </row>
    <row r="14" spans="2:12" s="3" customFormat="1" ht="18" customHeight="1" x14ac:dyDescent="0.15">
      <c r="B14" s="10" t="s">
        <v>49</v>
      </c>
      <c r="C14" s="11" t="s">
        <v>50</v>
      </c>
      <c r="D14" s="12" t="s">
        <v>42</v>
      </c>
      <c r="E14" s="13">
        <v>8</v>
      </c>
      <c r="F14" s="13"/>
      <c r="G14" s="13">
        <f t="shared" si="0"/>
        <v>0</v>
      </c>
      <c r="H14" s="13"/>
      <c r="I14" s="13"/>
      <c r="J14" s="13">
        <f t="shared" si="1"/>
        <v>0</v>
      </c>
      <c r="K14" s="16"/>
    </row>
    <row r="15" spans="2:12" s="3" customFormat="1" ht="18" customHeight="1" x14ac:dyDescent="0.15">
      <c r="B15" s="10" t="s">
        <v>51</v>
      </c>
      <c r="C15" s="11" t="s">
        <v>52</v>
      </c>
      <c r="D15" s="12" t="s">
        <v>42</v>
      </c>
      <c r="E15" s="13">
        <v>2</v>
      </c>
      <c r="F15" s="13"/>
      <c r="G15" s="13">
        <f t="shared" si="0"/>
        <v>0</v>
      </c>
      <c r="H15" s="13"/>
      <c r="I15" s="13"/>
      <c r="J15" s="13">
        <f t="shared" si="1"/>
        <v>0</v>
      </c>
      <c r="K15" s="16"/>
    </row>
    <row r="16" spans="2:12" s="3" customFormat="1" ht="18" customHeight="1" x14ac:dyDescent="0.15">
      <c r="B16" s="10" t="s">
        <v>53</v>
      </c>
      <c r="C16" s="11" t="s">
        <v>7</v>
      </c>
      <c r="D16" s="12" t="s">
        <v>42</v>
      </c>
      <c r="E16" s="13">
        <v>24</v>
      </c>
      <c r="F16" s="13"/>
      <c r="G16" s="13">
        <f t="shared" si="0"/>
        <v>0</v>
      </c>
      <c r="H16" s="13"/>
      <c r="I16" s="13"/>
      <c r="J16" s="13">
        <f t="shared" si="1"/>
        <v>0</v>
      </c>
      <c r="K16" s="16"/>
    </row>
    <row r="17" spans="2:11" s="3" customFormat="1" ht="18" customHeight="1" x14ac:dyDescent="0.15">
      <c r="B17" s="10" t="s">
        <v>54</v>
      </c>
      <c r="C17" s="11" t="s">
        <v>7</v>
      </c>
      <c r="D17" s="12" t="s">
        <v>42</v>
      </c>
      <c r="E17" s="13">
        <v>10</v>
      </c>
      <c r="F17" s="13"/>
      <c r="G17" s="13">
        <f t="shared" si="0"/>
        <v>0</v>
      </c>
      <c r="H17" s="13"/>
      <c r="I17" s="13"/>
      <c r="J17" s="13">
        <f t="shared" si="1"/>
        <v>0</v>
      </c>
      <c r="K17" s="16"/>
    </row>
    <row r="18" spans="2:11" s="3" customFormat="1" ht="18" customHeight="1" x14ac:dyDescent="0.15">
      <c r="B18" s="10" t="s">
        <v>55</v>
      </c>
      <c r="C18" s="11" t="s">
        <v>7</v>
      </c>
      <c r="D18" s="12" t="s">
        <v>42</v>
      </c>
      <c r="E18" s="13">
        <v>12</v>
      </c>
      <c r="F18" s="13"/>
      <c r="G18" s="13">
        <f t="shared" si="0"/>
        <v>0</v>
      </c>
      <c r="H18" s="13"/>
      <c r="I18" s="13"/>
      <c r="J18" s="13">
        <f t="shared" si="1"/>
        <v>0</v>
      </c>
      <c r="K18" s="16"/>
    </row>
    <row r="19" spans="2:11" s="3" customFormat="1" ht="18" customHeight="1" x14ac:dyDescent="0.15">
      <c r="B19" s="10" t="s">
        <v>56</v>
      </c>
      <c r="C19" s="11" t="s">
        <v>7</v>
      </c>
      <c r="D19" s="12" t="s">
        <v>6</v>
      </c>
      <c r="E19" s="13">
        <v>4</v>
      </c>
      <c r="F19" s="13"/>
      <c r="G19" s="13">
        <f t="shared" si="0"/>
        <v>0</v>
      </c>
      <c r="H19" s="13"/>
      <c r="I19" s="13"/>
      <c r="J19" s="13">
        <f t="shared" si="1"/>
        <v>0</v>
      </c>
      <c r="K19" s="16"/>
    </row>
    <row r="20" spans="2:11" s="3" customFormat="1" ht="18" customHeight="1" x14ac:dyDescent="0.15">
      <c r="B20" s="10" t="s">
        <v>57</v>
      </c>
      <c r="C20" s="11" t="s">
        <v>48</v>
      </c>
      <c r="D20" s="12" t="s">
        <v>42</v>
      </c>
      <c r="E20" s="13">
        <v>4</v>
      </c>
      <c r="F20" s="13"/>
      <c r="G20" s="13">
        <f t="shared" si="0"/>
        <v>0</v>
      </c>
      <c r="H20" s="13"/>
      <c r="I20" s="13"/>
      <c r="J20" s="13">
        <f t="shared" si="1"/>
        <v>0</v>
      </c>
      <c r="K20" s="16"/>
    </row>
    <row r="21" spans="2:11" s="3" customFormat="1" ht="18" customHeight="1" x14ac:dyDescent="0.15">
      <c r="B21" s="10" t="s">
        <v>58</v>
      </c>
      <c r="C21" s="11" t="s">
        <v>48</v>
      </c>
      <c r="D21" s="12" t="s">
        <v>6</v>
      </c>
      <c r="E21" s="13">
        <v>2</v>
      </c>
      <c r="F21" s="13"/>
      <c r="G21" s="13">
        <f t="shared" si="0"/>
        <v>0</v>
      </c>
      <c r="H21" s="13"/>
      <c r="I21" s="13"/>
      <c r="J21" s="13">
        <f t="shared" si="1"/>
        <v>0</v>
      </c>
      <c r="K21" s="16"/>
    </row>
    <row r="22" spans="2:11" s="3" customFormat="1" ht="18" customHeight="1" x14ac:dyDescent="0.15">
      <c r="B22" s="10" t="s">
        <v>58</v>
      </c>
      <c r="C22" s="11" t="s">
        <v>50</v>
      </c>
      <c r="D22" s="12" t="s">
        <v>6</v>
      </c>
      <c r="E22" s="13">
        <v>8</v>
      </c>
      <c r="F22" s="13"/>
      <c r="G22" s="13">
        <f t="shared" si="0"/>
        <v>0</v>
      </c>
      <c r="H22" s="13"/>
      <c r="I22" s="13"/>
      <c r="J22" s="13">
        <f t="shared" si="1"/>
        <v>0</v>
      </c>
      <c r="K22" s="16"/>
    </row>
    <row r="23" spans="2:11" s="3" customFormat="1" ht="18" customHeight="1" x14ac:dyDescent="0.15">
      <c r="B23" s="10" t="s">
        <v>59</v>
      </c>
      <c r="C23" s="11" t="s">
        <v>48</v>
      </c>
      <c r="D23" s="12" t="s">
        <v>6</v>
      </c>
      <c r="E23" s="13">
        <v>10</v>
      </c>
      <c r="F23" s="13"/>
      <c r="G23" s="13">
        <f t="shared" si="0"/>
        <v>0</v>
      </c>
      <c r="H23" s="13"/>
      <c r="I23" s="13"/>
      <c r="J23" s="13">
        <f t="shared" si="1"/>
        <v>0</v>
      </c>
      <c r="K23" s="16"/>
    </row>
    <row r="24" spans="2:11" s="3" customFormat="1" ht="18" customHeight="1" x14ac:dyDescent="0.15">
      <c r="B24" s="10" t="s">
        <v>60</v>
      </c>
      <c r="C24" s="11" t="s">
        <v>50</v>
      </c>
      <c r="D24" s="12" t="s">
        <v>42</v>
      </c>
      <c r="E24" s="13">
        <v>8</v>
      </c>
      <c r="F24" s="13"/>
      <c r="G24" s="13">
        <f t="shared" si="0"/>
        <v>0</v>
      </c>
      <c r="H24" s="13"/>
      <c r="I24" s="13"/>
      <c r="J24" s="13">
        <f t="shared" si="1"/>
        <v>0</v>
      </c>
      <c r="K24" s="16"/>
    </row>
    <row r="25" spans="2:11" s="3" customFormat="1" ht="18" customHeight="1" x14ac:dyDescent="0.15">
      <c r="B25" s="10" t="s">
        <v>61</v>
      </c>
      <c r="C25" s="11" t="s">
        <v>50</v>
      </c>
      <c r="D25" s="12" t="s">
        <v>6</v>
      </c>
      <c r="E25" s="13">
        <v>8</v>
      </c>
      <c r="F25" s="13"/>
      <c r="G25" s="13">
        <f t="shared" si="0"/>
        <v>0</v>
      </c>
      <c r="H25" s="13"/>
      <c r="I25" s="13"/>
      <c r="J25" s="13">
        <f t="shared" si="1"/>
        <v>0</v>
      </c>
      <c r="K25" s="16"/>
    </row>
    <row r="26" spans="2:11" s="3" customFormat="1" ht="18" customHeight="1" x14ac:dyDescent="0.15">
      <c r="B26" s="10" t="s">
        <v>62</v>
      </c>
      <c r="C26" s="11" t="s">
        <v>63</v>
      </c>
      <c r="D26" s="12" t="s">
        <v>6</v>
      </c>
      <c r="E26" s="13">
        <v>24</v>
      </c>
      <c r="F26" s="13"/>
      <c r="G26" s="13">
        <f t="shared" si="0"/>
        <v>0</v>
      </c>
      <c r="H26" s="13"/>
      <c r="I26" s="13"/>
      <c r="J26" s="13">
        <f t="shared" si="1"/>
        <v>0</v>
      </c>
      <c r="K26" s="16"/>
    </row>
    <row r="27" spans="2:11" s="3" customFormat="1" ht="18" customHeight="1" x14ac:dyDescent="0.15">
      <c r="B27" s="10" t="s">
        <v>64</v>
      </c>
      <c r="C27" s="11" t="s">
        <v>65</v>
      </c>
      <c r="D27" s="12" t="s">
        <v>66</v>
      </c>
      <c r="E27" s="13">
        <v>1</v>
      </c>
      <c r="F27" s="13"/>
      <c r="G27" s="13">
        <f t="shared" si="0"/>
        <v>0</v>
      </c>
      <c r="H27" s="13"/>
      <c r="I27" s="13"/>
      <c r="J27" s="13">
        <f t="shared" si="1"/>
        <v>0</v>
      </c>
      <c r="K27" s="16"/>
    </row>
    <row r="28" spans="2:11" s="3" customFormat="1" ht="18" customHeight="1" x14ac:dyDescent="0.15">
      <c r="B28" s="10" t="s">
        <v>67</v>
      </c>
      <c r="C28" s="11" t="s">
        <v>68</v>
      </c>
      <c r="D28" s="12" t="s">
        <v>69</v>
      </c>
      <c r="E28" s="13">
        <v>16</v>
      </c>
      <c r="F28" s="13"/>
      <c r="G28" s="13">
        <f t="shared" si="0"/>
        <v>0</v>
      </c>
      <c r="H28" s="13"/>
      <c r="I28" s="13"/>
      <c r="J28" s="13">
        <f t="shared" si="1"/>
        <v>0</v>
      </c>
      <c r="K28" s="16"/>
    </row>
    <row r="29" spans="2:11" s="3" customFormat="1" ht="18" customHeight="1" x14ac:dyDescent="0.15">
      <c r="B29" s="10" t="s">
        <v>70</v>
      </c>
      <c r="C29" s="11" t="s">
        <v>71</v>
      </c>
      <c r="D29" s="12" t="s">
        <v>72</v>
      </c>
      <c r="E29" s="13">
        <v>20</v>
      </c>
      <c r="F29" s="13"/>
      <c r="G29" s="13">
        <f t="shared" si="0"/>
        <v>0</v>
      </c>
      <c r="H29" s="13"/>
      <c r="I29" s="13"/>
      <c r="J29" s="13">
        <f t="shared" si="1"/>
        <v>0</v>
      </c>
      <c r="K29" s="16"/>
    </row>
    <row r="30" spans="2:11" s="3" customFormat="1" ht="18" customHeight="1" x14ac:dyDescent="0.15">
      <c r="B30" s="10" t="s">
        <v>73</v>
      </c>
      <c r="C30" s="17">
        <v>0.01</v>
      </c>
      <c r="D30" s="12" t="s">
        <v>38</v>
      </c>
      <c r="E30" s="13">
        <v>2</v>
      </c>
      <c r="F30" s="13"/>
      <c r="G30" s="13">
        <f t="shared" si="0"/>
        <v>0</v>
      </c>
      <c r="H30" s="13"/>
      <c r="I30" s="13"/>
      <c r="J30" s="13">
        <f t="shared" si="1"/>
        <v>0</v>
      </c>
      <c r="K30" s="16"/>
    </row>
    <row r="31" spans="2:11" s="3" customFormat="1" ht="18" customHeight="1" thickBot="1" x14ac:dyDescent="0.2">
      <c r="B31" s="18" t="s">
        <v>74</v>
      </c>
      <c r="C31" s="19"/>
      <c r="D31" s="20" t="s">
        <v>38</v>
      </c>
      <c r="E31" s="13">
        <v>2</v>
      </c>
      <c r="F31" s="21"/>
      <c r="G31" s="13">
        <f t="shared" si="0"/>
        <v>0</v>
      </c>
      <c r="H31" s="21"/>
      <c r="I31" s="21">
        <f>E31*H31</f>
        <v>0</v>
      </c>
      <c r="J31" s="21">
        <f>I31</f>
        <v>0</v>
      </c>
      <c r="K31" s="22"/>
    </row>
    <row r="32" spans="2:11" s="3" customFormat="1" ht="18" customHeight="1" thickBot="1" x14ac:dyDescent="0.2">
      <c r="B32" s="23" t="s">
        <v>75</v>
      </c>
      <c r="C32" s="24"/>
      <c r="D32" s="25"/>
      <c r="E32" s="26"/>
      <c r="F32" s="26"/>
      <c r="G32" s="26">
        <f>SUM(G8:G31)</f>
        <v>0</v>
      </c>
      <c r="H32" s="26"/>
      <c r="I32" s="26">
        <f>SUM(I8:I31)</f>
        <v>0</v>
      </c>
      <c r="J32" s="26">
        <f>SUM(J8:J31)</f>
        <v>0</v>
      </c>
      <c r="K32" s="27"/>
    </row>
    <row r="33" spans="2:11" s="3" customFormat="1" ht="18" customHeight="1" x14ac:dyDescent="0.15">
      <c r="B33" s="28" t="s">
        <v>76</v>
      </c>
      <c r="C33" s="29"/>
      <c r="D33" s="30"/>
      <c r="E33" s="31"/>
      <c r="F33" s="32"/>
      <c r="G33" s="33"/>
      <c r="H33" s="32"/>
      <c r="I33" s="33"/>
      <c r="J33" s="33"/>
      <c r="K33" s="34"/>
    </row>
    <row r="34" spans="2:11" s="3" customFormat="1" ht="18" customHeight="1" x14ac:dyDescent="0.15">
      <c r="B34" s="35" t="s">
        <v>16</v>
      </c>
      <c r="C34" s="11" t="s">
        <v>48</v>
      </c>
      <c r="D34" s="12" t="s">
        <v>42</v>
      </c>
      <c r="E34" s="36">
        <v>4</v>
      </c>
      <c r="F34" s="13"/>
      <c r="G34" s="13">
        <f t="shared" ref="G34:G55" si="2">E34*F34</f>
        <v>0</v>
      </c>
      <c r="H34" s="13"/>
      <c r="I34" s="13"/>
      <c r="J34" s="13">
        <f t="shared" ref="J34:J65" si="3">G34+I34</f>
        <v>0</v>
      </c>
      <c r="K34" s="16"/>
    </row>
    <row r="35" spans="2:11" s="3" customFormat="1" ht="18" customHeight="1" x14ac:dyDescent="0.15">
      <c r="B35" s="116" t="s">
        <v>17</v>
      </c>
      <c r="C35" s="11" t="s">
        <v>77</v>
      </c>
      <c r="D35" s="12" t="s">
        <v>11</v>
      </c>
      <c r="E35" s="36">
        <v>5</v>
      </c>
      <c r="F35" s="13"/>
      <c r="G35" s="13">
        <f t="shared" si="2"/>
        <v>0</v>
      </c>
      <c r="H35" s="13"/>
      <c r="I35" s="13"/>
      <c r="J35" s="13">
        <f t="shared" si="3"/>
        <v>0</v>
      </c>
      <c r="K35" s="38"/>
    </row>
    <row r="36" spans="2:11" s="3" customFormat="1" ht="18" customHeight="1" x14ac:dyDescent="0.15">
      <c r="B36" s="117"/>
      <c r="C36" s="11" t="s">
        <v>78</v>
      </c>
      <c r="D36" s="12" t="s">
        <v>69</v>
      </c>
      <c r="E36" s="13">
        <v>4</v>
      </c>
      <c r="F36" s="13"/>
      <c r="G36" s="13">
        <f t="shared" si="2"/>
        <v>0</v>
      </c>
      <c r="H36" s="13"/>
      <c r="I36" s="13"/>
      <c r="J36" s="13">
        <f t="shared" si="3"/>
        <v>0</v>
      </c>
      <c r="K36" s="38"/>
    </row>
    <row r="37" spans="2:11" s="3" customFormat="1" ht="18" customHeight="1" x14ac:dyDescent="0.15">
      <c r="B37" s="10" t="s">
        <v>8</v>
      </c>
      <c r="C37" s="11" t="s">
        <v>48</v>
      </c>
      <c r="D37" s="12" t="s">
        <v>6</v>
      </c>
      <c r="E37" s="13">
        <v>16</v>
      </c>
      <c r="F37" s="13"/>
      <c r="G37" s="13">
        <f t="shared" si="2"/>
        <v>0</v>
      </c>
      <c r="H37" s="13"/>
      <c r="I37" s="13"/>
      <c r="J37" s="13">
        <f t="shared" si="3"/>
        <v>0</v>
      </c>
      <c r="K37" s="38"/>
    </row>
    <row r="38" spans="2:11" s="3" customFormat="1" ht="18" customHeight="1" x14ac:dyDescent="0.15">
      <c r="B38" s="10" t="s">
        <v>9</v>
      </c>
      <c r="C38" s="11" t="s">
        <v>7</v>
      </c>
      <c r="D38" s="12" t="s">
        <v>6</v>
      </c>
      <c r="E38" s="13">
        <v>4</v>
      </c>
      <c r="F38" s="13"/>
      <c r="G38" s="13">
        <f t="shared" si="2"/>
        <v>0</v>
      </c>
      <c r="H38" s="13"/>
      <c r="I38" s="13"/>
      <c r="J38" s="13">
        <f t="shared" si="3"/>
        <v>0</v>
      </c>
      <c r="K38" s="38"/>
    </row>
    <row r="39" spans="2:11" s="3" customFormat="1" ht="18" customHeight="1" x14ac:dyDescent="0.15">
      <c r="B39" s="10" t="s">
        <v>18</v>
      </c>
      <c r="C39" s="11" t="s">
        <v>7</v>
      </c>
      <c r="D39" s="12" t="s">
        <v>6</v>
      </c>
      <c r="E39" s="13">
        <v>2</v>
      </c>
      <c r="F39" s="13"/>
      <c r="G39" s="13">
        <f t="shared" si="2"/>
        <v>0</v>
      </c>
      <c r="H39" s="13"/>
      <c r="I39" s="13"/>
      <c r="J39" s="13">
        <f t="shared" si="3"/>
        <v>0</v>
      </c>
      <c r="K39" s="38"/>
    </row>
    <row r="40" spans="2:11" s="3" customFormat="1" ht="18" customHeight="1" x14ac:dyDescent="0.15">
      <c r="B40" s="10" t="s">
        <v>10</v>
      </c>
      <c r="C40" s="11" t="s">
        <v>7</v>
      </c>
      <c r="D40" s="12" t="s">
        <v>6</v>
      </c>
      <c r="E40" s="13">
        <v>4</v>
      </c>
      <c r="F40" s="13"/>
      <c r="G40" s="13">
        <f t="shared" si="2"/>
        <v>0</v>
      </c>
      <c r="H40" s="13"/>
      <c r="I40" s="13"/>
      <c r="J40" s="13">
        <f t="shared" si="3"/>
        <v>0</v>
      </c>
      <c r="K40" s="38"/>
    </row>
    <row r="41" spans="2:11" s="3" customFormat="1" ht="18" customHeight="1" x14ac:dyDescent="0.15">
      <c r="B41" s="10" t="s">
        <v>56</v>
      </c>
      <c r="C41" s="11" t="s">
        <v>7</v>
      </c>
      <c r="D41" s="12" t="s">
        <v>42</v>
      </c>
      <c r="E41" s="13">
        <v>4</v>
      </c>
      <c r="F41" s="13"/>
      <c r="G41" s="13">
        <f t="shared" si="2"/>
        <v>0</v>
      </c>
      <c r="H41" s="13"/>
      <c r="I41" s="13"/>
      <c r="J41" s="13">
        <f t="shared" si="3"/>
        <v>0</v>
      </c>
      <c r="K41" s="38"/>
    </row>
    <row r="42" spans="2:11" s="3" customFormat="1" ht="18" customHeight="1" x14ac:dyDescent="0.15">
      <c r="B42" s="10" t="s">
        <v>79</v>
      </c>
      <c r="C42" s="11" t="s">
        <v>7</v>
      </c>
      <c r="D42" s="12" t="s">
        <v>42</v>
      </c>
      <c r="E42" s="13">
        <v>4</v>
      </c>
      <c r="F42" s="13"/>
      <c r="G42" s="13">
        <f t="shared" si="2"/>
        <v>0</v>
      </c>
      <c r="H42" s="13"/>
      <c r="I42" s="13"/>
      <c r="J42" s="13">
        <f t="shared" si="3"/>
        <v>0</v>
      </c>
      <c r="K42" s="38"/>
    </row>
    <row r="43" spans="2:11" s="3" customFormat="1" ht="18" customHeight="1" x14ac:dyDescent="0.15">
      <c r="B43" s="10" t="s">
        <v>80</v>
      </c>
      <c r="C43" s="11" t="s">
        <v>7</v>
      </c>
      <c r="D43" s="12" t="s">
        <v>6</v>
      </c>
      <c r="E43" s="13">
        <v>4</v>
      </c>
      <c r="F43" s="13"/>
      <c r="G43" s="13">
        <f t="shared" si="2"/>
        <v>0</v>
      </c>
      <c r="H43" s="13"/>
      <c r="I43" s="13"/>
      <c r="J43" s="13">
        <f t="shared" si="3"/>
        <v>0</v>
      </c>
      <c r="K43" s="38"/>
    </row>
    <row r="44" spans="2:11" s="3" customFormat="1" ht="18" customHeight="1" x14ac:dyDescent="0.15">
      <c r="B44" s="10" t="s">
        <v>19</v>
      </c>
      <c r="C44" s="11" t="s">
        <v>7</v>
      </c>
      <c r="D44" s="12" t="s">
        <v>6</v>
      </c>
      <c r="E44" s="13">
        <v>4</v>
      </c>
      <c r="F44" s="13"/>
      <c r="G44" s="13">
        <f t="shared" si="2"/>
        <v>0</v>
      </c>
      <c r="H44" s="13"/>
      <c r="I44" s="13"/>
      <c r="J44" s="13">
        <f t="shared" si="3"/>
        <v>0</v>
      </c>
      <c r="K44" s="38"/>
    </row>
    <row r="45" spans="2:11" s="3" customFormat="1" ht="18" customHeight="1" x14ac:dyDescent="0.15">
      <c r="B45" s="10" t="s">
        <v>81</v>
      </c>
      <c r="C45" s="11" t="s">
        <v>82</v>
      </c>
      <c r="D45" s="12" t="s">
        <v>6</v>
      </c>
      <c r="E45" s="13">
        <v>12</v>
      </c>
      <c r="F45" s="13"/>
      <c r="G45" s="13">
        <f t="shared" si="2"/>
        <v>0</v>
      </c>
      <c r="H45" s="13"/>
      <c r="I45" s="13"/>
      <c r="J45" s="13">
        <f t="shared" si="3"/>
        <v>0</v>
      </c>
      <c r="K45" s="38"/>
    </row>
    <row r="46" spans="2:11" s="3" customFormat="1" ht="18" customHeight="1" x14ac:dyDescent="0.15">
      <c r="B46" s="10" t="s">
        <v>83</v>
      </c>
      <c r="C46" s="11" t="s">
        <v>84</v>
      </c>
      <c r="D46" s="12" t="s">
        <v>42</v>
      </c>
      <c r="E46" s="13">
        <v>12</v>
      </c>
      <c r="F46" s="13"/>
      <c r="G46" s="13">
        <f t="shared" si="2"/>
        <v>0</v>
      </c>
      <c r="H46" s="13"/>
      <c r="I46" s="13"/>
      <c r="J46" s="13">
        <f t="shared" si="3"/>
        <v>0</v>
      </c>
      <c r="K46" s="38"/>
    </row>
    <row r="47" spans="2:11" s="3" customFormat="1" ht="18" customHeight="1" x14ac:dyDescent="0.15">
      <c r="B47" s="10" t="s">
        <v>53</v>
      </c>
      <c r="C47" s="11" t="s">
        <v>84</v>
      </c>
      <c r="D47" s="12" t="s">
        <v>42</v>
      </c>
      <c r="E47" s="13">
        <v>12</v>
      </c>
      <c r="F47" s="13"/>
      <c r="G47" s="13">
        <f t="shared" si="2"/>
        <v>0</v>
      </c>
      <c r="H47" s="13"/>
      <c r="I47" s="13"/>
      <c r="J47" s="13">
        <f t="shared" si="3"/>
        <v>0</v>
      </c>
      <c r="K47" s="38"/>
    </row>
    <row r="48" spans="2:11" s="3" customFormat="1" ht="18" customHeight="1" x14ac:dyDescent="0.15">
      <c r="B48" s="10" t="s">
        <v>79</v>
      </c>
      <c r="C48" s="11" t="s">
        <v>84</v>
      </c>
      <c r="D48" s="12" t="s">
        <v>42</v>
      </c>
      <c r="E48" s="13">
        <v>12</v>
      </c>
      <c r="F48" s="13"/>
      <c r="G48" s="13">
        <f t="shared" si="2"/>
        <v>0</v>
      </c>
      <c r="H48" s="13"/>
      <c r="I48" s="13"/>
      <c r="J48" s="13">
        <f t="shared" si="3"/>
        <v>0</v>
      </c>
      <c r="K48" s="38"/>
    </row>
    <row r="49" spans="2:12" s="3" customFormat="1" ht="18" customHeight="1" x14ac:dyDescent="0.15">
      <c r="B49" s="10" t="s">
        <v>85</v>
      </c>
      <c r="C49" s="11" t="s">
        <v>86</v>
      </c>
      <c r="D49" s="12" t="s">
        <v>6</v>
      </c>
      <c r="E49" s="13">
        <v>240</v>
      </c>
      <c r="F49" s="13"/>
      <c r="G49" s="13">
        <f t="shared" si="2"/>
        <v>0</v>
      </c>
      <c r="H49" s="13"/>
      <c r="I49" s="13"/>
      <c r="J49" s="13">
        <f t="shared" si="3"/>
        <v>0</v>
      </c>
      <c r="K49" s="38"/>
    </row>
    <row r="50" spans="2:12" s="3" customFormat="1" ht="18" customHeight="1" x14ac:dyDescent="0.15">
      <c r="B50" s="10" t="s">
        <v>87</v>
      </c>
      <c r="C50" s="11" t="s">
        <v>86</v>
      </c>
      <c r="D50" s="12" t="s">
        <v>42</v>
      </c>
      <c r="E50" s="13">
        <v>240</v>
      </c>
      <c r="F50" s="13"/>
      <c r="G50" s="13">
        <f t="shared" si="2"/>
        <v>0</v>
      </c>
      <c r="H50" s="13"/>
      <c r="I50" s="13"/>
      <c r="J50" s="13">
        <f t="shared" si="3"/>
        <v>0</v>
      </c>
      <c r="K50" s="38"/>
    </row>
    <row r="51" spans="2:12" s="3" customFormat="1" ht="18" customHeight="1" x14ac:dyDescent="0.15">
      <c r="B51" s="10" t="s">
        <v>88</v>
      </c>
      <c r="C51" s="11" t="s">
        <v>89</v>
      </c>
      <c r="D51" s="12" t="s">
        <v>42</v>
      </c>
      <c r="E51" s="13">
        <v>240</v>
      </c>
      <c r="F51" s="13"/>
      <c r="G51" s="13">
        <f t="shared" si="2"/>
        <v>0</v>
      </c>
      <c r="H51" s="13"/>
      <c r="I51" s="13"/>
      <c r="J51" s="13">
        <f t="shared" si="3"/>
        <v>0</v>
      </c>
      <c r="K51" s="38"/>
    </row>
    <row r="52" spans="2:12" s="3" customFormat="1" ht="18" customHeight="1" x14ac:dyDescent="0.15">
      <c r="B52" s="10" t="s">
        <v>20</v>
      </c>
      <c r="C52" s="11" t="s">
        <v>90</v>
      </c>
      <c r="D52" s="12" t="s">
        <v>11</v>
      </c>
      <c r="E52" s="13">
        <v>12</v>
      </c>
      <c r="F52" s="13"/>
      <c r="G52" s="13">
        <f t="shared" si="2"/>
        <v>0</v>
      </c>
      <c r="H52" s="13"/>
      <c r="I52" s="13"/>
      <c r="J52" s="13">
        <f t="shared" si="3"/>
        <v>0</v>
      </c>
      <c r="K52" s="16"/>
    </row>
    <row r="53" spans="2:12" s="3" customFormat="1" ht="18" customHeight="1" x14ac:dyDescent="0.15">
      <c r="B53" s="35" t="s">
        <v>70</v>
      </c>
      <c r="C53" s="11" t="s">
        <v>91</v>
      </c>
      <c r="D53" s="12" t="s">
        <v>13</v>
      </c>
      <c r="E53" s="13">
        <v>200</v>
      </c>
      <c r="F53" s="13"/>
      <c r="G53" s="13">
        <f t="shared" si="2"/>
        <v>0</v>
      </c>
      <c r="H53" s="13"/>
      <c r="I53" s="13"/>
      <c r="J53" s="13">
        <f t="shared" si="3"/>
        <v>0</v>
      </c>
      <c r="K53" s="38"/>
    </row>
    <row r="54" spans="2:12" s="3" customFormat="1" ht="18" customHeight="1" x14ac:dyDescent="0.15">
      <c r="B54" s="10" t="s">
        <v>14</v>
      </c>
      <c r="C54" s="17">
        <v>5.0000000000000001E-3</v>
      </c>
      <c r="D54" s="12" t="s">
        <v>5</v>
      </c>
      <c r="E54" s="13">
        <v>1</v>
      </c>
      <c r="F54" s="13"/>
      <c r="G54" s="13">
        <f t="shared" si="2"/>
        <v>0</v>
      </c>
      <c r="H54" s="13"/>
      <c r="I54" s="13"/>
      <c r="J54" s="13">
        <f t="shared" si="3"/>
        <v>0</v>
      </c>
      <c r="K54" s="38"/>
    </row>
    <row r="55" spans="2:12" s="3" customFormat="1" ht="18" customHeight="1" thickBot="1" x14ac:dyDescent="0.2">
      <c r="B55" s="37" t="s">
        <v>15</v>
      </c>
      <c r="C55" s="19" t="s">
        <v>92</v>
      </c>
      <c r="D55" s="20" t="s">
        <v>93</v>
      </c>
      <c r="E55" s="39">
        <v>5</v>
      </c>
      <c r="F55" s="21"/>
      <c r="G55" s="13">
        <f t="shared" si="2"/>
        <v>0</v>
      </c>
      <c r="H55" s="21"/>
      <c r="I55" s="21">
        <f t="shared" ref="I55:I65" si="4">E55*H55</f>
        <v>0</v>
      </c>
      <c r="J55" s="21">
        <f t="shared" si="3"/>
        <v>0</v>
      </c>
      <c r="K55" s="40"/>
    </row>
    <row r="56" spans="2:12" s="3" customFormat="1" ht="18" customHeight="1" thickBot="1" x14ac:dyDescent="0.2">
      <c r="B56" s="23" t="s">
        <v>94</v>
      </c>
      <c r="C56" s="24"/>
      <c r="D56" s="25"/>
      <c r="E56" s="41"/>
      <c r="F56" s="26"/>
      <c r="G56" s="26">
        <f>SUM(G34:G55)</f>
        <v>0</v>
      </c>
      <c r="H56" s="26"/>
      <c r="I56" s="26">
        <f>SUM(I34:I55)</f>
        <v>0</v>
      </c>
      <c r="J56" s="26">
        <f>SUM(J34:J55)</f>
        <v>0</v>
      </c>
      <c r="K56" s="42"/>
    </row>
    <row r="57" spans="2:12" s="3" customFormat="1" ht="18" customHeight="1" x14ac:dyDescent="0.15">
      <c r="B57" s="28" t="s">
        <v>95</v>
      </c>
      <c r="C57" s="29"/>
      <c r="D57" s="30"/>
      <c r="E57" s="43"/>
      <c r="F57" s="32"/>
      <c r="G57" s="33"/>
      <c r="H57" s="32"/>
      <c r="I57" s="33"/>
      <c r="J57" s="33"/>
      <c r="K57" s="34"/>
    </row>
    <row r="58" spans="2:12" s="3" customFormat="1" ht="18" customHeight="1" x14ac:dyDescent="0.15">
      <c r="B58" s="35" t="s">
        <v>96</v>
      </c>
      <c r="C58" s="11" t="s">
        <v>97</v>
      </c>
      <c r="D58" s="12" t="s">
        <v>42</v>
      </c>
      <c r="E58" s="44">
        <v>1120</v>
      </c>
      <c r="F58" s="45"/>
      <c r="G58" s="13">
        <f>E58*F58</f>
        <v>0</v>
      </c>
      <c r="H58" s="45"/>
      <c r="I58" s="13"/>
      <c r="J58" s="13">
        <f>G58+I58</f>
        <v>0</v>
      </c>
      <c r="K58" s="16"/>
    </row>
    <row r="59" spans="2:12" s="3" customFormat="1" ht="18" customHeight="1" x14ac:dyDescent="0.15">
      <c r="B59" s="18" t="s">
        <v>98</v>
      </c>
      <c r="C59" s="11" t="s">
        <v>99</v>
      </c>
      <c r="D59" s="12" t="s">
        <v>11</v>
      </c>
      <c r="E59" s="36">
        <v>12</v>
      </c>
      <c r="F59" s="13"/>
      <c r="G59" s="13">
        <f t="shared" ref="G59:G65" si="5">E59*F59</f>
        <v>0</v>
      </c>
      <c r="H59" s="13"/>
      <c r="I59" s="13"/>
      <c r="J59" s="13">
        <f t="shared" si="3"/>
        <v>0</v>
      </c>
      <c r="K59" s="14" t="s">
        <v>39</v>
      </c>
      <c r="L59" s="15">
        <f>J59*0.1</f>
        <v>0</v>
      </c>
    </row>
    <row r="60" spans="2:12" s="3" customFormat="1" ht="18" customHeight="1" x14ac:dyDescent="0.15">
      <c r="B60" s="18" t="s">
        <v>100</v>
      </c>
      <c r="C60" s="11" t="s">
        <v>101</v>
      </c>
      <c r="D60" s="12" t="s">
        <v>72</v>
      </c>
      <c r="E60" s="46">
        <v>1080</v>
      </c>
      <c r="F60" s="47"/>
      <c r="G60" s="13">
        <f t="shared" si="5"/>
        <v>0</v>
      </c>
      <c r="H60" s="47"/>
      <c r="I60" s="47"/>
      <c r="J60" s="47">
        <f t="shared" si="3"/>
        <v>0</v>
      </c>
      <c r="K60" s="38"/>
    </row>
    <row r="61" spans="2:12" s="3" customFormat="1" ht="18" customHeight="1" x14ac:dyDescent="0.15">
      <c r="B61" s="48" t="s">
        <v>102</v>
      </c>
      <c r="C61" s="11" t="s">
        <v>103</v>
      </c>
      <c r="D61" s="12" t="s">
        <v>11</v>
      </c>
      <c r="E61" s="36">
        <v>5</v>
      </c>
      <c r="F61" s="13"/>
      <c r="G61" s="13">
        <f t="shared" si="5"/>
        <v>0</v>
      </c>
      <c r="H61" s="13"/>
      <c r="I61" s="13"/>
      <c r="J61" s="13">
        <f t="shared" si="3"/>
        <v>0</v>
      </c>
      <c r="K61" s="38"/>
    </row>
    <row r="62" spans="2:12" s="3" customFormat="1" ht="18" customHeight="1" x14ac:dyDescent="0.15">
      <c r="B62" s="10" t="s">
        <v>21</v>
      </c>
      <c r="C62" s="11" t="s">
        <v>22</v>
      </c>
      <c r="D62" s="12" t="s">
        <v>23</v>
      </c>
      <c r="E62" s="36">
        <v>2</v>
      </c>
      <c r="F62" s="13"/>
      <c r="G62" s="13">
        <f t="shared" si="5"/>
        <v>0</v>
      </c>
      <c r="H62" s="13"/>
      <c r="I62" s="13"/>
      <c r="J62" s="13">
        <f t="shared" si="3"/>
        <v>0</v>
      </c>
      <c r="K62" s="38"/>
    </row>
    <row r="63" spans="2:12" s="3" customFormat="1" ht="18" customHeight="1" x14ac:dyDescent="0.15">
      <c r="B63" s="10" t="s">
        <v>104</v>
      </c>
      <c r="C63" s="11" t="s">
        <v>105</v>
      </c>
      <c r="D63" s="12" t="s">
        <v>106</v>
      </c>
      <c r="E63" s="36">
        <v>5</v>
      </c>
      <c r="F63" s="13"/>
      <c r="G63" s="13">
        <f t="shared" si="5"/>
        <v>0</v>
      </c>
      <c r="H63" s="13"/>
      <c r="I63" s="13">
        <f>E63*H63</f>
        <v>0</v>
      </c>
      <c r="J63" s="13">
        <f t="shared" si="3"/>
        <v>0</v>
      </c>
      <c r="K63" s="38"/>
    </row>
    <row r="64" spans="2:12" s="3" customFormat="1" ht="18" customHeight="1" x14ac:dyDescent="0.15">
      <c r="B64" s="10" t="s">
        <v>14</v>
      </c>
      <c r="C64" s="17">
        <v>5.0000000000000001E-3</v>
      </c>
      <c r="D64" s="12" t="s">
        <v>5</v>
      </c>
      <c r="E64" s="36">
        <v>1</v>
      </c>
      <c r="F64" s="13"/>
      <c r="G64" s="13">
        <f t="shared" si="5"/>
        <v>0</v>
      </c>
      <c r="H64" s="13"/>
      <c r="I64" s="13"/>
      <c r="J64" s="13">
        <f t="shared" si="3"/>
        <v>0</v>
      </c>
      <c r="K64" s="38"/>
    </row>
    <row r="65" spans="2:12" s="3" customFormat="1" ht="18" customHeight="1" thickBot="1" x14ac:dyDescent="0.2">
      <c r="B65" s="18" t="s">
        <v>15</v>
      </c>
      <c r="C65" s="11" t="s">
        <v>107</v>
      </c>
      <c r="D65" s="12" t="s">
        <v>108</v>
      </c>
      <c r="E65" s="36">
        <v>15</v>
      </c>
      <c r="F65" s="13"/>
      <c r="G65" s="13">
        <f t="shared" si="5"/>
        <v>0</v>
      </c>
      <c r="H65" s="13"/>
      <c r="I65" s="13">
        <f t="shared" si="4"/>
        <v>0</v>
      </c>
      <c r="J65" s="13">
        <f t="shared" si="3"/>
        <v>0</v>
      </c>
      <c r="K65" s="38"/>
    </row>
    <row r="66" spans="2:12" s="3" customFormat="1" ht="18" customHeight="1" thickBot="1" x14ac:dyDescent="0.2">
      <c r="B66" s="23" t="s">
        <v>94</v>
      </c>
      <c r="C66" s="24"/>
      <c r="D66" s="25"/>
      <c r="E66" s="41"/>
      <c r="F66" s="26"/>
      <c r="G66" s="26">
        <f>SUM(G58:G65)</f>
        <v>0</v>
      </c>
      <c r="H66" s="26"/>
      <c r="I66" s="26">
        <f>SUM(I58:I65)</f>
        <v>0</v>
      </c>
      <c r="J66" s="26">
        <f>SUM(J58:J65)</f>
        <v>0</v>
      </c>
      <c r="K66" s="42"/>
    </row>
    <row r="67" spans="2:12" s="3" customFormat="1" ht="18" customHeight="1" x14ac:dyDescent="0.15">
      <c r="B67" s="49" t="s">
        <v>109</v>
      </c>
      <c r="C67" s="11"/>
      <c r="D67" s="12"/>
      <c r="E67" s="36"/>
      <c r="F67" s="13"/>
      <c r="G67" s="13"/>
      <c r="H67" s="13"/>
      <c r="I67" s="13"/>
      <c r="J67" s="13"/>
      <c r="K67" s="38"/>
    </row>
    <row r="68" spans="2:12" s="3" customFormat="1" ht="18" customHeight="1" x14ac:dyDescent="0.15">
      <c r="B68" s="118" t="s">
        <v>110</v>
      </c>
      <c r="C68" s="11" t="s">
        <v>111</v>
      </c>
      <c r="D68" s="12"/>
      <c r="E68" s="44">
        <v>450</v>
      </c>
      <c r="F68" s="45"/>
      <c r="G68" s="13">
        <f t="shared" ref="G68:G69" si="6">E68*F68</f>
        <v>0</v>
      </c>
      <c r="H68" s="45"/>
      <c r="I68" s="13"/>
      <c r="J68" s="13">
        <f t="shared" ref="J68:J69" si="7">G68+I68</f>
        <v>0</v>
      </c>
      <c r="K68" s="14" t="s">
        <v>39</v>
      </c>
      <c r="L68" s="15">
        <f>J68*0.1</f>
        <v>0</v>
      </c>
    </row>
    <row r="69" spans="2:12" s="3" customFormat="1" ht="18" customHeight="1" x14ac:dyDescent="0.15">
      <c r="B69" s="119"/>
      <c r="C69" s="11" t="s">
        <v>112</v>
      </c>
      <c r="D69" s="12"/>
      <c r="E69" s="44">
        <v>900</v>
      </c>
      <c r="F69" s="45"/>
      <c r="G69" s="13">
        <f t="shared" si="6"/>
        <v>0</v>
      </c>
      <c r="H69" s="45"/>
      <c r="I69" s="13"/>
      <c r="J69" s="13">
        <f t="shared" si="7"/>
        <v>0</v>
      </c>
      <c r="K69" s="14" t="s">
        <v>39</v>
      </c>
      <c r="L69" s="15">
        <f>J69*0.1</f>
        <v>0</v>
      </c>
    </row>
    <row r="70" spans="2:12" s="3" customFormat="1" ht="18" customHeight="1" thickBot="1" x14ac:dyDescent="0.2">
      <c r="B70" s="50"/>
      <c r="C70" s="11" t="s">
        <v>113</v>
      </c>
      <c r="D70" s="12" t="s">
        <v>108</v>
      </c>
      <c r="E70" s="36">
        <v>15</v>
      </c>
      <c r="F70" s="13"/>
      <c r="G70" s="13"/>
      <c r="H70" s="13"/>
      <c r="I70" s="13">
        <f>E70*H70</f>
        <v>0</v>
      </c>
      <c r="J70" s="13">
        <f>G70+I70</f>
        <v>0</v>
      </c>
      <c r="K70" s="38"/>
    </row>
    <row r="71" spans="2:12" s="3" customFormat="1" ht="18" customHeight="1" thickBot="1" x14ac:dyDescent="0.2">
      <c r="B71" s="23" t="s">
        <v>94</v>
      </c>
      <c r="C71" s="24"/>
      <c r="D71" s="25"/>
      <c r="E71" s="41"/>
      <c r="F71" s="26"/>
      <c r="G71" s="26">
        <f>SUM(G68:G70)</f>
        <v>0</v>
      </c>
      <c r="H71" s="26"/>
      <c r="I71" s="26">
        <f>SUM(I68:I70)</f>
        <v>0</v>
      </c>
      <c r="J71" s="26">
        <f>SUM(J68:J70)</f>
        <v>0</v>
      </c>
      <c r="K71" s="42"/>
    </row>
    <row r="72" spans="2:12" s="3" customFormat="1" ht="18" customHeight="1" x14ac:dyDescent="0.15">
      <c r="B72" s="120" t="s">
        <v>114</v>
      </c>
      <c r="C72" s="121"/>
      <c r="D72" s="51"/>
      <c r="E72" s="52"/>
      <c r="F72" s="53"/>
      <c r="G72" s="54"/>
      <c r="H72" s="53"/>
      <c r="I72" s="54"/>
      <c r="J72" s="54"/>
      <c r="K72" s="55"/>
    </row>
    <row r="73" spans="2:12" s="3" customFormat="1" ht="18" customHeight="1" x14ac:dyDescent="0.15">
      <c r="B73" s="37" t="s">
        <v>115</v>
      </c>
      <c r="C73" s="11" t="s">
        <v>116</v>
      </c>
      <c r="D73" s="12" t="s">
        <v>69</v>
      </c>
      <c r="E73" s="36">
        <v>18</v>
      </c>
      <c r="F73" s="13"/>
      <c r="G73" s="13">
        <f t="shared" ref="G73:G101" si="8">E73*F73</f>
        <v>0</v>
      </c>
      <c r="H73" s="13"/>
      <c r="I73" s="13"/>
      <c r="J73" s="13">
        <f t="shared" ref="J73:J101" si="9">G73+I73</f>
        <v>0</v>
      </c>
      <c r="K73" s="38"/>
    </row>
    <row r="74" spans="2:12" s="3" customFormat="1" ht="18" customHeight="1" x14ac:dyDescent="0.15">
      <c r="B74" s="10" t="s">
        <v>117</v>
      </c>
      <c r="C74" s="11" t="s">
        <v>118</v>
      </c>
      <c r="D74" s="12" t="s">
        <v>6</v>
      </c>
      <c r="E74" s="36">
        <v>21</v>
      </c>
      <c r="F74" s="13"/>
      <c r="G74" s="13">
        <f t="shared" si="8"/>
        <v>0</v>
      </c>
      <c r="H74" s="13"/>
      <c r="I74" s="13"/>
      <c r="J74" s="13">
        <f t="shared" si="9"/>
        <v>0</v>
      </c>
      <c r="K74" s="38"/>
    </row>
    <row r="75" spans="2:12" s="3" customFormat="1" ht="18" customHeight="1" x14ac:dyDescent="0.15">
      <c r="B75" s="10" t="s">
        <v>119</v>
      </c>
      <c r="C75" s="11" t="s">
        <v>118</v>
      </c>
      <c r="D75" s="12" t="s">
        <v>6</v>
      </c>
      <c r="E75" s="36">
        <v>7</v>
      </c>
      <c r="F75" s="13"/>
      <c r="G75" s="13">
        <f t="shared" si="8"/>
        <v>0</v>
      </c>
      <c r="H75" s="13"/>
      <c r="I75" s="13"/>
      <c r="J75" s="13">
        <f t="shared" si="9"/>
        <v>0</v>
      </c>
      <c r="K75" s="38"/>
    </row>
    <row r="76" spans="2:12" s="3" customFormat="1" ht="18" customHeight="1" x14ac:dyDescent="0.15">
      <c r="B76" s="10" t="s">
        <v>120</v>
      </c>
      <c r="C76" s="11" t="s">
        <v>118</v>
      </c>
      <c r="D76" s="12" t="s">
        <v>42</v>
      </c>
      <c r="E76" s="36">
        <v>7</v>
      </c>
      <c r="F76" s="13"/>
      <c r="G76" s="13">
        <f t="shared" si="8"/>
        <v>0</v>
      </c>
      <c r="H76" s="13"/>
      <c r="I76" s="13"/>
      <c r="J76" s="13">
        <f t="shared" si="9"/>
        <v>0</v>
      </c>
      <c r="K76" s="38"/>
    </row>
    <row r="77" spans="2:12" s="3" customFormat="1" ht="18" customHeight="1" x14ac:dyDescent="0.15">
      <c r="B77" s="10" t="s">
        <v>121</v>
      </c>
      <c r="C77" s="11" t="s">
        <v>118</v>
      </c>
      <c r="D77" s="12" t="s">
        <v>42</v>
      </c>
      <c r="E77" s="36">
        <v>7</v>
      </c>
      <c r="F77" s="13"/>
      <c r="G77" s="13">
        <f t="shared" si="8"/>
        <v>0</v>
      </c>
      <c r="H77" s="13"/>
      <c r="I77" s="13"/>
      <c r="J77" s="13">
        <f t="shared" si="9"/>
        <v>0</v>
      </c>
      <c r="K77" s="38"/>
    </row>
    <row r="78" spans="2:12" s="3" customFormat="1" ht="18" customHeight="1" x14ac:dyDescent="0.15">
      <c r="B78" s="10" t="s">
        <v>122</v>
      </c>
      <c r="C78" s="11" t="s">
        <v>123</v>
      </c>
      <c r="D78" s="12" t="s">
        <v>6</v>
      </c>
      <c r="E78" s="36">
        <v>45</v>
      </c>
      <c r="F78" s="13"/>
      <c r="G78" s="13">
        <f t="shared" si="8"/>
        <v>0</v>
      </c>
      <c r="H78" s="13"/>
      <c r="I78" s="13"/>
      <c r="J78" s="13">
        <f t="shared" si="9"/>
        <v>0</v>
      </c>
      <c r="K78" s="38"/>
    </row>
    <row r="79" spans="2:12" s="3" customFormat="1" ht="18" customHeight="1" x14ac:dyDescent="0.15">
      <c r="B79" s="10" t="s">
        <v>124</v>
      </c>
      <c r="C79" s="11" t="s">
        <v>125</v>
      </c>
      <c r="D79" s="12" t="s">
        <v>42</v>
      </c>
      <c r="E79" s="36">
        <v>5</v>
      </c>
      <c r="F79" s="13"/>
      <c r="G79" s="13">
        <f t="shared" si="8"/>
        <v>0</v>
      </c>
      <c r="H79" s="13"/>
      <c r="I79" s="13"/>
      <c r="J79" s="13">
        <f t="shared" si="9"/>
        <v>0</v>
      </c>
      <c r="K79" s="38"/>
    </row>
    <row r="80" spans="2:12" s="3" customFormat="1" ht="18" customHeight="1" x14ac:dyDescent="0.15">
      <c r="B80" s="10" t="s">
        <v>126</v>
      </c>
      <c r="C80" s="11" t="s">
        <v>127</v>
      </c>
      <c r="D80" s="12" t="s">
        <v>128</v>
      </c>
      <c r="E80" s="36">
        <v>5</v>
      </c>
      <c r="F80" s="13"/>
      <c r="G80" s="13">
        <f t="shared" si="8"/>
        <v>0</v>
      </c>
      <c r="H80" s="13"/>
      <c r="I80" s="13"/>
      <c r="J80" s="13">
        <f t="shared" si="9"/>
        <v>0</v>
      </c>
      <c r="K80" s="38"/>
    </row>
    <row r="81" spans="2:12" s="3" customFormat="1" ht="18" customHeight="1" x14ac:dyDescent="0.15">
      <c r="B81" s="10" t="s">
        <v>129</v>
      </c>
      <c r="C81" s="11" t="s">
        <v>130</v>
      </c>
      <c r="D81" s="12" t="s">
        <v>66</v>
      </c>
      <c r="E81" s="56">
        <v>4.5</v>
      </c>
      <c r="F81" s="13"/>
      <c r="G81" s="13">
        <f t="shared" si="8"/>
        <v>0</v>
      </c>
      <c r="H81" s="13"/>
      <c r="I81" s="13"/>
      <c r="J81" s="13">
        <f t="shared" si="9"/>
        <v>0</v>
      </c>
      <c r="K81" s="38"/>
    </row>
    <row r="82" spans="2:12" s="3" customFormat="1" ht="18" customHeight="1" x14ac:dyDescent="0.15">
      <c r="B82" s="10" t="s">
        <v>54</v>
      </c>
      <c r="C82" s="11" t="s">
        <v>123</v>
      </c>
      <c r="D82" s="12" t="s">
        <v>42</v>
      </c>
      <c r="E82" s="36">
        <v>5</v>
      </c>
      <c r="F82" s="13"/>
      <c r="G82" s="13">
        <f t="shared" si="8"/>
        <v>0</v>
      </c>
      <c r="H82" s="13"/>
      <c r="I82" s="13"/>
      <c r="J82" s="13">
        <f t="shared" si="9"/>
        <v>0</v>
      </c>
      <c r="K82" s="38"/>
    </row>
    <row r="83" spans="2:12" s="3" customFormat="1" ht="18" customHeight="1" x14ac:dyDescent="0.15">
      <c r="B83" s="10" t="s">
        <v>53</v>
      </c>
      <c r="C83" s="11" t="s">
        <v>123</v>
      </c>
      <c r="D83" s="12" t="s">
        <v>42</v>
      </c>
      <c r="E83" s="36">
        <v>24</v>
      </c>
      <c r="F83" s="13"/>
      <c r="G83" s="13">
        <f t="shared" si="8"/>
        <v>0</v>
      </c>
      <c r="H83" s="13"/>
      <c r="I83" s="13"/>
      <c r="J83" s="13">
        <f t="shared" si="9"/>
        <v>0</v>
      </c>
      <c r="K83" s="38"/>
    </row>
    <row r="84" spans="2:12" s="3" customFormat="1" ht="18" customHeight="1" x14ac:dyDescent="0.15">
      <c r="B84" s="10" t="s">
        <v>55</v>
      </c>
      <c r="C84" s="11" t="s">
        <v>123</v>
      </c>
      <c r="D84" s="12" t="s">
        <v>42</v>
      </c>
      <c r="E84" s="36">
        <v>7</v>
      </c>
      <c r="F84" s="13"/>
      <c r="G84" s="13">
        <f t="shared" si="8"/>
        <v>0</v>
      </c>
      <c r="H84" s="13"/>
      <c r="I84" s="13"/>
      <c r="J84" s="13">
        <f t="shared" si="9"/>
        <v>0</v>
      </c>
      <c r="K84" s="38"/>
    </row>
    <row r="85" spans="2:12" s="3" customFormat="1" ht="18" customHeight="1" x14ac:dyDescent="0.15">
      <c r="B85" s="10" t="s">
        <v>59</v>
      </c>
      <c r="C85" s="11" t="s">
        <v>123</v>
      </c>
      <c r="D85" s="12" t="s">
        <v>42</v>
      </c>
      <c r="E85" s="36">
        <v>3</v>
      </c>
      <c r="F85" s="13"/>
      <c r="G85" s="13">
        <f t="shared" si="8"/>
        <v>0</v>
      </c>
      <c r="H85" s="13"/>
      <c r="I85" s="13"/>
      <c r="J85" s="13">
        <f t="shared" si="9"/>
        <v>0</v>
      </c>
      <c r="K85" s="38"/>
    </row>
    <row r="86" spans="2:12" s="3" customFormat="1" ht="18" customHeight="1" x14ac:dyDescent="0.15">
      <c r="B86" s="10" t="s">
        <v>25</v>
      </c>
      <c r="C86" s="17"/>
      <c r="D86" s="12" t="s">
        <v>5</v>
      </c>
      <c r="E86" s="36">
        <v>1</v>
      </c>
      <c r="F86" s="13"/>
      <c r="G86" s="13">
        <f t="shared" si="8"/>
        <v>0</v>
      </c>
      <c r="H86" s="13"/>
      <c r="I86" s="13"/>
      <c r="J86" s="13">
        <f t="shared" si="9"/>
        <v>0</v>
      </c>
      <c r="K86" s="38"/>
    </row>
    <row r="87" spans="2:12" s="3" customFormat="1" ht="18" customHeight="1" thickBot="1" x14ac:dyDescent="0.2">
      <c r="B87" s="37" t="s">
        <v>15</v>
      </c>
      <c r="C87" s="19" t="s">
        <v>131</v>
      </c>
      <c r="D87" s="20" t="s">
        <v>108</v>
      </c>
      <c r="E87" s="39">
        <v>15</v>
      </c>
      <c r="F87" s="21"/>
      <c r="G87" s="13">
        <f t="shared" si="8"/>
        <v>0</v>
      </c>
      <c r="H87" s="21"/>
      <c r="I87" s="21">
        <f t="shared" ref="I87:I101" si="10">E87*H87</f>
        <v>0</v>
      </c>
      <c r="J87" s="21">
        <f t="shared" si="9"/>
        <v>0</v>
      </c>
      <c r="K87" s="40"/>
    </row>
    <row r="88" spans="2:12" s="3" customFormat="1" ht="18" customHeight="1" thickBot="1" x14ac:dyDescent="0.2">
      <c r="B88" s="23" t="s">
        <v>75</v>
      </c>
      <c r="C88" s="24"/>
      <c r="D88" s="25"/>
      <c r="E88" s="41"/>
      <c r="F88" s="26"/>
      <c r="G88" s="26">
        <f>SUM(G73:G87)</f>
        <v>0</v>
      </c>
      <c r="H88" s="26"/>
      <c r="I88" s="26">
        <f>SUM(I73:I87)</f>
        <v>0</v>
      </c>
      <c r="J88" s="26">
        <f>SUM(J73:J87)</f>
        <v>0</v>
      </c>
      <c r="K88" s="27"/>
    </row>
    <row r="89" spans="2:12" s="3" customFormat="1" ht="18" customHeight="1" x14ac:dyDescent="0.15">
      <c r="B89" s="28" t="s">
        <v>132</v>
      </c>
      <c r="C89" s="29"/>
      <c r="D89" s="30"/>
      <c r="E89" s="43"/>
      <c r="F89" s="32"/>
      <c r="G89" s="33"/>
      <c r="H89" s="32"/>
      <c r="I89" s="33"/>
      <c r="J89" s="33"/>
      <c r="K89" s="34"/>
    </row>
    <row r="90" spans="2:12" s="3" customFormat="1" ht="18" customHeight="1" x14ac:dyDescent="0.15">
      <c r="B90" s="35" t="s">
        <v>26</v>
      </c>
      <c r="C90" s="11" t="s">
        <v>133</v>
      </c>
      <c r="D90" s="12" t="s">
        <v>12</v>
      </c>
      <c r="E90" s="36">
        <v>1368</v>
      </c>
      <c r="F90" s="13"/>
      <c r="G90" s="13">
        <f t="shared" si="8"/>
        <v>0</v>
      </c>
      <c r="H90" s="13"/>
      <c r="I90" s="13"/>
      <c r="J90" s="13">
        <f t="shared" si="9"/>
        <v>0</v>
      </c>
      <c r="K90" s="14" t="s">
        <v>39</v>
      </c>
      <c r="L90" s="15">
        <f t="shared" ref="L90:L97" si="11">J90*0.1</f>
        <v>0</v>
      </c>
    </row>
    <row r="91" spans="2:12" s="3" customFormat="1" ht="18" customHeight="1" x14ac:dyDescent="0.15">
      <c r="B91" s="35" t="s">
        <v>134</v>
      </c>
      <c r="C91" s="11" t="s">
        <v>135</v>
      </c>
      <c r="D91" s="12" t="s">
        <v>69</v>
      </c>
      <c r="E91" s="46">
        <v>648</v>
      </c>
      <c r="F91" s="47"/>
      <c r="G91" s="13">
        <f t="shared" si="8"/>
        <v>0</v>
      </c>
      <c r="H91" s="47"/>
      <c r="I91" s="47"/>
      <c r="J91" s="47">
        <f t="shared" si="9"/>
        <v>0</v>
      </c>
      <c r="K91" s="14" t="s">
        <v>39</v>
      </c>
      <c r="L91" s="15">
        <f t="shared" si="11"/>
        <v>0</v>
      </c>
    </row>
    <row r="92" spans="2:12" s="3" customFormat="1" ht="18" customHeight="1" x14ac:dyDescent="0.15">
      <c r="B92" s="18" t="s">
        <v>136</v>
      </c>
      <c r="C92" s="11" t="s">
        <v>137</v>
      </c>
      <c r="D92" s="12" t="s">
        <v>69</v>
      </c>
      <c r="E92" s="36">
        <v>648</v>
      </c>
      <c r="F92" s="13"/>
      <c r="G92" s="13">
        <f t="shared" si="8"/>
        <v>0</v>
      </c>
      <c r="H92" s="13"/>
      <c r="I92" s="13"/>
      <c r="J92" s="13">
        <f t="shared" si="9"/>
        <v>0</v>
      </c>
      <c r="K92" s="14" t="s">
        <v>39</v>
      </c>
      <c r="L92" s="15">
        <f t="shared" si="11"/>
        <v>0</v>
      </c>
    </row>
    <row r="93" spans="2:12" s="3" customFormat="1" ht="18" customHeight="1" x14ac:dyDescent="0.15">
      <c r="B93" s="10" t="s">
        <v>138</v>
      </c>
      <c r="C93" s="11" t="s">
        <v>139</v>
      </c>
      <c r="D93" s="12" t="s">
        <v>12</v>
      </c>
      <c r="E93" s="36">
        <v>819</v>
      </c>
      <c r="F93" s="13"/>
      <c r="G93" s="13">
        <f t="shared" si="8"/>
        <v>0</v>
      </c>
      <c r="H93" s="13"/>
      <c r="I93" s="13"/>
      <c r="J93" s="13">
        <f t="shared" si="9"/>
        <v>0</v>
      </c>
      <c r="K93" s="14" t="s">
        <v>39</v>
      </c>
      <c r="L93" s="15">
        <f t="shared" si="11"/>
        <v>0</v>
      </c>
    </row>
    <row r="94" spans="2:12" s="3" customFormat="1" ht="18" customHeight="1" x14ac:dyDescent="0.15">
      <c r="B94" s="10" t="s">
        <v>140</v>
      </c>
      <c r="C94" s="11" t="s">
        <v>139</v>
      </c>
      <c r="D94" s="12" t="s">
        <v>69</v>
      </c>
      <c r="E94" s="36">
        <v>252</v>
      </c>
      <c r="F94" s="13"/>
      <c r="G94" s="13">
        <f t="shared" si="8"/>
        <v>0</v>
      </c>
      <c r="H94" s="13"/>
      <c r="I94" s="13"/>
      <c r="J94" s="13">
        <f t="shared" si="9"/>
        <v>0</v>
      </c>
      <c r="K94" s="14" t="s">
        <v>39</v>
      </c>
      <c r="L94" s="15">
        <f t="shared" si="11"/>
        <v>0</v>
      </c>
    </row>
    <row r="95" spans="2:12" s="3" customFormat="1" ht="18" customHeight="1" x14ac:dyDescent="0.15">
      <c r="B95" s="10" t="s">
        <v>141</v>
      </c>
      <c r="C95" s="11" t="s">
        <v>84</v>
      </c>
      <c r="D95" s="12" t="s">
        <v>6</v>
      </c>
      <c r="E95" s="36">
        <v>1926</v>
      </c>
      <c r="F95" s="13"/>
      <c r="G95" s="13">
        <f t="shared" si="8"/>
        <v>0</v>
      </c>
      <c r="H95" s="13"/>
      <c r="I95" s="13"/>
      <c r="J95" s="13">
        <f t="shared" si="9"/>
        <v>0</v>
      </c>
      <c r="K95" s="14" t="s">
        <v>39</v>
      </c>
      <c r="L95" s="15">
        <f t="shared" si="11"/>
        <v>0</v>
      </c>
    </row>
    <row r="96" spans="2:12" s="3" customFormat="1" ht="18" customHeight="1" x14ac:dyDescent="0.15">
      <c r="B96" s="10" t="s">
        <v>142</v>
      </c>
      <c r="C96" s="11" t="s">
        <v>84</v>
      </c>
      <c r="D96" s="12" t="s">
        <v>42</v>
      </c>
      <c r="E96" s="36">
        <v>1368</v>
      </c>
      <c r="F96" s="13"/>
      <c r="G96" s="13">
        <f t="shared" si="8"/>
        <v>0</v>
      </c>
      <c r="H96" s="13"/>
      <c r="I96" s="13"/>
      <c r="J96" s="13">
        <f t="shared" si="9"/>
        <v>0</v>
      </c>
      <c r="K96" s="14" t="s">
        <v>39</v>
      </c>
      <c r="L96" s="15">
        <f t="shared" si="11"/>
        <v>0</v>
      </c>
    </row>
    <row r="97" spans="2:12" s="3" customFormat="1" ht="18" customHeight="1" x14ac:dyDescent="0.15">
      <c r="B97" s="10" t="s">
        <v>143</v>
      </c>
      <c r="C97" s="11" t="s">
        <v>144</v>
      </c>
      <c r="D97" s="12" t="s">
        <v>27</v>
      </c>
      <c r="E97" s="36">
        <v>20</v>
      </c>
      <c r="F97" s="13"/>
      <c r="G97" s="13">
        <f t="shared" si="8"/>
        <v>0</v>
      </c>
      <c r="H97" s="13"/>
      <c r="I97" s="13"/>
      <c r="J97" s="13">
        <f t="shared" si="9"/>
        <v>0</v>
      </c>
      <c r="K97" s="14" t="s">
        <v>39</v>
      </c>
      <c r="L97" s="15">
        <f t="shared" si="11"/>
        <v>0</v>
      </c>
    </row>
    <row r="98" spans="2:12" s="3" customFormat="1" ht="18" customHeight="1" x14ac:dyDescent="0.15">
      <c r="B98" s="10" t="s">
        <v>145</v>
      </c>
      <c r="C98" s="11" t="s">
        <v>84</v>
      </c>
      <c r="D98" s="12" t="s">
        <v>42</v>
      </c>
      <c r="E98" s="36">
        <v>1900</v>
      </c>
      <c r="F98" s="13"/>
      <c r="G98" s="13">
        <f t="shared" si="8"/>
        <v>0</v>
      </c>
      <c r="H98" s="13"/>
      <c r="I98" s="13"/>
      <c r="J98" s="13">
        <f>G98+I98</f>
        <v>0</v>
      </c>
      <c r="K98" s="16"/>
    </row>
    <row r="99" spans="2:12" s="3" customFormat="1" ht="18" customHeight="1" x14ac:dyDescent="0.15">
      <c r="B99" s="10" t="s">
        <v>146</v>
      </c>
      <c r="C99" s="11" t="s">
        <v>147</v>
      </c>
      <c r="D99" s="12" t="s">
        <v>6</v>
      </c>
      <c r="E99" s="36">
        <v>1926</v>
      </c>
      <c r="F99" s="13"/>
      <c r="G99" s="13">
        <f t="shared" si="8"/>
        <v>0</v>
      </c>
      <c r="H99" s="13"/>
      <c r="I99" s="13"/>
      <c r="J99" s="13">
        <f>G99+I99</f>
        <v>0</v>
      </c>
      <c r="K99" s="16"/>
    </row>
    <row r="100" spans="2:12" s="3" customFormat="1" ht="18" customHeight="1" x14ac:dyDescent="0.15">
      <c r="B100" s="10" t="s">
        <v>25</v>
      </c>
      <c r="C100" s="17">
        <v>0.01</v>
      </c>
      <c r="D100" s="12" t="s">
        <v>5</v>
      </c>
      <c r="E100" s="36">
        <v>1</v>
      </c>
      <c r="F100" s="13"/>
      <c r="G100" s="13">
        <f t="shared" si="8"/>
        <v>0</v>
      </c>
      <c r="H100" s="13"/>
      <c r="I100" s="13"/>
      <c r="J100" s="13">
        <f t="shared" si="9"/>
        <v>0</v>
      </c>
      <c r="K100" s="16"/>
    </row>
    <row r="101" spans="2:12" s="3" customFormat="1" ht="18" customHeight="1" thickBot="1" x14ac:dyDescent="0.2">
      <c r="B101" s="18" t="s">
        <v>15</v>
      </c>
      <c r="C101" s="19" t="s">
        <v>148</v>
      </c>
      <c r="D101" s="20" t="s">
        <v>24</v>
      </c>
      <c r="E101" s="39">
        <v>15</v>
      </c>
      <c r="F101" s="21"/>
      <c r="G101" s="13">
        <f t="shared" si="8"/>
        <v>0</v>
      </c>
      <c r="H101" s="21"/>
      <c r="I101" s="21">
        <f t="shared" si="10"/>
        <v>0</v>
      </c>
      <c r="J101" s="21">
        <f t="shared" si="9"/>
        <v>0</v>
      </c>
      <c r="K101" s="40"/>
    </row>
    <row r="102" spans="2:12" s="3" customFormat="1" ht="18" customHeight="1" thickBot="1" x14ac:dyDescent="0.2">
      <c r="B102" s="23" t="s">
        <v>75</v>
      </c>
      <c r="C102" s="57"/>
      <c r="D102" s="58"/>
      <c r="E102" s="59"/>
      <c r="F102" s="60"/>
      <c r="G102" s="26">
        <f>SUM(G90:G101)</f>
        <v>0</v>
      </c>
      <c r="H102" s="26"/>
      <c r="I102" s="26">
        <f>SUM(I90:I101)</f>
        <v>0</v>
      </c>
      <c r="J102" s="26">
        <f>SUM(J90:J101)</f>
        <v>0</v>
      </c>
      <c r="K102" s="61"/>
    </row>
    <row r="103" spans="2:12" s="3" customFormat="1" ht="18" customHeight="1" x14ac:dyDescent="0.15">
      <c r="B103" s="28" t="s">
        <v>149</v>
      </c>
      <c r="C103" s="29"/>
      <c r="D103" s="30"/>
      <c r="E103" s="43"/>
      <c r="F103" s="32"/>
      <c r="G103" s="33"/>
      <c r="H103" s="32"/>
      <c r="I103" s="33"/>
      <c r="J103" s="33"/>
      <c r="K103" s="34"/>
    </row>
    <row r="104" spans="2:12" s="3" customFormat="1" ht="18" customHeight="1" x14ac:dyDescent="0.15">
      <c r="B104" s="118" t="s">
        <v>150</v>
      </c>
      <c r="C104" s="11" t="s">
        <v>151</v>
      </c>
      <c r="D104" s="12" t="s">
        <v>38</v>
      </c>
      <c r="E104" s="36">
        <v>2</v>
      </c>
      <c r="F104" s="13"/>
      <c r="G104" s="13">
        <f>E104*F104</f>
        <v>0</v>
      </c>
      <c r="H104" s="13"/>
      <c r="I104" s="13"/>
      <c r="J104" s="13">
        <f>G104+I104</f>
        <v>0</v>
      </c>
      <c r="K104" s="14" t="s">
        <v>39</v>
      </c>
      <c r="L104" s="15">
        <f t="shared" ref="L104:L108" si="12">J104*0.1</f>
        <v>0</v>
      </c>
    </row>
    <row r="105" spans="2:12" s="3" customFormat="1" ht="18" customHeight="1" x14ac:dyDescent="0.15">
      <c r="B105" s="122"/>
      <c r="C105" s="11" t="s">
        <v>152</v>
      </c>
      <c r="D105" s="12" t="s">
        <v>38</v>
      </c>
      <c r="E105" s="36">
        <v>2</v>
      </c>
      <c r="F105" s="13"/>
      <c r="G105" s="13">
        <f t="shared" ref="G105:G109" si="13">E105*F105</f>
        <v>0</v>
      </c>
      <c r="H105" s="13"/>
      <c r="I105" s="13"/>
      <c r="J105" s="13">
        <f t="shared" ref="J105:J109" si="14">G105+I105</f>
        <v>0</v>
      </c>
      <c r="K105" s="14" t="s">
        <v>39</v>
      </c>
      <c r="L105" s="15">
        <f t="shared" si="12"/>
        <v>0</v>
      </c>
    </row>
    <row r="106" spans="2:12" s="3" customFormat="1" ht="18" customHeight="1" x14ac:dyDescent="0.15">
      <c r="B106" s="122"/>
      <c r="C106" s="11" t="s">
        <v>153</v>
      </c>
      <c r="D106" s="12" t="s">
        <v>38</v>
      </c>
      <c r="E106" s="36">
        <v>2</v>
      </c>
      <c r="F106" s="13"/>
      <c r="G106" s="13">
        <f t="shared" si="13"/>
        <v>0</v>
      </c>
      <c r="H106" s="13"/>
      <c r="I106" s="13"/>
      <c r="J106" s="13">
        <f t="shared" si="14"/>
        <v>0</v>
      </c>
      <c r="K106" s="14" t="s">
        <v>39</v>
      </c>
      <c r="L106" s="15">
        <f t="shared" si="12"/>
        <v>0</v>
      </c>
    </row>
    <row r="107" spans="2:12" s="3" customFormat="1" ht="18" customHeight="1" x14ac:dyDescent="0.15">
      <c r="B107" s="122"/>
      <c r="C107" s="11" t="s">
        <v>154</v>
      </c>
      <c r="D107" s="12" t="s">
        <v>128</v>
      </c>
      <c r="E107" s="36">
        <v>2</v>
      </c>
      <c r="F107" s="13"/>
      <c r="G107" s="13">
        <f t="shared" si="13"/>
        <v>0</v>
      </c>
      <c r="H107" s="13"/>
      <c r="I107" s="13"/>
      <c r="J107" s="13">
        <f t="shared" si="14"/>
        <v>0</v>
      </c>
      <c r="K107" s="14" t="s">
        <v>39</v>
      </c>
      <c r="L107" s="15">
        <f t="shared" si="12"/>
        <v>0</v>
      </c>
    </row>
    <row r="108" spans="2:12" s="3" customFormat="1" ht="18" customHeight="1" x14ac:dyDescent="0.15">
      <c r="B108" s="122"/>
      <c r="C108" s="11" t="s">
        <v>155</v>
      </c>
      <c r="D108" s="12" t="s">
        <v>38</v>
      </c>
      <c r="E108" s="46">
        <v>2</v>
      </c>
      <c r="F108" s="13"/>
      <c r="G108" s="13">
        <f t="shared" si="13"/>
        <v>0</v>
      </c>
      <c r="H108" s="13"/>
      <c r="I108" s="13"/>
      <c r="J108" s="13">
        <f t="shared" si="14"/>
        <v>0</v>
      </c>
      <c r="K108" s="14" t="s">
        <v>39</v>
      </c>
      <c r="L108" s="15">
        <f t="shared" si="12"/>
        <v>0</v>
      </c>
    </row>
    <row r="109" spans="2:12" s="3" customFormat="1" ht="18" customHeight="1" thickBot="1" x14ac:dyDescent="0.2">
      <c r="B109" s="122"/>
      <c r="C109" s="19" t="s">
        <v>156</v>
      </c>
      <c r="D109" s="20" t="s">
        <v>38</v>
      </c>
      <c r="E109" s="39">
        <v>2</v>
      </c>
      <c r="F109" s="21"/>
      <c r="G109" s="13">
        <f t="shared" si="13"/>
        <v>0</v>
      </c>
      <c r="H109" s="21"/>
      <c r="I109" s="21">
        <f>E109*H109</f>
        <v>0</v>
      </c>
      <c r="J109" s="21">
        <f t="shared" si="14"/>
        <v>0</v>
      </c>
      <c r="K109" s="62"/>
    </row>
    <row r="110" spans="2:12" s="3" customFormat="1" ht="18" customHeight="1" thickBot="1" x14ac:dyDescent="0.2">
      <c r="B110" s="23" t="s">
        <v>75</v>
      </c>
      <c r="C110" s="57"/>
      <c r="D110" s="58"/>
      <c r="E110" s="59"/>
      <c r="F110" s="60"/>
      <c r="G110" s="26">
        <f>SUM(G104:G109)</f>
        <v>0</v>
      </c>
      <c r="H110" s="26"/>
      <c r="I110" s="26">
        <f>SUM(I104:I109)</f>
        <v>0</v>
      </c>
      <c r="J110" s="26">
        <f>SUM(J104:J109)</f>
        <v>0</v>
      </c>
      <c r="K110" s="61"/>
    </row>
    <row r="111" spans="2:12" ht="15" customHeight="1" x14ac:dyDescent="0.15">
      <c r="D111" s="2"/>
      <c r="E111" s="2"/>
      <c r="F111" s="2"/>
      <c r="G111" s="2"/>
      <c r="H111" s="2"/>
      <c r="I111" s="2"/>
      <c r="J111" s="2"/>
    </row>
    <row r="112" spans="2:12" ht="15" customHeight="1" x14ac:dyDescent="0.15">
      <c r="D112" s="2"/>
      <c r="E112" s="2"/>
      <c r="F112" s="2"/>
      <c r="G112" s="64"/>
      <c r="H112" s="64"/>
      <c r="I112" s="64"/>
      <c r="J112" s="65">
        <v>0.24199998378753662</v>
      </c>
      <c r="K112" s="64"/>
      <c r="L112" s="66">
        <f>SUM(L8:L111)</f>
        <v>0</v>
      </c>
    </row>
    <row r="113" spans="4:11" ht="15" customHeight="1" x14ac:dyDescent="0.15">
      <c r="D113" s="2"/>
      <c r="E113" s="2"/>
      <c r="F113" s="2"/>
      <c r="G113" s="64"/>
      <c r="H113" s="64"/>
      <c r="I113" s="64"/>
      <c r="J113" s="64"/>
      <c r="K113" s="64"/>
    </row>
    <row r="114" spans="4:11" ht="15" customHeight="1" x14ac:dyDescent="0.15">
      <c r="D114" s="2"/>
      <c r="E114" s="2"/>
      <c r="F114" s="2"/>
      <c r="G114" s="64"/>
      <c r="H114" s="64"/>
      <c r="I114" s="64"/>
      <c r="J114" s="64"/>
      <c r="K114" s="64"/>
    </row>
    <row r="115" spans="4:11" ht="15" customHeight="1" x14ac:dyDescent="0.15">
      <c r="D115" s="2"/>
      <c r="E115" s="2"/>
      <c r="F115" s="2"/>
      <c r="G115" s="64"/>
      <c r="H115" s="64"/>
      <c r="I115" s="64"/>
      <c r="J115" s="64"/>
      <c r="K115" s="64"/>
    </row>
    <row r="116" spans="4:11" ht="15" customHeight="1" x14ac:dyDescent="0.15">
      <c r="D116" s="2"/>
      <c r="E116" s="2"/>
      <c r="F116" s="2"/>
      <c r="G116" s="64"/>
      <c r="H116" s="64"/>
      <c r="I116" s="64"/>
      <c r="J116" s="64"/>
      <c r="K116" s="64"/>
    </row>
    <row r="117" spans="4:11" ht="15" customHeight="1" x14ac:dyDescent="0.15">
      <c r="D117" s="2"/>
      <c r="E117" s="2"/>
      <c r="F117" s="2"/>
      <c r="G117" s="64"/>
      <c r="H117" s="64"/>
      <c r="I117" s="64"/>
      <c r="J117" s="64"/>
      <c r="K117" s="64"/>
    </row>
    <row r="118" spans="4:11" ht="15" customHeight="1" x14ac:dyDescent="0.15">
      <c r="D118" s="2"/>
      <c r="E118" s="2"/>
      <c r="F118" s="2"/>
      <c r="G118" s="64"/>
      <c r="H118" s="64"/>
      <c r="I118" s="64"/>
      <c r="J118" s="64"/>
      <c r="K118" s="64"/>
    </row>
    <row r="119" spans="4:11" ht="15" customHeight="1" x14ac:dyDescent="0.15">
      <c r="D119" s="2"/>
      <c r="E119" s="2"/>
      <c r="F119" s="2"/>
      <c r="G119" s="64"/>
      <c r="H119" s="64"/>
      <c r="I119" s="64"/>
      <c r="J119" s="64"/>
      <c r="K119" s="64"/>
    </row>
    <row r="120" spans="4:11" ht="15" customHeight="1" x14ac:dyDescent="0.15">
      <c r="D120" s="2"/>
      <c r="E120" s="2"/>
      <c r="F120" s="2"/>
      <c r="G120" s="64"/>
      <c r="H120" s="64"/>
      <c r="I120" s="64"/>
      <c r="J120" s="64"/>
      <c r="K120" s="64"/>
    </row>
    <row r="121" spans="4:11" ht="15" customHeight="1" x14ac:dyDescent="0.15">
      <c r="D121" s="2"/>
      <c r="E121" s="2"/>
      <c r="F121" s="2"/>
      <c r="G121" s="2"/>
      <c r="H121" s="2"/>
      <c r="I121" s="2"/>
      <c r="J121" s="2"/>
    </row>
    <row r="122" spans="4:11" ht="15" customHeight="1" x14ac:dyDescent="0.15">
      <c r="D122" s="2"/>
      <c r="E122" s="2"/>
      <c r="F122" s="2"/>
      <c r="G122" s="2"/>
      <c r="H122" s="2"/>
      <c r="I122" s="2"/>
      <c r="J122" s="2"/>
    </row>
    <row r="123" spans="4:11" ht="15" customHeight="1" x14ac:dyDescent="0.15">
      <c r="D123" s="2"/>
      <c r="E123" s="2"/>
      <c r="F123" s="2"/>
      <c r="G123" s="2"/>
      <c r="H123" s="2"/>
      <c r="I123" s="2"/>
      <c r="J123" s="2"/>
    </row>
    <row r="124" spans="4:11" ht="15" customHeight="1" x14ac:dyDescent="0.15">
      <c r="D124" s="2"/>
      <c r="E124" s="2"/>
      <c r="F124" s="2"/>
      <c r="G124" s="2"/>
      <c r="H124" s="2"/>
      <c r="I124" s="2"/>
      <c r="J124" s="2"/>
    </row>
    <row r="125" spans="4:11" ht="15" customHeight="1" x14ac:dyDescent="0.15">
      <c r="D125" s="2"/>
      <c r="E125" s="2"/>
      <c r="F125" s="2"/>
      <c r="G125" s="2"/>
      <c r="H125" s="2"/>
      <c r="I125" s="2"/>
      <c r="J125" s="2"/>
    </row>
    <row r="126" spans="4:11" ht="15" customHeight="1" x14ac:dyDescent="0.15">
      <c r="D126" s="2"/>
      <c r="E126" s="2"/>
      <c r="F126" s="2"/>
      <c r="G126" s="2"/>
      <c r="H126" s="2"/>
      <c r="I126" s="2"/>
      <c r="J126" s="2"/>
    </row>
    <row r="127" spans="4:11" ht="15" customHeight="1" x14ac:dyDescent="0.15">
      <c r="D127" s="2"/>
      <c r="E127" s="2"/>
      <c r="F127" s="2"/>
      <c r="G127" s="2"/>
      <c r="H127" s="2"/>
      <c r="I127" s="2"/>
      <c r="J127" s="2"/>
    </row>
    <row r="128" spans="4:11" ht="15" customHeight="1" x14ac:dyDescent="0.15">
      <c r="D128" s="2"/>
      <c r="E128" s="2"/>
      <c r="F128" s="2"/>
      <c r="G128" s="2"/>
      <c r="H128" s="2"/>
      <c r="I128" s="2"/>
      <c r="J128" s="2"/>
    </row>
    <row r="129" spans="4:10" ht="15" customHeight="1" x14ac:dyDescent="0.15">
      <c r="D129" s="2"/>
      <c r="E129" s="2"/>
      <c r="F129" s="2"/>
      <c r="G129" s="2"/>
      <c r="H129" s="2"/>
      <c r="I129" s="2"/>
      <c r="J129" s="2"/>
    </row>
    <row r="130" spans="4:10" ht="15" customHeight="1" x14ac:dyDescent="0.15">
      <c r="D130" s="2"/>
      <c r="E130" s="2"/>
      <c r="F130" s="2"/>
      <c r="G130" s="2"/>
      <c r="H130" s="2"/>
      <c r="I130" s="2"/>
      <c r="J130" s="2"/>
    </row>
    <row r="131" spans="4:10" ht="15" customHeight="1" x14ac:dyDescent="0.15">
      <c r="D131" s="2"/>
      <c r="E131" s="2"/>
      <c r="F131" s="2"/>
      <c r="G131" s="2"/>
      <c r="H131" s="2"/>
      <c r="I131" s="2"/>
      <c r="J131" s="2"/>
    </row>
    <row r="132" spans="4:10" ht="15" customHeight="1" x14ac:dyDescent="0.15">
      <c r="D132" s="2"/>
      <c r="E132" s="2"/>
      <c r="F132" s="2"/>
      <c r="G132" s="2"/>
      <c r="H132" s="2"/>
      <c r="I132" s="2"/>
      <c r="J132" s="2"/>
    </row>
    <row r="133" spans="4:10" ht="15" customHeight="1" x14ac:dyDescent="0.15">
      <c r="D133" s="2"/>
      <c r="E133" s="2"/>
      <c r="F133" s="2"/>
      <c r="G133" s="2"/>
      <c r="H133" s="2"/>
      <c r="I133" s="2"/>
      <c r="J133" s="2"/>
    </row>
    <row r="134" spans="4:10" ht="15" customHeight="1" x14ac:dyDescent="0.15">
      <c r="D134" s="2"/>
      <c r="E134" s="2"/>
      <c r="F134" s="2"/>
      <c r="G134" s="2"/>
      <c r="H134" s="2"/>
      <c r="I134" s="2"/>
      <c r="J134" s="2"/>
    </row>
    <row r="135" spans="4:10" ht="15" customHeight="1" x14ac:dyDescent="0.15">
      <c r="D135" s="2"/>
      <c r="E135" s="2"/>
      <c r="F135" s="2"/>
      <c r="G135" s="2"/>
      <c r="H135" s="2"/>
      <c r="I135" s="2"/>
      <c r="J135" s="2"/>
    </row>
    <row r="136" spans="4:10" ht="15" customHeight="1" x14ac:dyDescent="0.15">
      <c r="D136" s="2"/>
      <c r="E136" s="2"/>
      <c r="F136" s="2"/>
      <c r="G136" s="2"/>
      <c r="H136" s="2"/>
      <c r="I136" s="2"/>
      <c r="J136" s="2"/>
    </row>
    <row r="137" spans="4:10" ht="15" customHeight="1" x14ac:dyDescent="0.15">
      <c r="D137" s="2"/>
      <c r="E137" s="2"/>
      <c r="F137" s="2"/>
      <c r="G137" s="2"/>
      <c r="H137" s="2"/>
      <c r="I137" s="2"/>
      <c r="J137" s="2"/>
    </row>
    <row r="138" spans="4:10" ht="15" customHeight="1" x14ac:dyDescent="0.15">
      <c r="D138" s="2"/>
      <c r="E138" s="2"/>
      <c r="F138" s="2"/>
      <c r="G138" s="2"/>
      <c r="H138" s="2"/>
      <c r="I138" s="2"/>
      <c r="J138" s="2"/>
    </row>
    <row r="139" spans="4:10" ht="15" customHeight="1" x14ac:dyDescent="0.15">
      <c r="D139" s="2"/>
      <c r="E139" s="2"/>
      <c r="F139" s="2"/>
      <c r="G139" s="2"/>
      <c r="H139" s="2"/>
      <c r="I139" s="2"/>
      <c r="J139" s="2"/>
    </row>
    <row r="140" spans="4:10" ht="15" customHeight="1" x14ac:dyDescent="0.15">
      <c r="D140" s="2"/>
      <c r="E140" s="2"/>
      <c r="F140" s="2"/>
      <c r="G140" s="2"/>
      <c r="H140" s="2"/>
      <c r="I140" s="2"/>
      <c r="J140" s="2"/>
    </row>
    <row r="141" spans="4:10" ht="15" customHeight="1" x14ac:dyDescent="0.15">
      <c r="D141" s="2"/>
      <c r="E141" s="2"/>
      <c r="F141" s="2"/>
      <c r="G141" s="2"/>
      <c r="H141" s="2"/>
      <c r="I141" s="2"/>
      <c r="J141" s="2"/>
    </row>
    <row r="142" spans="4:10" ht="15" customHeight="1" x14ac:dyDescent="0.15">
      <c r="D142" s="2"/>
      <c r="E142" s="2"/>
      <c r="F142" s="2"/>
      <c r="G142" s="2"/>
      <c r="H142" s="2"/>
      <c r="I142" s="2"/>
      <c r="J142" s="2"/>
    </row>
    <row r="143" spans="4:10" ht="15" customHeight="1" x14ac:dyDescent="0.15">
      <c r="D143" s="2"/>
      <c r="E143" s="2"/>
      <c r="F143" s="2"/>
      <c r="G143" s="2"/>
      <c r="H143" s="2"/>
      <c r="I143" s="2"/>
      <c r="J143" s="2"/>
    </row>
    <row r="144" spans="4:10" ht="15" customHeight="1" x14ac:dyDescent="0.15">
      <c r="D144" s="2"/>
      <c r="E144" s="2"/>
      <c r="F144" s="2"/>
      <c r="G144" s="2"/>
      <c r="H144" s="2"/>
      <c r="I144" s="2"/>
      <c r="J144" s="2"/>
    </row>
    <row r="145" spans="4:10" ht="15" customHeight="1" x14ac:dyDescent="0.15">
      <c r="D145" s="2"/>
      <c r="E145" s="2"/>
      <c r="F145" s="2"/>
      <c r="G145" s="2"/>
      <c r="H145" s="2"/>
      <c r="I145" s="2"/>
      <c r="J145" s="2"/>
    </row>
    <row r="146" spans="4:10" ht="15" customHeight="1" x14ac:dyDescent="0.15">
      <c r="D146" s="2"/>
      <c r="E146" s="2"/>
      <c r="F146" s="2"/>
      <c r="G146" s="2"/>
      <c r="H146" s="2"/>
      <c r="I146" s="2"/>
      <c r="J146" s="2"/>
    </row>
    <row r="147" spans="4:10" ht="15" customHeight="1" x14ac:dyDescent="0.15">
      <c r="D147" s="2"/>
      <c r="E147" s="2"/>
      <c r="F147" s="2"/>
      <c r="G147" s="2"/>
      <c r="H147" s="2"/>
      <c r="I147" s="2"/>
      <c r="J147" s="2"/>
    </row>
    <row r="148" spans="4:10" ht="15" customHeight="1" x14ac:dyDescent="0.15">
      <c r="D148" s="2"/>
      <c r="E148" s="2"/>
      <c r="F148" s="2"/>
      <c r="G148" s="2"/>
      <c r="H148" s="2"/>
      <c r="I148" s="2"/>
      <c r="J148" s="2"/>
    </row>
    <row r="149" spans="4:10" ht="15" customHeight="1" x14ac:dyDescent="0.15">
      <c r="D149" s="2"/>
      <c r="E149" s="2"/>
      <c r="F149" s="2"/>
      <c r="G149" s="2"/>
      <c r="H149" s="2"/>
      <c r="I149" s="2"/>
      <c r="J149" s="2"/>
    </row>
    <row r="150" spans="4:10" ht="15" customHeight="1" x14ac:dyDescent="0.15">
      <c r="D150" s="2"/>
      <c r="E150" s="2"/>
      <c r="F150" s="2"/>
      <c r="G150" s="2"/>
      <c r="H150" s="2"/>
      <c r="I150" s="2"/>
      <c r="J150" s="2"/>
    </row>
    <row r="151" spans="4:10" ht="15" customHeight="1" x14ac:dyDescent="0.15">
      <c r="D151" s="2"/>
      <c r="E151" s="2"/>
      <c r="F151" s="2"/>
      <c r="G151" s="2"/>
      <c r="H151" s="2"/>
      <c r="I151" s="2"/>
      <c r="J151" s="2"/>
    </row>
    <row r="152" spans="4:10" ht="15" customHeight="1" x14ac:dyDescent="0.15">
      <c r="D152" s="2"/>
      <c r="E152" s="2"/>
      <c r="F152" s="2"/>
      <c r="G152" s="2"/>
      <c r="H152" s="2"/>
      <c r="I152" s="2"/>
      <c r="J152" s="2"/>
    </row>
    <row r="153" spans="4:10" ht="15" customHeight="1" x14ac:dyDescent="0.15">
      <c r="D153" s="2"/>
      <c r="E153" s="2"/>
      <c r="F153" s="2"/>
      <c r="G153" s="2"/>
      <c r="H153" s="2"/>
      <c r="I153" s="2"/>
      <c r="J153" s="2"/>
    </row>
    <row r="154" spans="4:10" ht="15" customHeight="1" x14ac:dyDescent="0.15">
      <c r="D154" s="2"/>
      <c r="E154" s="2"/>
      <c r="F154" s="2"/>
      <c r="G154" s="2"/>
      <c r="H154" s="2"/>
      <c r="I154" s="2"/>
      <c r="J154" s="2"/>
    </row>
    <row r="155" spans="4:10" ht="15" customHeight="1" x14ac:dyDescent="0.15">
      <c r="D155" s="2"/>
      <c r="E155" s="2"/>
      <c r="F155" s="2"/>
      <c r="G155" s="2"/>
      <c r="H155" s="2"/>
      <c r="I155" s="2"/>
      <c r="J155" s="2"/>
    </row>
    <row r="156" spans="4:10" ht="15" customHeight="1" x14ac:dyDescent="0.15">
      <c r="D156" s="2"/>
      <c r="E156" s="2"/>
      <c r="F156" s="2"/>
      <c r="G156" s="2"/>
      <c r="H156" s="2"/>
      <c r="I156" s="2"/>
      <c r="J156" s="2"/>
    </row>
    <row r="157" spans="4:10" ht="15" customHeight="1" x14ac:dyDescent="0.15">
      <c r="D157" s="2"/>
      <c r="E157" s="2"/>
      <c r="F157" s="2"/>
      <c r="G157" s="2"/>
      <c r="H157" s="2"/>
      <c r="I157" s="2"/>
      <c r="J157" s="2"/>
    </row>
    <row r="158" spans="4:10" ht="15" customHeight="1" x14ac:dyDescent="0.15">
      <c r="D158" s="2"/>
      <c r="E158" s="2"/>
      <c r="F158" s="2"/>
      <c r="G158" s="2"/>
      <c r="H158" s="2"/>
      <c r="I158" s="2"/>
      <c r="J158" s="2"/>
    </row>
    <row r="159" spans="4:10" ht="15" customHeight="1" x14ac:dyDescent="0.15">
      <c r="D159" s="2"/>
      <c r="E159" s="2"/>
      <c r="F159" s="2"/>
      <c r="G159" s="2"/>
      <c r="H159" s="2"/>
      <c r="I159" s="2"/>
      <c r="J159" s="2"/>
    </row>
    <row r="160" spans="4:10" ht="15" customHeight="1" x14ac:dyDescent="0.15">
      <c r="D160" s="2"/>
      <c r="E160" s="2"/>
      <c r="F160" s="2"/>
      <c r="G160" s="2"/>
      <c r="H160" s="2"/>
      <c r="I160" s="2"/>
      <c r="J160" s="2"/>
    </row>
    <row r="161" spans="4:10" ht="15" customHeight="1" x14ac:dyDescent="0.15">
      <c r="D161" s="2"/>
      <c r="E161" s="2"/>
      <c r="F161" s="2"/>
      <c r="G161" s="2"/>
      <c r="H161" s="2"/>
      <c r="I161" s="2"/>
      <c r="J161" s="2"/>
    </row>
    <row r="162" spans="4:10" ht="15" customHeight="1" x14ac:dyDescent="0.15">
      <c r="D162" s="2"/>
      <c r="E162" s="2"/>
      <c r="F162" s="2"/>
      <c r="G162" s="2"/>
      <c r="H162" s="2"/>
      <c r="I162" s="2"/>
      <c r="J162" s="2"/>
    </row>
    <row r="163" spans="4:10" ht="15" customHeight="1" x14ac:dyDescent="0.15">
      <c r="D163" s="2"/>
      <c r="E163" s="2"/>
      <c r="F163" s="2"/>
      <c r="G163" s="2"/>
      <c r="H163" s="2"/>
      <c r="I163" s="2"/>
      <c r="J163" s="2"/>
    </row>
    <row r="164" spans="4:10" ht="15" customHeight="1" x14ac:dyDescent="0.15">
      <c r="D164" s="2"/>
      <c r="E164" s="2"/>
      <c r="F164" s="2"/>
      <c r="G164" s="2"/>
      <c r="H164" s="2"/>
      <c r="I164" s="2"/>
      <c r="J164" s="2"/>
    </row>
    <row r="165" spans="4:10" ht="15" customHeight="1" x14ac:dyDescent="0.15">
      <c r="D165" s="2"/>
      <c r="E165" s="2"/>
      <c r="F165" s="2"/>
      <c r="G165" s="2"/>
      <c r="H165" s="2"/>
      <c r="I165" s="2"/>
      <c r="J165" s="2"/>
    </row>
    <row r="166" spans="4:10" ht="15" customHeight="1" x14ac:dyDescent="0.15">
      <c r="D166" s="2"/>
      <c r="E166" s="2"/>
      <c r="F166" s="2"/>
      <c r="G166" s="2"/>
      <c r="H166" s="2"/>
      <c r="I166" s="2"/>
      <c r="J166" s="2"/>
    </row>
    <row r="167" spans="4:10" ht="15" customHeight="1" x14ac:dyDescent="0.15">
      <c r="D167" s="2"/>
      <c r="E167" s="2"/>
      <c r="F167" s="2"/>
      <c r="G167" s="2"/>
      <c r="H167" s="2"/>
      <c r="I167" s="2"/>
      <c r="J167" s="2"/>
    </row>
    <row r="168" spans="4:10" ht="15" customHeight="1" x14ac:dyDescent="0.15">
      <c r="D168" s="2"/>
      <c r="E168" s="2"/>
      <c r="F168" s="2"/>
      <c r="G168" s="2"/>
      <c r="H168" s="2"/>
      <c r="I168" s="2"/>
      <c r="J168" s="2"/>
    </row>
    <row r="169" spans="4:10" ht="15" customHeight="1" x14ac:dyDescent="0.15">
      <c r="D169" s="2"/>
      <c r="E169" s="2"/>
      <c r="F169" s="2"/>
      <c r="G169" s="2"/>
      <c r="H169" s="2"/>
      <c r="I169" s="2"/>
      <c r="J169" s="2"/>
    </row>
    <row r="170" spans="4:10" ht="15" customHeight="1" x14ac:dyDescent="0.15">
      <c r="D170" s="2"/>
      <c r="E170" s="2"/>
      <c r="F170" s="2"/>
      <c r="G170" s="2"/>
      <c r="H170" s="2"/>
      <c r="I170" s="2"/>
      <c r="J170" s="2"/>
    </row>
    <row r="171" spans="4:10" ht="15" customHeight="1" x14ac:dyDescent="0.15">
      <c r="D171" s="2"/>
      <c r="E171" s="2"/>
      <c r="F171" s="2"/>
      <c r="G171" s="2"/>
      <c r="H171" s="2"/>
      <c r="I171" s="2"/>
      <c r="J171" s="2"/>
    </row>
    <row r="172" spans="4:10" ht="15" customHeight="1" x14ac:dyDescent="0.15">
      <c r="D172" s="2"/>
      <c r="E172" s="2"/>
      <c r="F172" s="2"/>
      <c r="G172" s="2"/>
      <c r="H172" s="2"/>
      <c r="I172" s="2"/>
      <c r="J172" s="2"/>
    </row>
    <row r="173" spans="4:10" ht="15" customHeight="1" x14ac:dyDescent="0.15">
      <c r="D173" s="2"/>
      <c r="E173" s="2"/>
      <c r="F173" s="2"/>
      <c r="G173" s="2"/>
      <c r="H173" s="2"/>
      <c r="I173" s="2"/>
      <c r="J173" s="2"/>
    </row>
    <row r="174" spans="4:10" ht="15" customHeight="1" x14ac:dyDescent="0.15">
      <c r="D174" s="2"/>
      <c r="E174" s="2"/>
      <c r="F174" s="2"/>
      <c r="G174" s="2"/>
      <c r="H174" s="2"/>
      <c r="I174" s="2"/>
      <c r="J174" s="2"/>
    </row>
    <row r="175" spans="4:10" ht="15" customHeight="1" x14ac:dyDescent="0.15">
      <c r="D175" s="2"/>
      <c r="E175" s="2"/>
      <c r="F175" s="2"/>
      <c r="G175" s="2"/>
      <c r="H175" s="2"/>
      <c r="I175" s="2"/>
      <c r="J175" s="2"/>
    </row>
    <row r="176" spans="4:10" ht="15" customHeight="1" x14ac:dyDescent="0.15">
      <c r="D176" s="2"/>
      <c r="E176" s="2"/>
      <c r="F176" s="2"/>
      <c r="G176" s="2"/>
      <c r="H176" s="2"/>
      <c r="I176" s="2"/>
      <c r="J176" s="2"/>
    </row>
    <row r="177" spans="4:10" ht="15" customHeight="1" x14ac:dyDescent="0.15">
      <c r="D177" s="2"/>
      <c r="E177" s="2"/>
      <c r="F177" s="2"/>
      <c r="G177" s="2"/>
      <c r="H177" s="2"/>
      <c r="I177" s="2"/>
      <c r="J177" s="2"/>
    </row>
    <row r="178" spans="4:10" ht="15" customHeight="1" x14ac:dyDescent="0.15">
      <c r="D178" s="2"/>
      <c r="E178" s="2"/>
      <c r="F178" s="2"/>
      <c r="G178" s="2"/>
      <c r="H178" s="2"/>
      <c r="I178" s="2"/>
      <c r="J178" s="2"/>
    </row>
    <row r="179" spans="4:10" ht="15" customHeight="1" x14ac:dyDescent="0.15">
      <c r="D179" s="2"/>
      <c r="E179" s="2"/>
      <c r="F179" s="2"/>
      <c r="G179" s="2"/>
      <c r="H179" s="2"/>
      <c r="I179" s="2"/>
      <c r="J179" s="2"/>
    </row>
    <row r="180" spans="4:10" ht="15" customHeight="1" x14ac:dyDescent="0.15">
      <c r="D180" s="2"/>
      <c r="E180" s="2"/>
      <c r="F180" s="2"/>
      <c r="G180" s="2"/>
      <c r="H180" s="2"/>
      <c r="I180" s="2"/>
      <c r="J180" s="2"/>
    </row>
    <row r="181" spans="4:10" ht="15" customHeight="1" x14ac:dyDescent="0.15">
      <c r="D181" s="2"/>
      <c r="E181" s="2"/>
      <c r="F181" s="2"/>
      <c r="G181" s="2"/>
      <c r="H181" s="2"/>
      <c r="I181" s="2"/>
      <c r="J181" s="2"/>
    </row>
    <row r="182" spans="4:10" ht="15" customHeight="1" x14ac:dyDescent="0.15">
      <c r="D182" s="2"/>
      <c r="E182" s="2"/>
      <c r="F182" s="2"/>
      <c r="G182" s="2"/>
      <c r="H182" s="2"/>
      <c r="I182" s="2"/>
      <c r="J182" s="2"/>
    </row>
    <row r="183" spans="4:10" ht="15" customHeight="1" x14ac:dyDescent="0.15">
      <c r="D183" s="2"/>
      <c r="E183" s="2"/>
      <c r="F183" s="2"/>
      <c r="G183" s="2"/>
      <c r="H183" s="2"/>
      <c r="I183" s="2"/>
      <c r="J183" s="2"/>
    </row>
    <row r="184" spans="4:10" ht="15" customHeight="1" x14ac:dyDescent="0.15">
      <c r="D184" s="2"/>
      <c r="E184" s="2"/>
      <c r="F184" s="2"/>
      <c r="G184" s="2"/>
      <c r="H184" s="2"/>
      <c r="I184" s="2"/>
      <c r="J184" s="2"/>
    </row>
    <row r="185" spans="4:10" ht="15" customHeight="1" x14ac:dyDescent="0.15">
      <c r="D185" s="2"/>
      <c r="E185" s="2"/>
      <c r="F185" s="2"/>
      <c r="G185" s="2"/>
      <c r="H185" s="2"/>
      <c r="I185" s="2"/>
      <c r="J185" s="2"/>
    </row>
    <row r="186" spans="4:10" ht="15" customHeight="1" x14ac:dyDescent="0.15">
      <c r="D186" s="2"/>
      <c r="E186" s="2"/>
      <c r="F186" s="2"/>
      <c r="G186" s="2"/>
      <c r="H186" s="2"/>
      <c r="I186" s="2"/>
      <c r="J186" s="2"/>
    </row>
    <row r="187" spans="4:10" ht="15" customHeight="1" x14ac:dyDescent="0.15">
      <c r="D187" s="2"/>
      <c r="E187" s="2"/>
      <c r="F187" s="2"/>
      <c r="G187" s="2"/>
      <c r="H187" s="2"/>
      <c r="I187" s="2"/>
      <c r="J187" s="2"/>
    </row>
    <row r="188" spans="4:10" ht="15" customHeight="1" x14ac:dyDescent="0.15">
      <c r="D188" s="2"/>
      <c r="E188" s="2"/>
      <c r="F188" s="2"/>
      <c r="G188" s="2"/>
      <c r="H188" s="2"/>
      <c r="I188" s="2"/>
      <c r="J188" s="2"/>
    </row>
    <row r="189" spans="4:10" ht="15" customHeight="1" x14ac:dyDescent="0.15">
      <c r="D189" s="2"/>
      <c r="E189" s="2"/>
      <c r="F189" s="2"/>
      <c r="G189" s="2"/>
      <c r="H189" s="2"/>
      <c r="I189" s="2"/>
      <c r="J189" s="2"/>
    </row>
    <row r="190" spans="4:10" ht="15" customHeight="1" x14ac:dyDescent="0.15">
      <c r="D190" s="2"/>
      <c r="E190" s="2"/>
      <c r="F190" s="2"/>
      <c r="G190" s="2"/>
      <c r="H190" s="2"/>
      <c r="I190" s="2"/>
      <c r="J190" s="2"/>
    </row>
    <row r="191" spans="4:10" ht="15" customHeight="1" x14ac:dyDescent="0.15">
      <c r="D191" s="2"/>
      <c r="E191" s="2"/>
      <c r="F191" s="2"/>
      <c r="G191" s="2"/>
      <c r="H191" s="2"/>
      <c r="I191" s="2"/>
      <c r="J191" s="2"/>
    </row>
    <row r="192" spans="4:10" ht="15" customHeight="1" x14ac:dyDescent="0.15">
      <c r="D192" s="2"/>
      <c r="E192" s="2"/>
      <c r="F192" s="2"/>
      <c r="G192" s="2"/>
      <c r="H192" s="2"/>
      <c r="I192" s="2"/>
      <c r="J192" s="2"/>
    </row>
    <row r="193" spans="4:10" ht="15" customHeight="1" x14ac:dyDescent="0.15">
      <c r="D193" s="2"/>
      <c r="E193" s="2"/>
      <c r="F193" s="2"/>
      <c r="G193" s="2"/>
      <c r="H193" s="2"/>
      <c r="I193" s="2"/>
      <c r="J193" s="2"/>
    </row>
    <row r="194" spans="4:10" ht="15" customHeight="1" x14ac:dyDescent="0.15">
      <c r="D194" s="2"/>
      <c r="E194" s="2"/>
      <c r="F194" s="2"/>
      <c r="G194" s="2"/>
      <c r="H194" s="2"/>
      <c r="I194" s="2"/>
      <c r="J194" s="2"/>
    </row>
    <row r="195" spans="4:10" ht="15" customHeight="1" x14ac:dyDescent="0.15">
      <c r="D195" s="2"/>
      <c r="E195" s="2"/>
      <c r="F195" s="2"/>
      <c r="G195" s="2"/>
      <c r="H195" s="2"/>
      <c r="I195" s="2"/>
      <c r="J195" s="2"/>
    </row>
    <row r="196" spans="4:10" ht="15" customHeight="1" x14ac:dyDescent="0.15">
      <c r="D196" s="2"/>
      <c r="E196" s="2"/>
      <c r="F196" s="2"/>
      <c r="G196" s="2"/>
      <c r="H196" s="2"/>
      <c r="I196" s="2"/>
      <c r="J196" s="2"/>
    </row>
    <row r="197" spans="4:10" ht="15" customHeight="1" x14ac:dyDescent="0.15">
      <c r="D197" s="2"/>
      <c r="E197" s="2"/>
      <c r="F197" s="2"/>
      <c r="G197" s="2"/>
      <c r="H197" s="2"/>
      <c r="I197" s="2"/>
      <c r="J197" s="2"/>
    </row>
    <row r="198" spans="4:10" ht="15" customHeight="1" x14ac:dyDescent="0.15">
      <c r="D198" s="2"/>
      <c r="E198" s="2"/>
      <c r="F198" s="2"/>
      <c r="G198" s="2"/>
      <c r="H198" s="2"/>
      <c r="I198" s="2"/>
      <c r="J198" s="2"/>
    </row>
    <row r="199" spans="4:10" ht="15" customHeight="1" x14ac:dyDescent="0.15">
      <c r="D199" s="2"/>
      <c r="E199" s="2"/>
      <c r="F199" s="2"/>
      <c r="G199" s="2"/>
      <c r="H199" s="2"/>
      <c r="I199" s="2"/>
      <c r="J199" s="2"/>
    </row>
    <row r="200" spans="4:10" ht="15" customHeight="1" x14ac:dyDescent="0.15">
      <c r="D200" s="2"/>
      <c r="E200" s="2"/>
      <c r="F200" s="2"/>
      <c r="G200" s="2"/>
      <c r="H200" s="2"/>
      <c r="I200" s="2"/>
      <c r="J200" s="2"/>
    </row>
    <row r="201" spans="4:10" ht="15" customHeight="1" x14ac:dyDescent="0.15">
      <c r="D201" s="2"/>
      <c r="E201" s="2"/>
      <c r="F201" s="2"/>
      <c r="G201" s="2"/>
      <c r="H201" s="2"/>
      <c r="I201" s="2"/>
      <c r="J201" s="2"/>
    </row>
    <row r="202" spans="4:10" ht="15" customHeight="1" x14ac:dyDescent="0.15">
      <c r="D202" s="2"/>
      <c r="E202" s="2"/>
      <c r="F202" s="2"/>
      <c r="G202" s="2"/>
      <c r="H202" s="2"/>
      <c r="I202" s="2"/>
      <c r="J202" s="2"/>
    </row>
    <row r="203" spans="4:10" ht="15" customHeight="1" x14ac:dyDescent="0.15">
      <c r="D203" s="2"/>
      <c r="E203" s="2"/>
      <c r="F203" s="2"/>
      <c r="G203" s="2"/>
      <c r="H203" s="2"/>
      <c r="I203" s="2"/>
      <c r="J203" s="2"/>
    </row>
    <row r="204" spans="4:10" ht="15" customHeight="1" x14ac:dyDescent="0.15">
      <c r="D204" s="2"/>
      <c r="E204" s="2"/>
      <c r="F204" s="2"/>
      <c r="G204" s="2"/>
      <c r="H204" s="2"/>
      <c r="I204" s="2"/>
      <c r="J204" s="2"/>
    </row>
    <row r="205" spans="4:10" ht="15" customHeight="1" x14ac:dyDescent="0.15">
      <c r="D205" s="2"/>
      <c r="E205" s="2"/>
      <c r="F205" s="2"/>
      <c r="G205" s="2"/>
      <c r="H205" s="2"/>
      <c r="I205" s="2"/>
      <c r="J205" s="2"/>
    </row>
    <row r="206" spans="4:10" ht="15" customHeight="1" x14ac:dyDescent="0.15">
      <c r="D206" s="2"/>
      <c r="E206" s="2"/>
      <c r="F206" s="2"/>
      <c r="G206" s="2"/>
      <c r="H206" s="2"/>
      <c r="I206" s="2"/>
      <c r="J206" s="2"/>
    </row>
    <row r="207" spans="4:10" ht="15" customHeight="1" x14ac:dyDescent="0.15">
      <c r="D207" s="2"/>
      <c r="E207" s="2"/>
      <c r="F207" s="2"/>
      <c r="G207" s="2"/>
      <c r="H207" s="2"/>
      <c r="I207" s="2"/>
      <c r="J207" s="2"/>
    </row>
    <row r="208" spans="4:10" ht="15" customHeight="1" x14ac:dyDescent="0.15">
      <c r="D208" s="2"/>
      <c r="E208" s="2"/>
      <c r="F208" s="2"/>
      <c r="G208" s="2"/>
      <c r="H208" s="2"/>
      <c r="I208" s="2"/>
      <c r="J208" s="2"/>
    </row>
    <row r="209" spans="4:10" ht="15" customHeight="1" x14ac:dyDescent="0.15">
      <c r="D209" s="2"/>
      <c r="E209" s="2"/>
      <c r="F209" s="2"/>
      <c r="G209" s="2"/>
      <c r="H209" s="2"/>
      <c r="I209" s="2"/>
      <c r="J209" s="2"/>
    </row>
    <row r="210" spans="4:10" ht="15" customHeight="1" x14ac:dyDescent="0.15">
      <c r="D210" s="2"/>
      <c r="E210" s="2"/>
      <c r="F210" s="2"/>
      <c r="G210" s="2"/>
      <c r="H210" s="2"/>
      <c r="I210" s="2"/>
      <c r="J210" s="2"/>
    </row>
    <row r="211" spans="4:10" ht="15" customHeight="1" x14ac:dyDescent="0.15">
      <c r="D211" s="2"/>
      <c r="E211" s="2"/>
      <c r="F211" s="2"/>
      <c r="G211" s="2"/>
      <c r="H211" s="2"/>
      <c r="I211" s="2"/>
      <c r="J211" s="2"/>
    </row>
    <row r="212" spans="4:10" ht="15" customHeight="1" x14ac:dyDescent="0.15">
      <c r="D212" s="2"/>
      <c r="E212" s="2"/>
      <c r="F212" s="2"/>
      <c r="G212" s="2"/>
      <c r="H212" s="2"/>
      <c r="I212" s="2"/>
      <c r="J212" s="2"/>
    </row>
    <row r="213" spans="4:10" ht="15" customHeight="1" x14ac:dyDescent="0.15">
      <c r="D213" s="2"/>
      <c r="E213" s="2"/>
      <c r="F213" s="2"/>
      <c r="G213" s="2"/>
      <c r="H213" s="2"/>
      <c r="I213" s="2"/>
      <c r="J213" s="2"/>
    </row>
    <row r="214" spans="4:10" ht="15" customHeight="1" x14ac:dyDescent="0.15">
      <c r="D214" s="2"/>
      <c r="E214" s="2"/>
      <c r="F214" s="2"/>
      <c r="G214" s="2"/>
      <c r="H214" s="2"/>
      <c r="I214" s="2"/>
      <c r="J214" s="2"/>
    </row>
    <row r="215" spans="4:10" ht="15" customHeight="1" x14ac:dyDescent="0.15">
      <c r="D215" s="2"/>
      <c r="E215" s="2"/>
      <c r="F215" s="2"/>
      <c r="G215" s="2"/>
      <c r="H215" s="2"/>
      <c r="I215" s="2"/>
      <c r="J215" s="2"/>
    </row>
    <row r="216" spans="4:10" ht="15" customHeight="1" x14ac:dyDescent="0.15">
      <c r="D216" s="2"/>
      <c r="E216" s="2"/>
      <c r="F216" s="2"/>
      <c r="G216" s="2"/>
      <c r="H216" s="2"/>
      <c r="I216" s="2"/>
      <c r="J216" s="2"/>
    </row>
    <row r="217" spans="4:10" ht="15" customHeight="1" x14ac:dyDescent="0.15">
      <c r="D217" s="2"/>
      <c r="E217" s="2"/>
      <c r="F217" s="2"/>
      <c r="G217" s="2"/>
      <c r="H217" s="2"/>
      <c r="I217" s="2"/>
      <c r="J217" s="2"/>
    </row>
    <row r="218" spans="4:10" ht="15" customHeight="1" x14ac:dyDescent="0.15">
      <c r="D218" s="2"/>
      <c r="E218" s="2"/>
      <c r="F218" s="2"/>
      <c r="G218" s="2"/>
      <c r="H218" s="2"/>
      <c r="I218" s="2"/>
      <c r="J218" s="2"/>
    </row>
    <row r="219" spans="4:10" ht="15" customHeight="1" x14ac:dyDescent="0.15">
      <c r="D219" s="2"/>
      <c r="E219" s="2"/>
      <c r="F219" s="2"/>
      <c r="G219" s="2"/>
      <c r="H219" s="2"/>
      <c r="I219" s="2"/>
      <c r="J219" s="2"/>
    </row>
    <row r="220" spans="4:10" ht="15" customHeight="1" x14ac:dyDescent="0.15">
      <c r="D220" s="2"/>
      <c r="E220" s="2"/>
      <c r="F220" s="2"/>
      <c r="G220" s="2"/>
      <c r="H220" s="2"/>
      <c r="I220" s="2"/>
      <c r="J220" s="2"/>
    </row>
    <row r="221" spans="4:10" ht="15" customHeight="1" x14ac:dyDescent="0.15">
      <c r="D221" s="2"/>
      <c r="E221" s="2"/>
      <c r="F221" s="2"/>
      <c r="G221" s="2"/>
      <c r="H221" s="2"/>
      <c r="I221" s="2"/>
      <c r="J221" s="2"/>
    </row>
    <row r="222" spans="4:10" ht="15" customHeight="1" x14ac:dyDescent="0.15">
      <c r="D222" s="2"/>
      <c r="E222" s="2"/>
      <c r="F222" s="2"/>
      <c r="G222" s="2"/>
      <c r="H222" s="2"/>
      <c r="I222" s="2"/>
      <c r="J222" s="2"/>
    </row>
    <row r="223" spans="4:10" ht="15" customHeight="1" x14ac:dyDescent="0.15">
      <c r="D223" s="2"/>
      <c r="E223" s="2"/>
      <c r="F223" s="2"/>
      <c r="G223" s="2"/>
      <c r="H223" s="2"/>
      <c r="I223" s="2"/>
      <c r="J223" s="2"/>
    </row>
    <row r="224" spans="4:10" ht="15" customHeight="1" x14ac:dyDescent="0.15">
      <c r="D224" s="2"/>
      <c r="E224" s="2"/>
      <c r="F224" s="2"/>
      <c r="G224" s="2"/>
      <c r="H224" s="2"/>
      <c r="I224" s="2"/>
      <c r="J224" s="2"/>
    </row>
    <row r="225" spans="4:10" ht="15" customHeight="1" x14ac:dyDescent="0.15">
      <c r="D225" s="2"/>
      <c r="E225" s="2"/>
      <c r="F225" s="2"/>
      <c r="G225" s="2"/>
      <c r="H225" s="2"/>
      <c r="I225" s="2"/>
      <c r="J225" s="2"/>
    </row>
    <row r="226" spans="4:10" ht="15" customHeight="1" x14ac:dyDescent="0.15">
      <c r="D226" s="2"/>
      <c r="E226" s="2"/>
      <c r="F226" s="2"/>
      <c r="G226" s="2"/>
      <c r="H226" s="2"/>
      <c r="I226" s="2"/>
      <c r="J226" s="2"/>
    </row>
    <row r="227" spans="4:10" ht="15" customHeight="1" x14ac:dyDescent="0.15">
      <c r="D227" s="2"/>
      <c r="E227" s="2"/>
      <c r="F227" s="2"/>
      <c r="G227" s="2"/>
      <c r="H227" s="2"/>
      <c r="I227" s="2"/>
      <c r="J227" s="2"/>
    </row>
    <row r="228" spans="4:10" ht="15" customHeight="1" x14ac:dyDescent="0.15">
      <c r="D228" s="2"/>
      <c r="E228" s="2"/>
      <c r="F228" s="2"/>
      <c r="G228" s="2"/>
      <c r="H228" s="2"/>
      <c r="I228" s="2"/>
      <c r="J228" s="2"/>
    </row>
    <row r="229" spans="4:10" ht="15" customHeight="1" x14ac:dyDescent="0.15">
      <c r="D229" s="2"/>
      <c r="E229" s="2"/>
      <c r="F229" s="2"/>
      <c r="G229" s="2"/>
      <c r="H229" s="2"/>
      <c r="I229" s="2"/>
      <c r="J229" s="2"/>
    </row>
    <row r="230" spans="4:10" ht="15" customHeight="1" x14ac:dyDescent="0.15">
      <c r="D230" s="2"/>
      <c r="E230" s="2"/>
      <c r="F230" s="2"/>
      <c r="G230" s="2"/>
      <c r="H230" s="2"/>
      <c r="I230" s="2"/>
      <c r="J230" s="2"/>
    </row>
    <row r="231" spans="4:10" ht="15" customHeight="1" x14ac:dyDescent="0.15">
      <c r="D231" s="2"/>
      <c r="E231" s="2"/>
      <c r="F231" s="2"/>
      <c r="G231" s="2"/>
      <c r="H231" s="2"/>
      <c r="I231" s="2"/>
      <c r="J231" s="2"/>
    </row>
    <row r="232" spans="4:10" ht="15" customHeight="1" x14ac:dyDescent="0.15">
      <c r="D232" s="2"/>
      <c r="E232" s="2"/>
      <c r="F232" s="2"/>
      <c r="G232" s="2"/>
      <c r="H232" s="2"/>
      <c r="I232" s="2"/>
      <c r="J232" s="2"/>
    </row>
    <row r="233" spans="4:10" ht="15" customHeight="1" x14ac:dyDescent="0.15">
      <c r="D233" s="2"/>
      <c r="E233" s="2"/>
      <c r="F233" s="2"/>
      <c r="G233" s="2"/>
      <c r="H233" s="2"/>
      <c r="I233" s="2"/>
      <c r="J233" s="2"/>
    </row>
    <row r="234" spans="4:10" ht="15" customHeight="1" x14ac:dyDescent="0.15">
      <c r="D234" s="2"/>
      <c r="E234" s="2"/>
      <c r="F234" s="2"/>
      <c r="G234" s="2"/>
      <c r="H234" s="2"/>
      <c r="I234" s="2"/>
      <c r="J234" s="2"/>
    </row>
    <row r="235" spans="4:10" ht="15" customHeight="1" x14ac:dyDescent="0.15">
      <c r="D235" s="2"/>
      <c r="E235" s="2"/>
      <c r="F235" s="2"/>
      <c r="G235" s="2"/>
      <c r="H235" s="2"/>
      <c r="I235" s="2"/>
      <c r="J235" s="2"/>
    </row>
    <row r="236" spans="4:10" ht="15" customHeight="1" x14ac:dyDescent="0.15">
      <c r="D236" s="2"/>
      <c r="E236" s="2"/>
      <c r="F236" s="2"/>
      <c r="G236" s="2"/>
      <c r="H236" s="2"/>
      <c r="I236" s="2"/>
      <c r="J236" s="2"/>
    </row>
    <row r="237" spans="4:10" ht="15" customHeight="1" x14ac:dyDescent="0.15">
      <c r="D237" s="2"/>
      <c r="E237" s="2"/>
      <c r="F237" s="2"/>
      <c r="G237" s="2"/>
      <c r="H237" s="2"/>
      <c r="I237" s="2"/>
      <c r="J237" s="2"/>
    </row>
    <row r="238" spans="4:10" ht="15" customHeight="1" x14ac:dyDescent="0.15">
      <c r="D238" s="2"/>
      <c r="E238" s="2"/>
      <c r="F238" s="2"/>
      <c r="G238" s="2"/>
      <c r="H238" s="2"/>
      <c r="I238" s="2"/>
      <c r="J238" s="2"/>
    </row>
    <row r="239" spans="4:10" ht="15" customHeight="1" x14ac:dyDescent="0.15">
      <c r="D239" s="2"/>
      <c r="E239" s="2"/>
      <c r="F239" s="2"/>
      <c r="G239" s="2"/>
      <c r="H239" s="2"/>
      <c r="I239" s="2"/>
      <c r="J239" s="2"/>
    </row>
    <row r="240" spans="4:10" ht="15" customHeight="1" x14ac:dyDescent="0.15">
      <c r="D240" s="2"/>
      <c r="E240" s="2"/>
      <c r="F240" s="2"/>
      <c r="G240" s="2"/>
      <c r="H240" s="2"/>
      <c r="I240" s="2"/>
      <c r="J240" s="2"/>
    </row>
    <row r="241" spans="2:11" s="64" customFormat="1" ht="15" customHeight="1" x14ac:dyDescent="0.15">
      <c r="B241" s="2"/>
      <c r="C241" s="63"/>
      <c r="D241" s="2"/>
      <c r="E241" s="2"/>
      <c r="F241" s="2"/>
      <c r="G241" s="2"/>
      <c r="H241" s="2"/>
      <c r="I241" s="2"/>
      <c r="J241" s="2"/>
      <c r="K241" s="2"/>
    </row>
    <row r="242" spans="2:11" ht="15" customHeight="1" x14ac:dyDescent="0.15">
      <c r="D242" s="2"/>
      <c r="E242" s="2"/>
      <c r="F242" s="2"/>
      <c r="G242" s="2"/>
      <c r="H242" s="2"/>
      <c r="I242" s="2"/>
      <c r="J242" s="2"/>
    </row>
    <row r="243" spans="2:11" ht="15" customHeight="1" x14ac:dyDescent="0.15">
      <c r="D243" s="2"/>
      <c r="E243" s="2"/>
      <c r="F243" s="2"/>
      <c r="G243" s="2"/>
      <c r="H243" s="2"/>
      <c r="I243" s="2"/>
      <c r="J243" s="2"/>
    </row>
    <row r="244" spans="2:11" ht="15" customHeight="1" x14ac:dyDescent="0.15">
      <c r="D244" s="2"/>
      <c r="E244" s="2"/>
      <c r="F244" s="2"/>
      <c r="G244" s="2"/>
      <c r="H244" s="2"/>
      <c r="I244" s="2"/>
      <c r="J244" s="2"/>
    </row>
    <row r="245" spans="2:11" ht="15" customHeight="1" x14ac:dyDescent="0.15">
      <c r="D245" s="2"/>
      <c r="E245" s="2"/>
      <c r="F245" s="2"/>
      <c r="G245" s="2"/>
      <c r="H245" s="2"/>
      <c r="I245" s="2"/>
      <c r="J245" s="2"/>
    </row>
    <row r="246" spans="2:11" ht="15" customHeight="1" x14ac:dyDescent="0.15">
      <c r="D246" s="2"/>
      <c r="E246" s="2"/>
      <c r="F246" s="2"/>
      <c r="G246" s="2"/>
      <c r="H246" s="2"/>
      <c r="I246" s="2"/>
      <c r="J246" s="2"/>
    </row>
    <row r="247" spans="2:11" ht="15" customHeight="1" x14ac:dyDescent="0.15">
      <c r="D247" s="2"/>
      <c r="E247" s="2"/>
      <c r="F247" s="2"/>
      <c r="G247" s="2"/>
      <c r="H247" s="2"/>
      <c r="I247" s="2"/>
      <c r="J247" s="2"/>
    </row>
    <row r="248" spans="2:11" ht="15" customHeight="1" x14ac:dyDescent="0.15">
      <c r="D248" s="2"/>
      <c r="E248" s="2"/>
      <c r="F248" s="2"/>
      <c r="G248" s="2"/>
      <c r="H248" s="2"/>
      <c r="I248" s="2"/>
      <c r="J248" s="2"/>
    </row>
    <row r="249" spans="2:11" ht="15" customHeight="1" x14ac:dyDescent="0.15">
      <c r="D249" s="2"/>
      <c r="E249" s="2"/>
      <c r="F249" s="2"/>
      <c r="G249" s="2"/>
      <c r="H249" s="2"/>
      <c r="I249" s="2"/>
      <c r="J249" s="2"/>
    </row>
    <row r="250" spans="2:11" ht="15" customHeight="1" x14ac:dyDescent="0.15">
      <c r="D250" s="2"/>
      <c r="E250" s="2"/>
      <c r="F250" s="2"/>
      <c r="G250" s="2"/>
      <c r="H250" s="2"/>
      <c r="I250" s="2"/>
      <c r="J250" s="2"/>
    </row>
    <row r="251" spans="2:11" ht="15" customHeight="1" x14ac:dyDescent="0.15">
      <c r="D251" s="2"/>
      <c r="E251" s="2"/>
      <c r="F251" s="2"/>
      <c r="G251" s="2"/>
      <c r="H251" s="2"/>
      <c r="I251" s="2"/>
      <c r="J251" s="2"/>
    </row>
    <row r="252" spans="2:11" ht="15" customHeight="1" x14ac:dyDescent="0.15">
      <c r="D252" s="2"/>
      <c r="E252" s="2"/>
      <c r="F252" s="2"/>
      <c r="G252" s="2"/>
      <c r="H252" s="2"/>
      <c r="I252" s="2"/>
      <c r="J252" s="2"/>
    </row>
    <row r="253" spans="2:11" ht="15" customHeight="1" x14ac:dyDescent="0.15">
      <c r="D253" s="2"/>
      <c r="E253" s="2"/>
      <c r="F253" s="2"/>
      <c r="G253" s="2"/>
      <c r="H253" s="2"/>
      <c r="I253" s="2"/>
      <c r="J253" s="2"/>
    </row>
    <row r="254" spans="2:11" ht="15" customHeight="1" x14ac:dyDescent="0.15">
      <c r="D254" s="2"/>
      <c r="E254" s="2"/>
      <c r="F254" s="2"/>
      <c r="G254" s="2"/>
      <c r="H254" s="2"/>
      <c r="I254" s="2"/>
      <c r="J254" s="2"/>
    </row>
    <row r="255" spans="2:11" ht="15" customHeight="1" x14ac:dyDescent="0.15">
      <c r="D255" s="2"/>
      <c r="E255" s="2"/>
      <c r="F255" s="2"/>
      <c r="G255" s="2"/>
      <c r="H255" s="2"/>
      <c r="I255" s="2"/>
      <c r="J255" s="2"/>
    </row>
    <row r="256" spans="2:11" ht="15" customHeight="1" x14ac:dyDescent="0.15">
      <c r="D256" s="2"/>
      <c r="E256" s="2"/>
      <c r="F256" s="2"/>
      <c r="G256" s="2"/>
      <c r="H256" s="2"/>
      <c r="I256" s="2"/>
      <c r="J256" s="2"/>
    </row>
    <row r="257" spans="4:10" ht="15" customHeight="1" x14ac:dyDescent="0.15">
      <c r="D257" s="2"/>
      <c r="E257" s="2"/>
      <c r="F257" s="2"/>
      <c r="G257" s="2"/>
      <c r="H257" s="2"/>
      <c r="I257" s="2"/>
      <c r="J257" s="2"/>
    </row>
    <row r="258" spans="4:10" ht="15" customHeight="1" x14ac:dyDescent="0.15">
      <c r="D258" s="2"/>
      <c r="E258" s="2"/>
      <c r="F258" s="2"/>
      <c r="G258" s="2"/>
      <c r="H258" s="2"/>
      <c r="I258" s="2"/>
      <c r="J258" s="2"/>
    </row>
    <row r="259" spans="4:10" ht="15" customHeight="1" x14ac:dyDescent="0.15">
      <c r="D259" s="2"/>
      <c r="E259" s="2"/>
      <c r="F259" s="2"/>
      <c r="G259" s="2"/>
      <c r="H259" s="2"/>
      <c r="I259" s="2"/>
      <c r="J259" s="2"/>
    </row>
    <row r="260" spans="4:10" ht="15" customHeight="1" x14ac:dyDescent="0.15">
      <c r="D260" s="2"/>
      <c r="E260" s="2"/>
      <c r="F260" s="2"/>
      <c r="G260" s="2"/>
      <c r="H260" s="2"/>
      <c r="I260" s="2"/>
      <c r="J260" s="2"/>
    </row>
    <row r="261" spans="4:10" ht="15" customHeight="1" x14ac:dyDescent="0.15">
      <c r="D261" s="2"/>
      <c r="E261" s="2"/>
      <c r="F261" s="2"/>
      <c r="G261" s="2"/>
      <c r="H261" s="2"/>
      <c r="I261" s="2"/>
      <c r="J261" s="2"/>
    </row>
    <row r="262" spans="4:10" ht="15" customHeight="1" x14ac:dyDescent="0.15">
      <c r="D262" s="2"/>
      <c r="E262" s="2"/>
      <c r="F262" s="2"/>
      <c r="G262" s="2"/>
      <c r="H262" s="2"/>
      <c r="I262" s="2"/>
      <c r="J262" s="2"/>
    </row>
    <row r="263" spans="4:10" ht="15" customHeight="1" x14ac:dyDescent="0.15">
      <c r="D263" s="2"/>
      <c r="E263" s="2"/>
      <c r="F263" s="2"/>
      <c r="G263" s="2"/>
      <c r="H263" s="2"/>
      <c r="I263" s="2"/>
      <c r="J263" s="2"/>
    </row>
    <row r="264" spans="4:10" ht="15" customHeight="1" x14ac:dyDescent="0.15">
      <c r="D264" s="2"/>
      <c r="E264" s="2"/>
      <c r="F264" s="2"/>
      <c r="G264" s="2"/>
      <c r="H264" s="2"/>
      <c r="I264" s="2"/>
      <c r="J264" s="2"/>
    </row>
    <row r="265" spans="4:10" ht="15" customHeight="1" x14ac:dyDescent="0.15">
      <c r="D265" s="2"/>
      <c r="E265" s="2"/>
      <c r="F265" s="2"/>
      <c r="G265" s="2"/>
      <c r="H265" s="2"/>
      <c r="I265" s="2"/>
      <c r="J265" s="2"/>
    </row>
    <row r="266" spans="4:10" ht="15" customHeight="1" x14ac:dyDescent="0.15">
      <c r="D266" s="2"/>
      <c r="E266" s="2"/>
      <c r="F266" s="2"/>
      <c r="G266" s="2"/>
      <c r="H266" s="2"/>
      <c r="I266" s="2"/>
      <c r="J266" s="2"/>
    </row>
    <row r="267" spans="4:10" ht="15" customHeight="1" x14ac:dyDescent="0.15">
      <c r="D267" s="2"/>
      <c r="E267" s="2"/>
      <c r="F267" s="2"/>
      <c r="G267" s="2"/>
      <c r="H267" s="2"/>
      <c r="I267" s="2"/>
      <c r="J267" s="2"/>
    </row>
    <row r="268" spans="4:10" ht="15" customHeight="1" x14ac:dyDescent="0.15">
      <c r="D268" s="2"/>
      <c r="E268" s="2"/>
      <c r="F268" s="2"/>
      <c r="G268" s="2"/>
      <c r="H268" s="2"/>
      <c r="I268" s="2"/>
      <c r="J268" s="2"/>
    </row>
    <row r="269" spans="4:10" ht="15" customHeight="1" x14ac:dyDescent="0.15">
      <c r="D269" s="2"/>
      <c r="E269" s="2"/>
      <c r="F269" s="2"/>
      <c r="G269" s="2"/>
      <c r="H269" s="2"/>
      <c r="I269" s="2"/>
      <c r="J269" s="2"/>
    </row>
    <row r="270" spans="4:10" ht="15" customHeight="1" x14ac:dyDescent="0.15">
      <c r="D270" s="2"/>
      <c r="E270" s="2"/>
      <c r="F270" s="2"/>
      <c r="G270" s="2"/>
      <c r="H270" s="2"/>
      <c r="I270" s="2"/>
      <c r="J270" s="2"/>
    </row>
    <row r="271" spans="4:10" ht="15" customHeight="1" x14ac:dyDescent="0.15">
      <c r="D271" s="2"/>
      <c r="E271" s="2"/>
      <c r="F271" s="2"/>
      <c r="G271" s="2"/>
      <c r="H271" s="2"/>
      <c r="I271" s="2"/>
      <c r="J271" s="2"/>
    </row>
    <row r="272" spans="4:10" ht="15" customHeight="1" x14ac:dyDescent="0.15">
      <c r="D272" s="2"/>
      <c r="E272" s="2"/>
      <c r="F272" s="2"/>
      <c r="G272" s="2"/>
      <c r="H272" s="2"/>
      <c r="I272" s="2"/>
      <c r="J272" s="2"/>
    </row>
    <row r="273" spans="4:10" ht="15" customHeight="1" x14ac:dyDescent="0.15">
      <c r="D273" s="2"/>
      <c r="E273" s="2"/>
      <c r="F273" s="2"/>
      <c r="G273" s="2"/>
      <c r="H273" s="2"/>
      <c r="I273" s="2"/>
      <c r="J273" s="2"/>
    </row>
    <row r="274" spans="4:10" ht="15" customHeight="1" x14ac:dyDescent="0.15">
      <c r="D274" s="2"/>
      <c r="E274" s="2"/>
      <c r="F274" s="2"/>
      <c r="G274" s="2"/>
      <c r="H274" s="2"/>
      <c r="I274" s="2"/>
      <c r="J274" s="2"/>
    </row>
    <row r="275" spans="4:10" ht="15" customHeight="1" x14ac:dyDescent="0.15">
      <c r="D275" s="2"/>
      <c r="E275" s="2"/>
      <c r="F275" s="2"/>
      <c r="G275" s="2"/>
      <c r="H275" s="2"/>
      <c r="I275" s="2"/>
      <c r="J275" s="2"/>
    </row>
    <row r="276" spans="4:10" ht="15" customHeight="1" x14ac:dyDescent="0.15">
      <c r="D276" s="2"/>
      <c r="E276" s="2"/>
      <c r="F276" s="2"/>
      <c r="G276" s="2"/>
      <c r="H276" s="2"/>
      <c r="I276" s="2"/>
      <c r="J276" s="2"/>
    </row>
    <row r="277" spans="4:10" ht="15" customHeight="1" x14ac:dyDescent="0.15">
      <c r="D277" s="2"/>
      <c r="E277" s="2"/>
      <c r="F277" s="2"/>
      <c r="G277" s="2"/>
      <c r="H277" s="2"/>
      <c r="I277" s="2"/>
      <c r="J277" s="2"/>
    </row>
    <row r="278" spans="4:10" ht="15" customHeight="1" x14ac:dyDescent="0.15">
      <c r="D278" s="2"/>
      <c r="E278" s="2"/>
      <c r="F278" s="2"/>
      <c r="G278" s="2"/>
      <c r="H278" s="2"/>
      <c r="I278" s="2"/>
      <c r="J278" s="2"/>
    </row>
    <row r="279" spans="4:10" ht="15" customHeight="1" x14ac:dyDescent="0.15">
      <c r="D279" s="2"/>
      <c r="E279" s="2"/>
      <c r="F279" s="2"/>
      <c r="G279" s="2"/>
      <c r="H279" s="2"/>
      <c r="I279" s="2"/>
      <c r="J279" s="2"/>
    </row>
    <row r="280" spans="4:10" ht="15" customHeight="1" x14ac:dyDescent="0.15">
      <c r="D280" s="2"/>
      <c r="E280" s="2"/>
      <c r="F280" s="2"/>
      <c r="G280" s="2"/>
      <c r="H280" s="2"/>
      <c r="I280" s="2"/>
      <c r="J280" s="2"/>
    </row>
    <row r="281" spans="4:10" ht="15" customHeight="1" x14ac:dyDescent="0.15">
      <c r="D281" s="2"/>
      <c r="E281" s="2"/>
      <c r="F281" s="2"/>
      <c r="G281" s="2"/>
      <c r="H281" s="2"/>
      <c r="I281" s="2"/>
      <c r="J281" s="2"/>
    </row>
    <row r="282" spans="4:10" ht="15" customHeight="1" x14ac:dyDescent="0.15">
      <c r="D282" s="2"/>
      <c r="E282" s="2"/>
      <c r="F282" s="2"/>
      <c r="G282" s="2"/>
      <c r="H282" s="2"/>
      <c r="I282" s="2"/>
      <c r="J282" s="2"/>
    </row>
    <row r="283" spans="4:10" ht="15" customHeight="1" x14ac:dyDescent="0.15">
      <c r="D283" s="2"/>
      <c r="E283" s="2"/>
      <c r="F283" s="2"/>
      <c r="G283" s="2"/>
      <c r="H283" s="2"/>
      <c r="I283" s="2"/>
      <c r="J283" s="2"/>
    </row>
    <row r="284" spans="4:10" ht="15" customHeight="1" x14ac:dyDescent="0.15">
      <c r="D284" s="2"/>
      <c r="E284" s="2"/>
      <c r="F284" s="2"/>
      <c r="G284" s="2"/>
      <c r="H284" s="2"/>
      <c r="I284" s="2"/>
      <c r="J284" s="2"/>
    </row>
    <row r="285" spans="4:10" ht="15" customHeight="1" x14ac:dyDescent="0.15">
      <c r="D285" s="2"/>
      <c r="E285" s="2"/>
      <c r="F285" s="2"/>
      <c r="G285" s="2"/>
      <c r="H285" s="2"/>
      <c r="I285" s="2"/>
      <c r="J285" s="2"/>
    </row>
    <row r="286" spans="4:10" ht="15" customHeight="1" x14ac:dyDescent="0.15">
      <c r="D286" s="2"/>
      <c r="E286" s="2"/>
      <c r="F286" s="2"/>
      <c r="G286" s="2"/>
      <c r="H286" s="2"/>
      <c r="I286" s="2"/>
      <c r="J286" s="2"/>
    </row>
    <row r="287" spans="4:10" ht="15" customHeight="1" x14ac:dyDescent="0.15">
      <c r="D287" s="2"/>
      <c r="E287" s="2"/>
      <c r="F287" s="2"/>
      <c r="G287" s="2"/>
      <c r="H287" s="2"/>
      <c r="I287" s="2"/>
      <c r="J287" s="2"/>
    </row>
    <row r="288" spans="4:10" ht="15" customHeight="1" x14ac:dyDescent="0.15">
      <c r="D288" s="2"/>
      <c r="E288" s="2"/>
      <c r="F288" s="2"/>
      <c r="G288" s="2"/>
      <c r="H288" s="2"/>
      <c r="I288" s="2"/>
      <c r="J288" s="2"/>
    </row>
    <row r="289" spans="4:10" ht="15" customHeight="1" x14ac:dyDescent="0.15">
      <c r="D289" s="2"/>
      <c r="E289" s="2"/>
      <c r="F289" s="2"/>
      <c r="G289" s="2"/>
      <c r="H289" s="2"/>
      <c r="I289" s="2"/>
      <c r="J289" s="2"/>
    </row>
    <row r="290" spans="4:10" ht="15" customHeight="1" x14ac:dyDescent="0.15">
      <c r="D290" s="2"/>
      <c r="E290" s="2"/>
      <c r="F290" s="2"/>
      <c r="G290" s="2"/>
      <c r="H290" s="2"/>
      <c r="I290" s="2"/>
      <c r="J290" s="2"/>
    </row>
    <row r="291" spans="4:10" ht="15" customHeight="1" x14ac:dyDescent="0.15"/>
    <row r="292" spans="4:10" ht="15" customHeight="1" x14ac:dyDescent="0.15"/>
    <row r="293" spans="4:10" ht="15" customHeight="1" x14ac:dyDescent="0.15"/>
    <row r="294" spans="4:10" ht="15" customHeight="1" x14ac:dyDescent="0.15"/>
    <row r="295" spans="4:10" ht="15" customHeight="1" x14ac:dyDescent="0.15"/>
    <row r="296" spans="4:10" ht="15" customHeight="1" x14ac:dyDescent="0.15"/>
    <row r="297" spans="4:10" ht="15" customHeight="1" x14ac:dyDescent="0.15"/>
    <row r="298" spans="4:10" ht="15" customHeight="1" x14ac:dyDescent="0.15"/>
    <row r="299" spans="4:10" ht="15" customHeight="1" x14ac:dyDescent="0.15"/>
    <row r="300" spans="4:10" ht="15" customHeight="1" x14ac:dyDescent="0.15"/>
    <row r="301" spans="4:10" ht="15" customHeight="1" x14ac:dyDescent="0.15"/>
    <row r="302" spans="4:10" ht="15" customHeight="1" x14ac:dyDescent="0.15"/>
    <row r="303" spans="4:10" ht="15" customHeight="1" x14ac:dyDescent="0.15"/>
    <row r="304" spans="4:10" ht="15" customHeight="1" x14ac:dyDescent="0.15"/>
    <row r="305" ht="15" customHeight="1" x14ac:dyDescent="0.15"/>
    <row r="306" ht="15" customHeight="1" x14ac:dyDescent="0.15"/>
    <row r="307" ht="15" customHeight="1" x14ac:dyDescent="0.15"/>
    <row r="308" ht="15" customHeight="1" x14ac:dyDescent="0.15"/>
    <row r="309" ht="15" customHeight="1" x14ac:dyDescent="0.15"/>
    <row r="310" ht="15" customHeight="1" x14ac:dyDescent="0.15"/>
    <row r="311" ht="15" customHeight="1" x14ac:dyDescent="0.15"/>
    <row r="312" ht="15" customHeight="1" x14ac:dyDescent="0.15"/>
    <row r="313" ht="15" customHeight="1" x14ac:dyDescent="0.15"/>
    <row r="314" ht="15" customHeight="1" x14ac:dyDescent="0.15"/>
    <row r="315" ht="15" customHeight="1" x14ac:dyDescent="0.15"/>
    <row r="316" ht="15" customHeight="1" x14ac:dyDescent="0.15"/>
    <row r="317" ht="15" customHeight="1" x14ac:dyDescent="0.15"/>
    <row r="318" ht="15" customHeight="1" x14ac:dyDescent="0.15"/>
    <row r="319" ht="15" customHeight="1" x14ac:dyDescent="0.15"/>
    <row r="320" ht="15" customHeight="1" x14ac:dyDescent="0.15"/>
    <row r="321" ht="15" customHeight="1" x14ac:dyDescent="0.15"/>
    <row r="322" ht="15" customHeight="1" x14ac:dyDescent="0.15"/>
    <row r="323" ht="15" customHeight="1" x14ac:dyDescent="0.15"/>
    <row r="324" ht="15" customHeight="1" x14ac:dyDescent="0.15"/>
    <row r="325" ht="15" customHeight="1" x14ac:dyDescent="0.15"/>
    <row r="326" ht="15" customHeight="1" x14ac:dyDescent="0.15"/>
    <row r="327" ht="15" customHeight="1" x14ac:dyDescent="0.15"/>
    <row r="328" ht="15" customHeight="1" x14ac:dyDescent="0.15"/>
    <row r="329" ht="15" customHeight="1" x14ac:dyDescent="0.15"/>
    <row r="330" ht="15" customHeight="1" x14ac:dyDescent="0.15"/>
    <row r="331" ht="15" customHeight="1" x14ac:dyDescent="0.15"/>
    <row r="332" ht="15" customHeight="1" x14ac:dyDescent="0.15"/>
    <row r="333" ht="15" customHeight="1" x14ac:dyDescent="0.15"/>
    <row r="334" ht="15" customHeight="1" x14ac:dyDescent="0.15"/>
    <row r="335" ht="15" customHeight="1" x14ac:dyDescent="0.15"/>
    <row r="336" ht="15" customHeight="1" x14ac:dyDescent="0.15"/>
    <row r="337" ht="15" customHeight="1" x14ac:dyDescent="0.15"/>
    <row r="338" ht="15" customHeight="1" x14ac:dyDescent="0.15"/>
    <row r="339" ht="15" customHeight="1" x14ac:dyDescent="0.15"/>
    <row r="340" ht="15" customHeight="1" x14ac:dyDescent="0.15"/>
    <row r="341" ht="15" customHeight="1" x14ac:dyDescent="0.15"/>
    <row r="342" ht="15" customHeight="1" x14ac:dyDescent="0.15"/>
    <row r="343" ht="15" customHeight="1" x14ac:dyDescent="0.15"/>
    <row r="344" ht="15" customHeight="1" x14ac:dyDescent="0.15"/>
    <row r="345" ht="15" customHeight="1" x14ac:dyDescent="0.15"/>
    <row r="346" ht="15" customHeight="1" x14ac:dyDescent="0.15"/>
    <row r="347" ht="15" customHeight="1" x14ac:dyDescent="0.15"/>
    <row r="348" ht="15" customHeight="1" x14ac:dyDescent="0.15"/>
    <row r="349" ht="15" customHeight="1" x14ac:dyDescent="0.15"/>
    <row r="350" ht="15" customHeight="1" x14ac:dyDescent="0.15"/>
    <row r="351" ht="15" customHeight="1" x14ac:dyDescent="0.15"/>
    <row r="352" ht="15" customHeight="1" x14ac:dyDescent="0.15"/>
    <row r="353" ht="15" customHeight="1" x14ac:dyDescent="0.15"/>
    <row r="354" ht="15" customHeight="1" x14ac:dyDescent="0.15"/>
    <row r="355" ht="15" customHeight="1" x14ac:dyDescent="0.15"/>
    <row r="356" ht="15" customHeight="1" x14ac:dyDescent="0.15"/>
    <row r="357" ht="15" customHeight="1" x14ac:dyDescent="0.15"/>
    <row r="358" ht="15" customHeight="1" x14ac:dyDescent="0.15"/>
    <row r="359" ht="15" customHeight="1" x14ac:dyDescent="0.15"/>
    <row r="360" ht="15" customHeight="1" x14ac:dyDescent="0.15"/>
    <row r="361" ht="15" customHeight="1" x14ac:dyDescent="0.15"/>
    <row r="362" ht="15" customHeight="1" x14ac:dyDescent="0.15"/>
    <row r="363" ht="15" customHeight="1" x14ac:dyDescent="0.15"/>
    <row r="364" ht="15" customHeight="1" x14ac:dyDescent="0.15"/>
    <row r="365" ht="15" customHeight="1" x14ac:dyDescent="0.15"/>
    <row r="366" ht="15" customHeight="1" x14ac:dyDescent="0.15"/>
    <row r="367" ht="15" customHeight="1" x14ac:dyDescent="0.15"/>
    <row r="368" ht="15" customHeight="1" x14ac:dyDescent="0.15"/>
    <row r="369" ht="15" customHeight="1" x14ac:dyDescent="0.15"/>
    <row r="370" ht="15" customHeight="1" x14ac:dyDescent="0.15"/>
    <row r="371" ht="15" customHeight="1" x14ac:dyDescent="0.15"/>
    <row r="372" ht="15" customHeight="1" x14ac:dyDescent="0.15"/>
    <row r="373" ht="15" customHeight="1" x14ac:dyDescent="0.15"/>
    <row r="374" ht="15" customHeight="1" x14ac:dyDescent="0.15"/>
    <row r="375" ht="15" customHeight="1" x14ac:dyDescent="0.15"/>
    <row r="376" ht="15" customHeight="1" x14ac:dyDescent="0.15"/>
    <row r="377" ht="15" customHeight="1" x14ac:dyDescent="0.15"/>
    <row r="378" ht="15" customHeight="1" x14ac:dyDescent="0.15"/>
    <row r="379" ht="15" customHeight="1" x14ac:dyDescent="0.15"/>
    <row r="380" ht="15" customHeight="1" x14ac:dyDescent="0.15"/>
    <row r="381" ht="15" customHeight="1" x14ac:dyDescent="0.15"/>
    <row r="382" ht="15" customHeight="1" x14ac:dyDescent="0.15"/>
    <row r="383" ht="15" customHeight="1" x14ac:dyDescent="0.15"/>
    <row r="384" ht="15" customHeight="1" x14ac:dyDescent="0.15"/>
    <row r="385" ht="15" customHeight="1" x14ac:dyDescent="0.15"/>
    <row r="386" ht="15" customHeight="1" x14ac:dyDescent="0.15"/>
    <row r="387" ht="15" customHeight="1" x14ac:dyDescent="0.15"/>
    <row r="388" ht="15" customHeight="1" x14ac:dyDescent="0.15"/>
    <row r="389" ht="15" customHeight="1" x14ac:dyDescent="0.15"/>
    <row r="390" ht="15" customHeight="1" x14ac:dyDescent="0.15"/>
    <row r="391" ht="15" customHeight="1" x14ac:dyDescent="0.15"/>
    <row r="392" ht="15" customHeight="1" x14ac:dyDescent="0.15"/>
    <row r="393" ht="15" customHeight="1" x14ac:dyDescent="0.15"/>
    <row r="394" ht="15" customHeight="1" x14ac:dyDescent="0.15"/>
    <row r="395" ht="15" customHeight="1" x14ac:dyDescent="0.15"/>
    <row r="396" ht="15" customHeight="1" x14ac:dyDescent="0.15"/>
    <row r="397" ht="15" customHeight="1" x14ac:dyDescent="0.15"/>
    <row r="398" ht="15" customHeight="1" x14ac:dyDescent="0.15"/>
    <row r="399" ht="15" customHeight="1" x14ac:dyDescent="0.15"/>
    <row r="400" ht="15" customHeight="1" x14ac:dyDescent="0.15"/>
    <row r="401" ht="15" customHeight="1" x14ac:dyDescent="0.15"/>
    <row r="402" ht="15" customHeight="1" x14ac:dyDescent="0.15"/>
    <row r="403" ht="15" customHeight="1" x14ac:dyDescent="0.15"/>
    <row r="404" ht="15" customHeight="1" x14ac:dyDescent="0.15"/>
    <row r="405" ht="15" customHeight="1" x14ac:dyDescent="0.15"/>
    <row r="406" ht="15" customHeight="1" x14ac:dyDescent="0.15"/>
    <row r="407" ht="15" customHeight="1" x14ac:dyDescent="0.15"/>
    <row r="408" ht="15" customHeight="1" x14ac:dyDescent="0.15"/>
    <row r="409" ht="15" customHeight="1" x14ac:dyDescent="0.15"/>
    <row r="410" ht="15" customHeight="1" x14ac:dyDescent="0.15"/>
    <row r="411" ht="15" customHeight="1" x14ac:dyDescent="0.15"/>
    <row r="412" ht="15" customHeight="1" x14ac:dyDescent="0.15"/>
    <row r="413" ht="15" customHeight="1" x14ac:dyDescent="0.15"/>
    <row r="414" ht="15" customHeight="1" x14ac:dyDescent="0.15"/>
    <row r="415" ht="15" customHeight="1" x14ac:dyDescent="0.15"/>
    <row r="416" ht="15" customHeight="1" x14ac:dyDescent="0.15"/>
    <row r="417" ht="15" customHeight="1" x14ac:dyDescent="0.15"/>
    <row r="418" ht="15" customHeight="1" x14ac:dyDescent="0.15"/>
    <row r="419" ht="15" customHeight="1" x14ac:dyDescent="0.15"/>
    <row r="420" ht="15" customHeight="1" x14ac:dyDescent="0.15"/>
    <row r="421" ht="15" customHeight="1" x14ac:dyDescent="0.15"/>
    <row r="422" ht="15" customHeight="1" x14ac:dyDescent="0.15"/>
    <row r="423" ht="15" customHeight="1" x14ac:dyDescent="0.15"/>
    <row r="424" ht="15" customHeight="1" x14ac:dyDescent="0.15"/>
    <row r="425" ht="15" customHeight="1" x14ac:dyDescent="0.15"/>
    <row r="426" ht="15" customHeight="1" x14ac:dyDescent="0.15"/>
    <row r="427" ht="15" customHeight="1" x14ac:dyDescent="0.15"/>
    <row r="428" ht="15" customHeight="1" x14ac:dyDescent="0.15"/>
    <row r="429" ht="15" customHeight="1" x14ac:dyDescent="0.15"/>
    <row r="430" ht="15" customHeight="1" x14ac:dyDescent="0.15"/>
    <row r="431" ht="15" customHeight="1" x14ac:dyDescent="0.15"/>
    <row r="432" ht="15" customHeight="1" x14ac:dyDescent="0.15"/>
    <row r="433" ht="15" customHeight="1" x14ac:dyDescent="0.15"/>
    <row r="434" ht="15" customHeight="1" x14ac:dyDescent="0.15"/>
    <row r="435" ht="15" customHeight="1" x14ac:dyDescent="0.15"/>
    <row r="436" ht="15" customHeight="1" x14ac:dyDescent="0.15"/>
    <row r="437" ht="15" customHeight="1" x14ac:dyDescent="0.15"/>
    <row r="438" ht="15" customHeight="1" x14ac:dyDescent="0.15"/>
    <row r="439" ht="15" customHeight="1" x14ac:dyDescent="0.15"/>
    <row r="440" ht="15" customHeight="1" x14ac:dyDescent="0.15"/>
    <row r="441" ht="15" customHeight="1" x14ac:dyDescent="0.15"/>
    <row r="442" ht="15" customHeight="1" x14ac:dyDescent="0.15"/>
    <row r="443" ht="15" customHeight="1" x14ac:dyDescent="0.15"/>
    <row r="444" ht="15" customHeight="1" x14ac:dyDescent="0.15"/>
    <row r="445" ht="15" customHeight="1" x14ac:dyDescent="0.15"/>
    <row r="446" ht="15" customHeight="1" x14ac:dyDescent="0.15"/>
    <row r="447" ht="15" customHeight="1" x14ac:dyDescent="0.15"/>
    <row r="448" ht="15" customHeight="1" x14ac:dyDescent="0.15"/>
    <row r="449" ht="15" customHeight="1" x14ac:dyDescent="0.15"/>
    <row r="450" ht="15" customHeight="1" x14ac:dyDescent="0.15"/>
    <row r="451" ht="15" customHeight="1" x14ac:dyDescent="0.15"/>
    <row r="452" ht="15" customHeight="1" x14ac:dyDescent="0.15"/>
    <row r="453" ht="15" customHeight="1" x14ac:dyDescent="0.15"/>
    <row r="454" ht="15" customHeight="1" x14ac:dyDescent="0.15"/>
    <row r="455" ht="15" customHeight="1" x14ac:dyDescent="0.15"/>
    <row r="456" ht="15" customHeight="1" x14ac:dyDescent="0.15"/>
    <row r="457" ht="15" customHeight="1" x14ac:dyDescent="0.15"/>
    <row r="458" ht="15" customHeight="1" x14ac:dyDescent="0.15"/>
    <row r="459" ht="15" customHeight="1" x14ac:dyDescent="0.15"/>
    <row r="460" ht="15" customHeight="1" x14ac:dyDescent="0.15"/>
    <row r="461" ht="15" customHeight="1" x14ac:dyDescent="0.15"/>
    <row r="462" ht="15" customHeight="1" x14ac:dyDescent="0.15"/>
    <row r="463" ht="15" customHeight="1" x14ac:dyDescent="0.15"/>
    <row r="464" ht="15" customHeight="1" x14ac:dyDescent="0.15"/>
    <row r="465" ht="15" customHeight="1" x14ac:dyDescent="0.15"/>
    <row r="466" ht="15" customHeight="1" x14ac:dyDescent="0.15"/>
    <row r="467" ht="15" customHeight="1" x14ac:dyDescent="0.15"/>
    <row r="468" ht="15" customHeight="1" x14ac:dyDescent="0.15"/>
    <row r="469" ht="15" customHeight="1" x14ac:dyDescent="0.15"/>
    <row r="470" ht="15" customHeight="1" x14ac:dyDescent="0.15"/>
    <row r="471" ht="15" customHeight="1" x14ac:dyDescent="0.15"/>
    <row r="472" ht="15" customHeight="1" x14ac:dyDescent="0.15"/>
    <row r="473" ht="15" customHeight="1" x14ac:dyDescent="0.15"/>
    <row r="474" ht="15" customHeight="1" x14ac:dyDescent="0.15"/>
    <row r="475" ht="15" customHeight="1" x14ac:dyDescent="0.15"/>
    <row r="476" ht="15" customHeight="1" x14ac:dyDescent="0.15"/>
    <row r="477" ht="15" customHeight="1" x14ac:dyDescent="0.15"/>
    <row r="478" ht="15" customHeight="1" x14ac:dyDescent="0.15"/>
    <row r="479" ht="15" customHeight="1" x14ac:dyDescent="0.15"/>
    <row r="480" ht="15" customHeight="1" x14ac:dyDescent="0.15"/>
    <row r="481" ht="15" customHeight="1" x14ac:dyDescent="0.15"/>
    <row r="482" ht="15" customHeight="1" x14ac:dyDescent="0.15"/>
    <row r="483" ht="15" customHeight="1" x14ac:dyDescent="0.15"/>
    <row r="484" ht="15" customHeight="1" x14ac:dyDescent="0.15"/>
    <row r="485" ht="15" customHeight="1" x14ac:dyDescent="0.15"/>
    <row r="486" ht="15" customHeight="1" x14ac:dyDescent="0.15"/>
    <row r="487" ht="15" customHeight="1" x14ac:dyDescent="0.15"/>
    <row r="488" ht="15" customHeight="1" x14ac:dyDescent="0.15"/>
    <row r="489" ht="15" customHeight="1" x14ac:dyDescent="0.15"/>
    <row r="490" ht="15" customHeight="1" x14ac:dyDescent="0.15"/>
    <row r="491" ht="15" customHeight="1" x14ac:dyDescent="0.15"/>
    <row r="492" ht="15" customHeight="1" x14ac:dyDescent="0.15"/>
    <row r="493" ht="15" customHeight="1" x14ac:dyDescent="0.15"/>
    <row r="494" ht="15" customHeight="1" x14ac:dyDescent="0.15"/>
    <row r="495" ht="15" customHeight="1" x14ac:dyDescent="0.15"/>
    <row r="496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</sheetData>
  <mergeCells count="14">
    <mergeCell ref="B35:B36"/>
    <mergeCell ref="B68:B69"/>
    <mergeCell ref="B72:C72"/>
    <mergeCell ref="B104:B109"/>
    <mergeCell ref="B2:K2"/>
    <mergeCell ref="B4:J4"/>
    <mergeCell ref="B5:B6"/>
    <mergeCell ref="C5:C6"/>
    <mergeCell ref="D5:D6"/>
    <mergeCell ref="E5:E6"/>
    <mergeCell ref="F5:G5"/>
    <mergeCell ref="H5:I5"/>
    <mergeCell ref="J5:J6"/>
    <mergeCell ref="K5:K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원가계산서</vt:lpstr>
      <vt:lpstr>공사내역</vt:lpstr>
      <vt:lpstr>원가계산서!Print_Area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dddsss1269@gmail.com</dc:creator>
  <cp:lastModifiedBy>User</cp:lastModifiedBy>
  <cp:lastPrinted>2026-07-28T01:48:04Z</cp:lastPrinted>
  <dcterms:created xsi:type="dcterms:W3CDTF">2026-07-21T07:28:20Z</dcterms:created>
  <dcterms:modified xsi:type="dcterms:W3CDTF">2026-08-11T05:31:16Z</dcterms:modified>
</cp:coreProperties>
</file>