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약품, 검사재료 등\자료\00의약품\신약(추가단가계약)_2026\141차\3. 공고\"/>
    </mc:Choice>
  </mc:AlternateContent>
  <bookViews>
    <workbookView xWindow="240" yWindow="420" windowWidth="24675" windowHeight="11010"/>
  </bookViews>
  <sheets>
    <sheet name="입찰품목리스트" sheetId="37" r:id="rId1"/>
  </sheets>
  <definedNames>
    <definedName name="_xlnm._FilterDatabase" localSheetId="0" hidden="1">입찰품목리스트!$A$3:$S$36</definedName>
    <definedName name="_xlnm.Print_Area" localSheetId="0">입찰품목리스트!$A$1:$Q$2</definedName>
    <definedName name="_xlnm.Print_Titles" localSheetId="0">입찰품목리스트!#REF!</definedName>
  </definedNames>
  <calcPr calcId="162913"/>
</workbook>
</file>

<file path=xl/calcChain.xml><?xml version="1.0" encoding="utf-8"?>
<calcChain xmlns="http://schemas.openxmlformats.org/spreadsheetml/2006/main">
  <c r="J30" i="37" l="1"/>
  <c r="J31" i="37"/>
  <c r="J32" i="37"/>
  <c r="J29" i="37" l="1"/>
  <c r="J35" i="37"/>
  <c r="J34" i="37" l="1"/>
  <c r="J5" i="37"/>
  <c r="J6" i="37"/>
  <c r="J7" i="37"/>
  <c r="J8" i="37"/>
  <c r="J9" i="37"/>
  <c r="J10" i="37"/>
  <c r="J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4" i="37"/>
</calcChain>
</file>

<file path=xl/sharedStrings.xml><?xml version="1.0" encoding="utf-8"?>
<sst xmlns="http://schemas.openxmlformats.org/spreadsheetml/2006/main" count="282" uniqueCount="239">
  <si>
    <t>번호</t>
  </si>
  <si>
    <t>물품명</t>
  </si>
  <si>
    <t>규격</t>
  </si>
  <si>
    <t>단위</t>
  </si>
  <si>
    <t>물품코드</t>
  </si>
  <si>
    <t>예상수량</t>
  </si>
  <si>
    <t>대표코드</t>
    <phoneticPr fontId="1" type="noConversion"/>
  </si>
  <si>
    <t>노란색 셀 안에 그룹별 단가합계를 기입하면 그룹내 품목별 배정단가가 확인됩니다.</t>
    <phoneticPr fontId="1" type="noConversion"/>
  </si>
  <si>
    <t>그룹</t>
    <phoneticPr fontId="1" type="noConversion"/>
  </si>
  <si>
    <t>단가배정비율</t>
    <phoneticPr fontId="5" type="noConversion"/>
  </si>
  <si>
    <t>응찰시배정단가</t>
    <phoneticPr fontId="5" type="noConversion"/>
  </si>
  <si>
    <t>비고</t>
    <phoneticPr fontId="5" type="noConversion"/>
  </si>
  <si>
    <t>25mg</t>
  </si>
  <si>
    <t>TAB</t>
  </si>
  <si>
    <t>SET</t>
  </si>
  <si>
    <t>AMP</t>
  </si>
  <si>
    <t>VIAL</t>
  </si>
  <si>
    <t>SRG</t>
  </si>
  <si>
    <t>TAKEDA</t>
  </si>
  <si>
    <t>100mg</t>
  </si>
  <si>
    <t>40mg</t>
  </si>
  <si>
    <t>1set</t>
  </si>
  <si>
    <t>BOX</t>
  </si>
  <si>
    <t>BTL</t>
  </si>
  <si>
    <t>ROCHE</t>
  </si>
  <si>
    <t>태준제약</t>
  </si>
  <si>
    <t>한국희귀필수의약품센터</t>
  </si>
  <si>
    <t>-</t>
    <phoneticPr fontId="1" type="noConversion"/>
  </si>
  <si>
    <t>-</t>
    <phoneticPr fontId="1" type="noConversion"/>
  </si>
  <si>
    <t>QZTN17</t>
  </si>
  <si>
    <t>QZTN26</t>
  </si>
  <si>
    <t>TPBLEP</t>
  </si>
  <si>
    <t>VDDS15</t>
  </si>
  <si>
    <t>VDDS30</t>
  </si>
  <si>
    <t>ZRCN5P</t>
  </si>
  <si>
    <t>AGNS3P</t>
  </si>
  <si>
    <t>AT01EM</t>
  </si>
  <si>
    <t>AT1E</t>
  </si>
  <si>
    <t>NORZYME4P</t>
  </si>
  <si>
    <t>BLMF10I</t>
  </si>
  <si>
    <t>BLMF7I</t>
  </si>
  <si>
    <t>IRZMI</t>
  </si>
  <si>
    <t>LDLM3P</t>
  </si>
  <si>
    <t>TNTPA25</t>
  </si>
  <si>
    <t>TZLM2AI</t>
  </si>
  <si>
    <t>VSRT04</t>
  </si>
  <si>
    <t>VSRT05</t>
  </si>
  <si>
    <t>VSRT12</t>
  </si>
  <si>
    <t>AFBCPK</t>
  </si>
  <si>
    <t>FRCM2P</t>
  </si>
  <si>
    <t>GSKM2I</t>
  </si>
  <si>
    <t>IGS3K</t>
  </si>
  <si>
    <t>IGS15K</t>
  </si>
  <si>
    <t>MPZM1P</t>
  </si>
  <si>
    <t>OMZM300PK</t>
  </si>
  <si>
    <t>SXTI5K</t>
  </si>
  <si>
    <t>NCD2I</t>
  </si>
  <si>
    <t>SOMPI</t>
  </si>
  <si>
    <t>FFLS</t>
  </si>
  <si>
    <t>LRZI</t>
  </si>
  <si>
    <t>RIMQARTO</t>
  </si>
  <si>
    <t>8806809003103</t>
  </si>
  <si>
    <t>8806809003202</t>
  </si>
  <si>
    <t>8800803000113</t>
  </si>
  <si>
    <t>8806533012303</t>
  </si>
  <si>
    <t>8806533012204</t>
  </si>
  <si>
    <t>8806507014913</t>
  </si>
  <si>
    <t>8806433065041</t>
  </si>
  <si>
    <t>8806501033521</t>
  </si>
  <si>
    <t>8806640017918</t>
  </si>
  <si>
    <t>8806599022018</t>
  </si>
  <si>
    <t>8806500033416</t>
  </si>
  <si>
    <t>8806500033515</t>
  </si>
  <si>
    <t>8806535015616</t>
  </si>
  <si>
    <t>8806963007511</t>
  </si>
  <si>
    <t>8806535016217</t>
  </si>
  <si>
    <t>8806507014111</t>
  </si>
  <si>
    <t>8806597011915</t>
  </si>
  <si>
    <t>8806597011816</t>
  </si>
  <si>
    <t>8806597011717</t>
  </si>
  <si>
    <t>8800515001712</t>
  </si>
  <si>
    <t>8806450016613</t>
  </si>
  <si>
    <t>8806469028515</t>
  </si>
  <si>
    <t>8800508004027</t>
  </si>
  <si>
    <t>8800508004041</t>
  </si>
  <si>
    <t>8806500033218</t>
  </si>
  <si>
    <t>8806238004214</t>
  </si>
  <si>
    <t>8806640016607</t>
  </si>
  <si>
    <t>8806531025817</t>
  </si>
  <si>
    <t>8806433077310</t>
  </si>
  <si>
    <t>8806541011015</t>
  </si>
  <si>
    <t>8806478061015</t>
  </si>
  <si>
    <t>8800811000112</t>
  </si>
  <si>
    <t>Quizartinib</t>
  </si>
  <si>
    <t>Trypan blue  oph soln</t>
  </si>
  <si>
    <t>Vadadustat</t>
  </si>
  <si>
    <t>Zirconium cyclosilicate Na</t>
  </si>
  <si>
    <t>Alginate Sodium</t>
  </si>
  <si>
    <t>Atropine sulfate</t>
  </si>
  <si>
    <t>Pancreatin enteric coated microtablet</t>
  </si>
  <si>
    <t>Belantamab mafodotin</t>
  </si>
  <si>
    <t>Idarucizumab</t>
  </si>
  <si>
    <t>Lanadelumab</t>
  </si>
  <si>
    <t>TN-TPA(tenecteplase)</t>
  </si>
  <si>
    <t>Tezepelumab</t>
  </si>
  <si>
    <t>Vosoritide</t>
  </si>
  <si>
    <t>Aflibercept Korea</t>
  </si>
  <si>
    <t>Faricimab</t>
  </si>
  <si>
    <t>Guselkumab</t>
  </si>
  <si>
    <t>Immune Globulin 10%</t>
  </si>
  <si>
    <t>Mepolizumab</t>
  </si>
  <si>
    <t>Omalizumab Korea</t>
  </si>
  <si>
    <t>Sulfamethoxazole/Trimethoprim</t>
  </si>
  <si>
    <t>NiCARdipine</t>
  </si>
  <si>
    <t>Esomeprazole sodium</t>
  </si>
  <si>
    <t>Fenfluramine</t>
  </si>
  <si>
    <t>Lorazepam</t>
  </si>
  <si>
    <t>RIMQARTO(R)</t>
  </si>
  <si>
    <t>17.7mg</t>
  </si>
  <si>
    <t>26.5mg</t>
  </si>
  <si>
    <t>0.06% 0.5ml</t>
  </si>
  <si>
    <t>150mg</t>
  </si>
  <si>
    <t>300mg</t>
  </si>
  <si>
    <t>5g</t>
  </si>
  <si>
    <t>30ml/pkg</t>
  </si>
  <si>
    <t>0.1% 0.4ml/ea, 30ea/box</t>
  </si>
  <si>
    <t>5ML</t>
  </si>
  <si>
    <t>592.28mg</t>
  </si>
  <si>
    <t>70mg</t>
  </si>
  <si>
    <t>2500mg/50ml</t>
  </si>
  <si>
    <t>300mg/2ml</t>
  </si>
  <si>
    <t>210mg/1.91ml</t>
  </si>
  <si>
    <t>0.4mg</t>
  </si>
  <si>
    <t>0.56mg</t>
  </si>
  <si>
    <t>1.2mg</t>
  </si>
  <si>
    <t>6.6mg/0.165ml</t>
  </si>
  <si>
    <t>21mg/0.175ml</t>
  </si>
  <si>
    <t>200mg/20ml</t>
  </si>
  <si>
    <t>3g/30ml</t>
  </si>
  <si>
    <t>15g/150ml</t>
  </si>
  <si>
    <t>100mg/1ml</t>
  </si>
  <si>
    <t>400mg/80mg/5ml</t>
  </si>
  <si>
    <t>20mg</t>
  </si>
  <si>
    <t>2.2mg/ml, 120ml/btl</t>
  </si>
  <si>
    <t>4MG/1ML</t>
  </si>
  <si>
    <t>PKG</t>
  </si>
  <si>
    <t>DAIICHI SANKYO</t>
  </si>
  <si>
    <t>D.O.R.C.</t>
  </si>
  <si>
    <t>타나베파마코리아</t>
  </si>
  <si>
    <t>ASTRA ZENECA</t>
  </si>
  <si>
    <t>종근당</t>
  </si>
  <si>
    <t>한국팜비오</t>
  </si>
  <si>
    <t>KD코드2</t>
    <phoneticPr fontId="1" type="noConversion"/>
  </si>
  <si>
    <t>GSK</t>
  </si>
  <si>
    <t>BOEHRINGER Ingelheim</t>
  </si>
  <si>
    <t>삼오제약</t>
  </si>
  <si>
    <t>삼성바이오에피스</t>
  </si>
  <si>
    <t>JANSSEN</t>
  </si>
  <si>
    <t>SK플라즈마</t>
  </si>
  <si>
    <t>셀트리온</t>
  </si>
  <si>
    <t>비씨월드제약</t>
  </si>
  <si>
    <t>UCB</t>
  </si>
  <si>
    <t>삼진제약</t>
  </si>
  <si>
    <t>큐로셀</t>
  </si>
  <si>
    <t>680900320</t>
  </si>
  <si>
    <t>080300011</t>
  </si>
  <si>
    <t>653301230</t>
  </si>
  <si>
    <t>653301220</t>
  </si>
  <si>
    <t>650701491</t>
  </si>
  <si>
    <t>643306504</t>
  </si>
  <si>
    <t>650103351</t>
  </si>
  <si>
    <t>659902201</t>
  </si>
  <si>
    <t>650003341</t>
  </si>
  <si>
    <t>650003351</t>
  </si>
  <si>
    <t>653501561</t>
  </si>
  <si>
    <t>696300751</t>
  </si>
  <si>
    <t>650701411</t>
  </si>
  <si>
    <t>659701191</t>
  </si>
  <si>
    <t>659701181</t>
  </si>
  <si>
    <t>659701171</t>
  </si>
  <si>
    <t>051500171</t>
  </si>
  <si>
    <t>645001661</t>
  </si>
  <si>
    <t>050800402</t>
  </si>
  <si>
    <t>050800404</t>
  </si>
  <si>
    <t>650003321</t>
  </si>
  <si>
    <t>623800421</t>
  </si>
  <si>
    <t>654101101</t>
  </si>
  <si>
    <t>647806101</t>
  </si>
  <si>
    <t>반플리타정26.5밀리그램(퀴자티닙염산염)_(30mg/1정)</t>
  </si>
  <si>
    <t>브렌랩주70밀리그램(벨란타맙마포도틴)_(70mg/1병)</t>
  </si>
  <si>
    <t>복스조고주0.56밀리그램(보소리타이드)_(0.56mg/1병)</t>
  </si>
  <si>
    <t>복스조고주1.2밀리그램(보소리타이드)_(1.2mg/1병)</t>
  </si>
  <si>
    <t>리브감마에스앤주10%(글리신첨가사람면역글로불린(pH4.9))_(15g/150mL)</t>
  </si>
  <si>
    <t>동광제약</t>
  </si>
  <si>
    <t>에소마크주(에스오메프라졸나트륨)_(42.5mg/1병)</t>
  </si>
  <si>
    <t>향정신성의약품 그룹(입찰유의서 참고)</t>
    <phoneticPr fontId="1" type="noConversion"/>
  </si>
  <si>
    <t>향정신성의약품 그룹(입찰유의서 참고)</t>
    <phoneticPr fontId="1" type="noConversion"/>
  </si>
  <si>
    <t>제141차 신규의약품 단가계약 입찰품목리스트</t>
    <phoneticPr fontId="1" type="noConversion"/>
  </si>
  <si>
    <t>제조사명1</t>
    <phoneticPr fontId="1" type="noConversion"/>
  </si>
  <si>
    <t>제조사명2</t>
    <phoneticPr fontId="1" type="noConversion"/>
  </si>
  <si>
    <t>KD코드1</t>
    <phoneticPr fontId="1" type="noConversion"/>
  </si>
  <si>
    <t>상품명1</t>
    <phoneticPr fontId="1" type="noConversion"/>
  </si>
  <si>
    <t>상품명2</t>
    <phoneticPr fontId="1" type="noConversion"/>
  </si>
  <si>
    <t>보험상한가1</t>
    <phoneticPr fontId="1" type="noConversion"/>
  </si>
  <si>
    <t>보험상한가2</t>
    <phoneticPr fontId="1" type="noConversion"/>
  </si>
  <si>
    <t>품목별</t>
    <phoneticPr fontId="1" type="noConversion"/>
  </si>
  <si>
    <t>680900310</t>
  </si>
  <si>
    <t>653501621</t>
  </si>
  <si>
    <t>646902851</t>
  </si>
  <si>
    <t>653102581</t>
  </si>
  <si>
    <t>643307731</t>
  </si>
  <si>
    <t>645906881</t>
  </si>
  <si>
    <t>반플리타정17.7밀리그램(퀴자티닙염산염)_(20mg/1정)</t>
  </si>
  <si>
    <t>비전블루점안액0.06%(트리판블루)_(0.3mg/0.5mL)</t>
  </si>
  <si>
    <t>바다넴정150밀리그램(바다두스타트)_(0.15g/1정)</t>
  </si>
  <si>
    <t>바다넴정300밀리그램(바다두스타트)_(0.3g/1정)</t>
  </si>
  <si>
    <t>로켈마현탁용분말5그램(지르코늄사이클로규산나트륨)_(5g/1포)</t>
  </si>
  <si>
    <t>알긴엔액(알긴산나트륨)_(1.5g/30mL)</t>
  </si>
  <si>
    <t>마이오텍트점안액0.1%(아트로핀황산염)(1회용)_(0.4mg/0.4mL)</t>
  </si>
  <si>
    <t>닛텐아트로핀1%점안제</t>
  </si>
  <si>
    <t>노자임미세정40000(판크레아틴장용성제피미세정)_(0.59228g/1포)</t>
  </si>
  <si>
    <t>브렌랩주100밀리그램(벨란타맙마포도틴)_(0.1g/1병)</t>
  </si>
  <si>
    <t>프락스바인드주사제(이다루시주맙)_(2.5g/50mL)</t>
  </si>
  <si>
    <t>탁자이로프리필드시린지주300mg(라나델루맙)_(0.3g/2mL)</t>
  </si>
  <si>
    <t>메탈라제주사25밀리그램(테넥테플라제)</t>
  </si>
  <si>
    <t>테즈파이어오토인젝터주(테제펠루맙)_(0.21g/1.91mL)</t>
  </si>
  <si>
    <t>복스조고주0.4밀리그램(보소리타이드)_(0.4mg/1병)</t>
  </si>
  <si>
    <t>아필리부프리필드시린지(애플리버셉트)_(6.6mg/0.165mL)</t>
  </si>
  <si>
    <t>바비스모프리필드시린지주(파리시맙)_(21mg/0.175mL)</t>
  </si>
  <si>
    <t>트렘피어정맥주사(구셀쿠맙, 유전자재조합)_(0.2g/20mL)</t>
  </si>
  <si>
    <t>리브감마에스앤주10%(글리신첨가사람면역글로불린(pH4.9))_(3g/30mL)</t>
  </si>
  <si>
    <t>누칼라오토인젝터주(메폴리주맙)_(0.1g/1mL)</t>
  </si>
  <si>
    <t>옴리클로프리필드시린지주(오말리주맙)_(0.3g/2mL)</t>
  </si>
  <si>
    <t>라티오팜 코트림주</t>
  </si>
  <si>
    <t>비니카핀주(니카르디핀염산염)_(20mg/20mL)</t>
  </si>
  <si>
    <t>오엠피에스주40밀리그램(에스오메프라졸나트륨)_(42.5mg/1병)</t>
  </si>
  <si>
    <t>핀테플라액(펜플루라민염산염)_(0.3g/120mL)</t>
  </si>
  <si>
    <t>삼진로라제팜주_(4mg/1mL)</t>
  </si>
  <si>
    <t>림카토주(안발캅타젠오토류셀)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</si>
</sst>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7" formatCode="0_);[Red]\(0\)"/>
    <numFmt numFmtId="178" formatCode="0.00000"/>
  </numFmts>
  <fonts count="34" x14ac:knownFonts="1">
    <font>
      <sz val="11"/>
      <color theme="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굴림"/>
      <family val="3"/>
      <charset val="129"/>
    </font>
    <font>
      <sz val="11"/>
      <color theme="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1"/>
      <color rgb="FFFA7D00"/>
      <name val="굴림"/>
      <family val="3"/>
      <charset val="129"/>
    </font>
    <font>
      <sz val="11"/>
      <color rgb="FF9C0006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6500"/>
      <name val="굴림"/>
      <family val="3"/>
      <charset val="129"/>
    </font>
    <font>
      <i/>
      <sz val="11"/>
      <color rgb="FF7F7F7F"/>
      <name val="굴림"/>
      <family val="3"/>
      <charset val="129"/>
    </font>
    <font>
      <b/>
      <sz val="11"/>
      <color theme="0"/>
      <name val="굴림"/>
      <family val="3"/>
      <charset val="129"/>
    </font>
    <font>
      <sz val="10"/>
      <color theme="1"/>
      <name val="맑은 고딕"/>
      <family val="3"/>
      <charset val="129"/>
    </font>
    <font>
      <sz val="11"/>
      <color rgb="FFFA7D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rgb="FF3F3F76"/>
      <name val="굴림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굴림"/>
      <family val="3"/>
      <charset val="129"/>
    </font>
    <font>
      <b/>
      <sz val="13"/>
      <color theme="3"/>
      <name val="굴림"/>
      <family val="3"/>
      <charset val="129"/>
    </font>
    <font>
      <b/>
      <sz val="11"/>
      <color theme="3"/>
      <name val="굴림"/>
      <family val="3"/>
      <charset val="129"/>
    </font>
    <font>
      <sz val="11"/>
      <color rgb="FF006100"/>
      <name val="굴림"/>
      <family val="3"/>
      <charset val="129"/>
    </font>
    <font>
      <b/>
      <sz val="11"/>
      <color rgb="FF3F3F3F"/>
      <name val="굴림"/>
      <family val="3"/>
      <charset val="129"/>
    </font>
    <font>
      <sz val="10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ck">
        <color rgb="FFFF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1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2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31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26" borderId="9" applyNumberFormat="0" applyAlignment="0" applyProtection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/>
  </cellStyleXfs>
  <cellXfs count="101">
    <xf numFmtId="0" fontId="0" fillId="0" borderId="0" xfId="0">
      <alignment vertical="center"/>
    </xf>
    <xf numFmtId="0" fontId="27" fillId="33" borderId="0" xfId="0" applyFont="1" applyFill="1" applyAlignment="1">
      <alignment horizontal="center" vertical="center"/>
    </xf>
    <xf numFmtId="0" fontId="27" fillId="33" borderId="0" xfId="0" applyFont="1" applyFill="1" applyAlignment="1">
      <alignment vertical="center" wrapText="1"/>
    </xf>
    <xf numFmtId="41" fontId="27" fillId="33" borderId="0" xfId="36" applyFont="1" applyFill="1">
      <alignment vertical="center"/>
    </xf>
    <xf numFmtId="0" fontId="27" fillId="33" borderId="0" xfId="0" applyFont="1" applyFill="1">
      <alignment vertical="center"/>
    </xf>
    <xf numFmtId="0" fontId="28" fillId="33" borderId="0" xfId="0" applyFont="1" applyFill="1" applyAlignment="1">
      <alignment vertical="center"/>
    </xf>
    <xf numFmtId="0" fontId="29" fillId="33" borderId="0" xfId="0" applyFont="1" applyFill="1" applyAlignment="1">
      <alignment horizontal="center" vertical="center"/>
    </xf>
    <xf numFmtId="0" fontId="29" fillId="33" borderId="0" xfId="0" applyFont="1" applyFill="1" applyAlignment="1">
      <alignment vertical="center" wrapText="1"/>
    </xf>
    <xf numFmtId="41" fontId="29" fillId="33" borderId="0" xfId="36" applyFont="1" applyFill="1">
      <alignment vertical="center"/>
    </xf>
    <xf numFmtId="0" fontId="29" fillId="33" borderId="0" xfId="0" applyFont="1" applyFill="1">
      <alignment vertical="center"/>
    </xf>
    <xf numFmtId="0" fontId="29" fillId="33" borderId="0" xfId="0" applyNumberFormat="1" applyFont="1" applyFill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/>
    </xf>
    <xf numFmtId="49" fontId="29" fillId="0" borderId="15" xfId="0" applyNumberFormat="1" applyFont="1" applyFill="1" applyBorder="1" applyAlignment="1">
      <alignment horizontal="center" vertical="center"/>
    </xf>
    <xf numFmtId="0" fontId="30" fillId="34" borderId="11" xfId="0" applyNumberFormat="1" applyFont="1" applyFill="1" applyBorder="1" applyAlignment="1">
      <alignment horizontal="center" vertical="center"/>
    </xf>
    <xf numFmtId="0" fontId="30" fillId="34" borderId="12" xfId="0" applyNumberFormat="1" applyFont="1" applyFill="1" applyBorder="1" applyAlignment="1">
      <alignment horizontal="center" vertical="center"/>
    </xf>
    <xf numFmtId="0" fontId="30" fillId="34" borderId="12" xfId="0" applyNumberFormat="1" applyFont="1" applyFill="1" applyBorder="1" applyAlignment="1">
      <alignment horizontal="center" vertical="center" wrapText="1"/>
    </xf>
    <xf numFmtId="41" fontId="31" fillId="33" borderId="0" xfId="36" applyFont="1" applyFill="1" applyAlignment="1">
      <alignment horizontal="left"/>
    </xf>
    <xf numFmtId="49" fontId="29" fillId="0" borderId="10" xfId="0" applyNumberFormat="1" applyFont="1" applyBorder="1" applyAlignment="1">
      <alignment horizontal="center" vertical="center"/>
    </xf>
    <xf numFmtId="41" fontId="30" fillId="35" borderId="12" xfId="36" applyFont="1" applyFill="1" applyBorder="1" applyAlignment="1">
      <alignment horizontal="center" vertical="center" wrapText="1" shrinkToFit="1"/>
    </xf>
    <xf numFmtId="178" fontId="29" fillId="33" borderId="10" xfId="0" applyNumberFormat="1" applyFont="1" applyFill="1" applyBorder="1">
      <alignment vertical="center"/>
    </xf>
    <xf numFmtId="178" fontId="29" fillId="33" borderId="10" xfId="36" applyNumberFormat="1" applyFont="1" applyFill="1" applyBorder="1">
      <alignment vertical="center"/>
    </xf>
    <xf numFmtId="41" fontId="29" fillId="0" borderId="14" xfId="36" applyFont="1" applyBorder="1" applyAlignment="1">
      <alignment horizontal="center" vertical="center"/>
    </xf>
    <xf numFmtId="41" fontId="29" fillId="33" borderId="15" xfId="36" applyFont="1" applyFill="1" applyBorder="1" applyAlignment="1">
      <alignment horizontal="center" vertical="center"/>
    </xf>
    <xf numFmtId="41" fontId="29" fillId="0" borderId="14" xfId="36" applyFont="1" applyBorder="1" applyAlignment="1">
      <alignment horizontal="right" vertical="center"/>
    </xf>
    <xf numFmtId="10" fontId="30" fillId="34" borderId="25" xfId="54" applyNumberFormat="1" applyFont="1" applyFill="1" applyBorder="1" applyAlignment="1">
      <alignment horizontal="center" vertical="center" wrapText="1" shrinkToFit="1"/>
    </xf>
    <xf numFmtId="0" fontId="29" fillId="33" borderId="20" xfId="0" applyFont="1" applyFill="1" applyBorder="1">
      <alignment vertical="center"/>
    </xf>
    <xf numFmtId="49" fontId="29" fillId="0" borderId="10" xfId="0" applyNumberFormat="1" applyFont="1" applyFill="1" applyBorder="1" applyAlignment="1">
      <alignment horizontal="center" vertical="center"/>
    </xf>
    <xf numFmtId="178" fontId="29" fillId="0" borderId="10" xfId="0" applyNumberFormat="1" applyFont="1" applyFill="1" applyBorder="1">
      <alignment vertical="center"/>
    </xf>
    <xf numFmtId="41" fontId="29" fillId="0" borderId="14" xfId="36" applyFont="1" applyFill="1" applyBorder="1" applyAlignment="1">
      <alignment horizontal="right" vertical="center"/>
    </xf>
    <xf numFmtId="0" fontId="29" fillId="0" borderId="0" xfId="0" applyFont="1" applyFill="1">
      <alignment vertical="center"/>
    </xf>
    <xf numFmtId="41" fontId="30" fillId="35" borderId="13" xfId="36" applyFont="1" applyFill="1" applyBorder="1" applyAlignment="1">
      <alignment horizontal="center" vertical="center" wrapText="1" shrinkToFit="1"/>
    </xf>
    <xf numFmtId="41" fontId="29" fillId="0" borderId="14" xfId="36" applyFont="1" applyFill="1" applyBorder="1" applyAlignment="1">
      <alignment horizontal="center" vertical="center"/>
    </xf>
    <xf numFmtId="0" fontId="30" fillId="34" borderId="24" xfId="0" applyNumberFormat="1" applyFont="1" applyFill="1" applyBorder="1" applyAlignment="1">
      <alignment horizontal="center" vertical="center"/>
    </xf>
    <xf numFmtId="0" fontId="30" fillId="35" borderId="11" xfId="36" applyNumberFormat="1" applyFont="1" applyFill="1" applyBorder="1" applyAlignment="1">
      <alignment horizontal="center" vertical="center"/>
    </xf>
    <xf numFmtId="41" fontId="29" fillId="33" borderId="23" xfId="36" applyFont="1" applyFill="1" applyBorder="1" applyAlignment="1">
      <alignment horizontal="center" vertical="center"/>
    </xf>
    <xf numFmtId="41" fontId="29" fillId="0" borderId="27" xfId="36" applyFont="1" applyFill="1" applyBorder="1" applyAlignment="1">
      <alignment horizontal="center" vertical="center"/>
    </xf>
    <xf numFmtId="177" fontId="29" fillId="33" borderId="10" xfId="0" applyNumberFormat="1" applyFont="1" applyFill="1" applyBorder="1" applyAlignment="1">
      <alignment horizontal="center" vertical="center"/>
    </xf>
    <xf numFmtId="177" fontId="29" fillId="33" borderId="19" xfId="0" applyNumberFormat="1" applyFont="1" applyFill="1" applyBorder="1" applyAlignment="1">
      <alignment horizontal="center" vertical="center"/>
    </xf>
    <xf numFmtId="177" fontId="29" fillId="0" borderId="10" xfId="0" applyNumberFormat="1" applyFont="1" applyFill="1" applyBorder="1" applyAlignment="1">
      <alignment horizontal="center" vertical="center"/>
    </xf>
    <xf numFmtId="177" fontId="29" fillId="0" borderId="19" xfId="0" applyNumberFormat="1" applyFont="1" applyFill="1" applyBorder="1" applyAlignment="1">
      <alignment horizontal="center" vertical="center"/>
    </xf>
    <xf numFmtId="0" fontId="29" fillId="37" borderId="17" xfId="0" applyFont="1" applyFill="1" applyBorder="1" applyAlignment="1">
      <alignment horizontal="center" vertical="center"/>
    </xf>
    <xf numFmtId="0" fontId="29" fillId="37" borderId="16" xfId="0" applyFont="1" applyFill="1" applyBorder="1" applyAlignment="1">
      <alignment horizontal="center" vertical="center"/>
    </xf>
    <xf numFmtId="0" fontId="32" fillId="37" borderId="16" xfId="0" applyFont="1" applyFill="1" applyBorder="1" applyAlignment="1">
      <alignment horizontal="center" vertical="center"/>
    </xf>
    <xf numFmtId="0" fontId="29" fillId="37" borderId="16" xfId="0" applyFont="1" applyFill="1" applyBorder="1" applyAlignment="1">
      <alignment vertical="center" wrapText="1"/>
    </xf>
    <xf numFmtId="0" fontId="29" fillId="37" borderId="21" xfId="0" applyFont="1" applyFill="1" applyBorder="1" applyAlignment="1">
      <alignment horizontal="center" vertical="center"/>
    </xf>
    <xf numFmtId="41" fontId="29" fillId="37" borderId="17" xfId="36" applyFont="1" applyFill="1" applyBorder="1">
      <alignment vertical="center"/>
    </xf>
    <xf numFmtId="0" fontId="29" fillId="37" borderId="21" xfId="0" applyFont="1" applyFill="1" applyBorder="1">
      <alignment vertical="center"/>
    </xf>
    <xf numFmtId="0" fontId="29" fillId="37" borderId="22" xfId="0" applyFont="1" applyFill="1" applyBorder="1">
      <alignment vertical="center"/>
    </xf>
    <xf numFmtId="178" fontId="29" fillId="33" borderId="19" xfId="0" applyNumberFormat="1" applyFont="1" applyFill="1" applyBorder="1">
      <alignment vertical="center"/>
    </xf>
    <xf numFmtId="49" fontId="29" fillId="37" borderId="17" xfId="0" applyNumberFormat="1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29" fillId="0" borderId="28" xfId="0" applyFont="1" applyFill="1" applyBorder="1" applyAlignment="1">
      <alignment horizontal="center" vertical="center"/>
    </xf>
    <xf numFmtId="49" fontId="29" fillId="0" borderId="29" xfId="0" applyNumberFormat="1" applyFont="1" applyFill="1" applyBorder="1" applyAlignment="1">
      <alignment horizontal="center" vertical="center"/>
    </xf>
    <xf numFmtId="177" fontId="32" fillId="37" borderId="16" xfId="0" applyNumberFormat="1" applyFont="1" applyFill="1" applyBorder="1" applyAlignment="1">
      <alignment horizontal="center" vertical="center"/>
    </xf>
    <xf numFmtId="177" fontId="29" fillId="0" borderId="29" xfId="0" applyNumberFormat="1" applyFont="1" applyFill="1" applyBorder="1" applyAlignment="1">
      <alignment horizontal="center" vertical="center"/>
    </xf>
    <xf numFmtId="49" fontId="29" fillId="37" borderId="16" xfId="0" applyNumberFormat="1" applyFont="1" applyFill="1" applyBorder="1" applyAlignment="1">
      <alignment horizontal="center" vertical="center"/>
    </xf>
    <xf numFmtId="177" fontId="29" fillId="0" borderId="30" xfId="0" applyNumberFormat="1" applyFont="1" applyFill="1" applyBorder="1" applyAlignment="1">
      <alignment horizontal="center" vertical="center"/>
    </xf>
    <xf numFmtId="49" fontId="29" fillId="37" borderId="18" xfId="0" applyNumberFormat="1" applyFont="1" applyFill="1" applyBorder="1" applyAlignment="1">
      <alignment horizontal="center" vertical="center"/>
    </xf>
    <xf numFmtId="41" fontId="29" fillId="37" borderId="17" xfId="36" applyFont="1" applyFill="1" applyBorder="1" applyAlignment="1">
      <alignment horizontal="center" vertical="center"/>
    </xf>
    <xf numFmtId="0" fontId="29" fillId="37" borderId="31" xfId="0" applyFont="1" applyFill="1" applyBorder="1">
      <alignment vertical="center"/>
    </xf>
    <xf numFmtId="0" fontId="29" fillId="37" borderId="18" xfId="0" applyFont="1" applyFill="1" applyBorder="1" applyAlignment="1">
      <alignment horizontal="center" vertical="center" wrapText="1"/>
    </xf>
    <xf numFmtId="41" fontId="29" fillId="37" borderId="17" xfId="36" applyFont="1" applyFill="1" applyBorder="1" applyAlignment="1">
      <alignment horizontal="right" vertical="center"/>
    </xf>
    <xf numFmtId="0" fontId="29" fillId="0" borderId="17" xfId="0" applyFont="1" applyFill="1" applyBorder="1" applyAlignment="1">
      <alignment horizontal="center" vertical="center"/>
    </xf>
    <xf numFmtId="0" fontId="29" fillId="0" borderId="16" xfId="0" applyFont="1" applyFill="1" applyBorder="1" applyAlignment="1">
      <alignment horizontal="center" vertical="center"/>
    </xf>
    <xf numFmtId="49" fontId="29" fillId="0" borderId="16" xfId="0" applyNumberFormat="1" applyFont="1" applyFill="1" applyBorder="1" applyAlignment="1">
      <alignment horizontal="center" vertical="center"/>
    </xf>
    <xf numFmtId="177" fontId="29" fillId="0" borderId="16" xfId="0" applyNumberFormat="1" applyFont="1" applyFill="1" applyBorder="1" applyAlignment="1">
      <alignment horizontal="center" vertical="center"/>
    </xf>
    <xf numFmtId="177" fontId="29" fillId="0" borderId="21" xfId="0" applyNumberFormat="1" applyFont="1" applyFill="1" applyBorder="1" applyAlignment="1">
      <alignment horizontal="center" vertical="center"/>
    </xf>
    <xf numFmtId="0" fontId="29" fillId="33" borderId="20" xfId="0" applyFont="1" applyFill="1" applyBorder="1" applyAlignment="1">
      <alignment horizontal="center" vertical="center"/>
    </xf>
    <xf numFmtId="41" fontId="30" fillId="40" borderId="11" xfId="36" applyFont="1" applyFill="1" applyBorder="1" applyAlignment="1">
      <alignment horizontal="center" vertical="center" wrapText="1" shrinkToFit="1"/>
    </xf>
    <xf numFmtId="41" fontId="30" fillId="40" borderId="13" xfId="36" applyFont="1" applyFill="1" applyBorder="1" applyAlignment="1">
      <alignment horizontal="center" vertical="center" wrapText="1" shrinkToFit="1"/>
    </xf>
    <xf numFmtId="0" fontId="30" fillId="39" borderId="11" xfId="0" applyNumberFormat="1" applyFont="1" applyFill="1" applyBorder="1" applyAlignment="1">
      <alignment horizontal="center" vertical="center"/>
    </xf>
    <xf numFmtId="0" fontId="30" fillId="39" borderId="13" xfId="0" applyNumberFormat="1" applyFont="1" applyFill="1" applyBorder="1" applyAlignment="1">
      <alignment horizontal="center" vertical="center"/>
    </xf>
    <xf numFmtId="0" fontId="30" fillId="36" borderId="11" xfId="36" applyNumberFormat="1" applyFont="1" applyFill="1" applyBorder="1" applyAlignment="1">
      <alignment horizontal="center" vertical="center"/>
    </xf>
    <xf numFmtId="0" fontId="30" fillId="36" borderId="13" xfId="36" applyNumberFormat="1" applyFont="1" applyFill="1" applyBorder="1" applyAlignment="1">
      <alignment horizontal="center" vertical="center"/>
    </xf>
    <xf numFmtId="0" fontId="30" fillId="38" borderId="11" xfId="36" applyNumberFormat="1" applyFont="1" applyFill="1" applyBorder="1" applyAlignment="1">
      <alignment horizontal="center" vertical="center" wrapText="1"/>
    </xf>
    <xf numFmtId="0" fontId="30" fillId="38" borderId="25" xfId="36" applyNumberFormat="1" applyFont="1" applyFill="1" applyBorder="1" applyAlignment="1">
      <alignment horizontal="center" vertical="center" wrapText="1"/>
    </xf>
    <xf numFmtId="49" fontId="29" fillId="0" borderId="15" xfId="0" applyNumberFormat="1" applyFont="1" applyBorder="1" applyAlignment="1">
      <alignment horizontal="center" vertical="center"/>
    </xf>
    <xf numFmtId="41" fontId="29" fillId="0" borderId="11" xfId="36" applyFont="1" applyFill="1" applyBorder="1" applyAlignment="1">
      <alignment horizontal="center" vertical="center"/>
    </xf>
    <xf numFmtId="178" fontId="29" fillId="0" borderId="12" xfId="0" applyNumberFormat="1" applyFont="1" applyFill="1" applyBorder="1">
      <alignment vertical="center"/>
    </xf>
    <xf numFmtId="41" fontId="29" fillId="0" borderId="13" xfId="36" applyFont="1" applyFill="1" applyBorder="1" applyAlignment="1">
      <alignment horizontal="center" vertical="center"/>
    </xf>
    <xf numFmtId="41" fontId="29" fillId="0" borderId="32" xfId="36" applyFont="1" applyFill="1" applyBorder="1" applyAlignment="1">
      <alignment horizontal="center" vertical="center"/>
    </xf>
    <xf numFmtId="178" fontId="29" fillId="0" borderId="33" xfId="0" applyNumberFormat="1" applyFont="1" applyFill="1" applyBorder="1" applyAlignment="1">
      <alignment horizontal="center" vertical="center"/>
    </xf>
    <xf numFmtId="41" fontId="29" fillId="0" borderId="34" xfId="36" applyFont="1" applyFill="1" applyBorder="1" applyAlignment="1">
      <alignment horizontal="center" vertical="center"/>
    </xf>
    <xf numFmtId="41" fontId="29" fillId="0" borderId="15" xfId="36" applyFont="1" applyBorder="1" applyAlignment="1">
      <alignment horizontal="center" vertical="center"/>
    </xf>
    <xf numFmtId="41" fontId="29" fillId="0" borderId="15" xfId="36" applyFont="1" applyFill="1" applyBorder="1" applyAlignment="1">
      <alignment horizontal="center" vertical="center"/>
    </xf>
    <xf numFmtId="49" fontId="29" fillId="0" borderId="13" xfId="0" applyNumberFormat="1" applyFont="1" applyFill="1" applyBorder="1" applyAlignment="1">
      <alignment horizontal="center" vertical="center"/>
    </xf>
    <xf numFmtId="0" fontId="29" fillId="37" borderId="18" xfId="0" applyFont="1" applyFill="1" applyBorder="1" applyAlignment="1">
      <alignment vertical="center" wrapText="1"/>
    </xf>
    <xf numFmtId="49" fontId="29" fillId="0" borderId="34" xfId="0" applyNumberFormat="1" applyFont="1" applyFill="1" applyBorder="1" applyAlignment="1">
      <alignment horizontal="center" vertical="center"/>
    </xf>
    <xf numFmtId="41" fontId="29" fillId="0" borderId="11" xfId="36" applyFont="1" applyFill="1" applyBorder="1" applyAlignment="1">
      <alignment horizontal="right" vertical="center"/>
    </xf>
    <xf numFmtId="41" fontId="29" fillId="0" borderId="32" xfId="36" applyFont="1" applyFill="1" applyBorder="1" applyAlignment="1">
      <alignment horizontal="right" vertical="center"/>
    </xf>
    <xf numFmtId="41" fontId="29" fillId="0" borderId="15" xfId="36" applyFont="1" applyBorder="1" applyAlignment="1">
      <alignment horizontal="right" vertical="center"/>
    </xf>
    <xf numFmtId="41" fontId="29" fillId="37" borderId="18" xfId="36" applyFont="1" applyFill="1" applyBorder="1" applyAlignment="1">
      <alignment horizontal="right" vertical="center"/>
    </xf>
    <xf numFmtId="0" fontId="33" fillId="0" borderId="25" xfId="0" applyFont="1" applyFill="1" applyBorder="1" applyAlignment="1">
      <alignment horizontal="center" vertical="center"/>
    </xf>
    <xf numFmtId="0" fontId="33" fillId="0" borderId="20" xfId="0" applyFont="1" applyFill="1" applyBorder="1" applyAlignment="1">
      <alignment horizontal="center" vertical="center"/>
    </xf>
    <xf numFmtId="41" fontId="29" fillId="0" borderId="13" xfId="36" applyFont="1" applyFill="1" applyBorder="1" applyAlignment="1">
      <alignment horizontal="right" vertical="center"/>
    </xf>
    <xf numFmtId="41" fontId="29" fillId="0" borderId="15" xfId="36" applyFont="1" applyFill="1" applyBorder="1" applyAlignment="1">
      <alignment horizontal="right" vertical="center"/>
    </xf>
    <xf numFmtId="41" fontId="29" fillId="37" borderId="18" xfId="36" applyFont="1" applyFill="1" applyBorder="1">
      <alignment vertical="center"/>
    </xf>
    <xf numFmtId="0" fontId="29" fillId="0" borderId="35" xfId="0" applyFont="1" applyFill="1" applyBorder="1">
      <alignment vertical="center"/>
    </xf>
    <xf numFmtId="41" fontId="29" fillId="0" borderId="34" xfId="36" applyFont="1" applyFill="1" applyBorder="1" applyAlignment="1">
      <alignment horizontal="right" vertical="center"/>
    </xf>
    <xf numFmtId="41" fontId="29" fillId="35" borderId="26" xfId="36" applyFont="1" applyFill="1" applyBorder="1" applyAlignment="1">
      <alignment horizontal="center" vertical="center"/>
    </xf>
  </cellXfs>
  <cellStyles count="6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 2" xfId="29"/>
    <cellStyle name="백분율 2 2" xfId="30"/>
    <cellStyle name="백분율 2 2 2" xfId="31"/>
    <cellStyle name="백분율 3" xfId="32"/>
    <cellStyle name="보통" xfId="33" builtinId="28" customBuiltin="1"/>
    <cellStyle name="설명 텍스트" xfId="34" builtinId="53" customBuiltin="1"/>
    <cellStyle name="셀 확인" xfId="35" builtinId="23" customBuiltin="1"/>
    <cellStyle name="쉼표 [0]" xfId="36" builtinId="6"/>
    <cellStyle name="쉼표 [0] 10 2 2" xfId="63"/>
    <cellStyle name="쉼표 [0] 19" xfId="65"/>
    <cellStyle name="쉼표 [0] 2" xfId="37"/>
    <cellStyle name="쉼표 [0] 2 2" xfId="38"/>
    <cellStyle name="쉼표 [0] 2 2 2" xfId="39"/>
    <cellStyle name="쉼표 [0] 2 3" xfId="40"/>
    <cellStyle name="쉼표 [0] 3" xfId="41"/>
    <cellStyle name="쉼표 [0] 6" xfId="42"/>
    <cellStyle name="연결된 셀" xfId="43" builtinId="24" customBuiltin="1"/>
    <cellStyle name="요약" xfId="44" builtinId="25" customBuiltin="1"/>
    <cellStyle name="입력" xfId="45" builtinId="20" customBuiltin="1"/>
    <cellStyle name="제목" xfId="46" builtinId="15" customBuiltin="1"/>
    <cellStyle name="제목 1" xfId="47" builtinId="16" customBuiltin="1"/>
    <cellStyle name="제목 2" xfId="48" builtinId="17" customBuiltin="1"/>
    <cellStyle name="제목 3" xfId="49" builtinId="18" customBuiltin="1"/>
    <cellStyle name="제목 4" xfId="50" builtinId="19" customBuiltin="1"/>
    <cellStyle name="좋음" xfId="51" builtinId="26" customBuiltin="1"/>
    <cellStyle name="출력" xfId="52" builtinId="21" customBuiltin="1"/>
    <cellStyle name="표준" xfId="0" builtinId="0"/>
    <cellStyle name="표준 10 10" xfId="64"/>
    <cellStyle name="표준 2" xfId="53"/>
    <cellStyle name="표준 2 2" xfId="54"/>
    <cellStyle name="표준 2 2 2" xfId="55"/>
    <cellStyle name="표준 2 3" xfId="56"/>
    <cellStyle name="표준 24" xfId="57"/>
    <cellStyle name="표준 3" xfId="58"/>
    <cellStyle name="표준 3 2" xfId="59"/>
    <cellStyle name="표준 4" xfId="60"/>
    <cellStyle name="표준 4 2" xfId="61"/>
    <cellStyle name="표준 5" xfId="62"/>
    <cellStyle name="표준 6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showGridLines="0" tabSelected="1" zoomScale="55" zoomScaleNormal="55" zoomScaleSheetLayoutView="100" workbookViewId="0">
      <selection activeCell="E8" sqref="E8"/>
    </sheetView>
  </sheetViews>
  <sheetFormatPr defaultRowHeight="12" x14ac:dyDescent="0.15"/>
  <cols>
    <col min="1" max="1" width="6.5" style="1" customWidth="1"/>
    <col min="2" max="2" width="10.625" style="1" customWidth="1"/>
    <col min="3" max="3" width="12.875" style="1" customWidth="1"/>
    <col min="4" max="4" width="16.375" style="1" customWidth="1"/>
    <col min="5" max="5" width="42.75" style="2" customWidth="1"/>
    <col min="6" max="6" width="16.875" style="2" customWidth="1"/>
    <col min="7" max="7" width="14.375" style="1" customWidth="1"/>
    <col min="8" max="8" width="12.75" style="3" customWidth="1"/>
    <col min="9" max="9" width="12.5" style="4" bestFit="1" customWidth="1"/>
    <col min="10" max="10" width="19.75" style="4" customWidth="1"/>
    <col min="11" max="12" width="22.125" style="4" customWidth="1"/>
    <col min="13" max="13" width="15.625" style="4" customWidth="1"/>
    <col min="14" max="14" width="15.25" style="2" customWidth="1"/>
    <col min="15" max="15" width="59" style="2" customWidth="1"/>
    <col min="16" max="16" width="75.125" style="2" customWidth="1"/>
    <col min="17" max="17" width="13.5" style="3" customWidth="1"/>
    <col min="18" max="18" width="12.375" style="3" customWidth="1"/>
    <col min="19" max="19" width="31.375" style="4" customWidth="1"/>
    <col min="20" max="16384" width="9" style="4"/>
  </cols>
  <sheetData>
    <row r="1" spans="1:19" s="9" customFormat="1" ht="31.5" x14ac:dyDescent="0.15">
      <c r="A1" s="5" t="s">
        <v>197</v>
      </c>
      <c r="B1" s="5"/>
      <c r="C1" s="6"/>
      <c r="D1" s="6"/>
      <c r="E1" s="7"/>
      <c r="F1" s="7"/>
      <c r="G1" s="6"/>
      <c r="H1" s="8"/>
      <c r="N1" s="7"/>
      <c r="O1" s="7"/>
      <c r="P1" s="7"/>
      <c r="Q1" s="8"/>
      <c r="R1" s="8"/>
    </row>
    <row r="2" spans="1:19" ht="16.5" x14ac:dyDescent="0.3">
      <c r="J2" s="17" t="s">
        <v>7</v>
      </c>
      <c r="K2" s="17"/>
      <c r="L2" s="17"/>
      <c r="M2" s="17"/>
    </row>
    <row r="3" spans="1:19" s="10" customFormat="1" ht="30" customHeight="1" x14ac:dyDescent="0.15">
      <c r="A3" s="14" t="s">
        <v>0</v>
      </c>
      <c r="B3" s="15" t="s">
        <v>8</v>
      </c>
      <c r="C3" s="15" t="s">
        <v>6</v>
      </c>
      <c r="D3" s="15" t="s">
        <v>4</v>
      </c>
      <c r="E3" s="16" t="s">
        <v>1</v>
      </c>
      <c r="F3" s="16" t="s">
        <v>2</v>
      </c>
      <c r="G3" s="33" t="s">
        <v>3</v>
      </c>
      <c r="H3" s="34" t="s">
        <v>5</v>
      </c>
      <c r="I3" s="19" t="s">
        <v>9</v>
      </c>
      <c r="J3" s="31" t="s">
        <v>10</v>
      </c>
      <c r="K3" s="69" t="s">
        <v>198</v>
      </c>
      <c r="L3" s="70" t="s">
        <v>199</v>
      </c>
      <c r="M3" s="71" t="s">
        <v>200</v>
      </c>
      <c r="N3" s="72" t="s">
        <v>152</v>
      </c>
      <c r="O3" s="73" t="s">
        <v>201</v>
      </c>
      <c r="P3" s="74" t="s">
        <v>202</v>
      </c>
      <c r="Q3" s="75" t="s">
        <v>203</v>
      </c>
      <c r="R3" s="76" t="s">
        <v>204</v>
      </c>
      <c r="S3" s="25" t="s">
        <v>11</v>
      </c>
    </row>
    <row r="4" spans="1:19" s="9" customFormat="1" ht="30" customHeight="1" x14ac:dyDescent="0.15">
      <c r="A4" s="12">
        <v>1</v>
      </c>
      <c r="B4" s="11">
        <v>1</v>
      </c>
      <c r="C4" s="18" t="s">
        <v>29</v>
      </c>
      <c r="D4" s="37" t="s">
        <v>61</v>
      </c>
      <c r="E4" s="18" t="s">
        <v>93</v>
      </c>
      <c r="F4" s="18" t="s">
        <v>118</v>
      </c>
      <c r="G4" s="38" t="s">
        <v>13</v>
      </c>
      <c r="H4" s="22">
        <v>560</v>
      </c>
      <c r="I4" s="20">
        <v>6.5233153300458995E-3</v>
      </c>
      <c r="J4" s="23" t="str">
        <f t="shared" ref="J4:J29" si="0">IF(ROUND(VLOOKUP(B4,C:J,8,0)*I4,0)=0,"1",ROUND(VLOOKUP(B4,C:J,8,0)*I4,0))</f>
        <v>1</v>
      </c>
      <c r="K4" s="22" t="s">
        <v>146</v>
      </c>
      <c r="L4" s="84"/>
      <c r="M4" s="22" t="s">
        <v>206</v>
      </c>
      <c r="N4" s="84"/>
      <c r="O4" s="22" t="s">
        <v>212</v>
      </c>
      <c r="P4" s="77"/>
      <c r="Q4" s="24"/>
      <c r="R4" s="91"/>
      <c r="S4" s="26"/>
    </row>
    <row r="5" spans="1:19" s="9" customFormat="1" ht="30" customHeight="1" x14ac:dyDescent="0.15">
      <c r="A5" s="12">
        <v>2</v>
      </c>
      <c r="B5" s="11">
        <v>1</v>
      </c>
      <c r="C5" s="18" t="s">
        <v>30</v>
      </c>
      <c r="D5" s="37" t="s">
        <v>62</v>
      </c>
      <c r="E5" s="18" t="s">
        <v>93</v>
      </c>
      <c r="F5" s="18" t="s">
        <v>119</v>
      </c>
      <c r="G5" s="38" t="s">
        <v>13</v>
      </c>
      <c r="H5" s="22">
        <v>1008</v>
      </c>
      <c r="I5" s="20">
        <v>6.5233153300458995E-3</v>
      </c>
      <c r="J5" s="23" t="str">
        <f t="shared" si="0"/>
        <v>1</v>
      </c>
      <c r="K5" s="22" t="s">
        <v>146</v>
      </c>
      <c r="L5" s="84"/>
      <c r="M5" s="22" t="s">
        <v>164</v>
      </c>
      <c r="N5" s="84"/>
      <c r="O5" s="22" t="s">
        <v>188</v>
      </c>
      <c r="P5" s="77"/>
      <c r="Q5" s="24"/>
      <c r="R5" s="91"/>
      <c r="S5" s="26"/>
    </row>
    <row r="6" spans="1:19" s="9" customFormat="1" ht="30" customHeight="1" x14ac:dyDescent="0.15">
      <c r="A6" s="12">
        <v>3</v>
      </c>
      <c r="B6" s="11">
        <v>1</v>
      </c>
      <c r="C6" s="18" t="s">
        <v>31</v>
      </c>
      <c r="D6" s="37" t="s">
        <v>63</v>
      </c>
      <c r="E6" s="18" t="s">
        <v>94</v>
      </c>
      <c r="F6" s="18" t="s">
        <v>120</v>
      </c>
      <c r="G6" s="38" t="s">
        <v>17</v>
      </c>
      <c r="H6" s="22">
        <v>90</v>
      </c>
      <c r="I6" s="20">
        <v>2.7837246753133131E-3</v>
      </c>
      <c r="J6" s="23" t="str">
        <f t="shared" si="0"/>
        <v>1</v>
      </c>
      <c r="K6" s="22" t="s">
        <v>147</v>
      </c>
      <c r="L6" s="84"/>
      <c r="M6" s="22" t="s">
        <v>165</v>
      </c>
      <c r="N6" s="84"/>
      <c r="O6" s="22" t="s">
        <v>213</v>
      </c>
      <c r="P6" s="77"/>
      <c r="Q6" s="24"/>
      <c r="R6" s="91"/>
      <c r="S6" s="26"/>
    </row>
    <row r="7" spans="1:19" s="9" customFormat="1" ht="30" customHeight="1" x14ac:dyDescent="0.15">
      <c r="A7" s="12">
        <v>4</v>
      </c>
      <c r="B7" s="11">
        <v>1</v>
      </c>
      <c r="C7" s="18" t="s">
        <v>32</v>
      </c>
      <c r="D7" s="37" t="s">
        <v>64</v>
      </c>
      <c r="E7" s="18" t="s">
        <v>95</v>
      </c>
      <c r="F7" s="18" t="s">
        <v>121</v>
      </c>
      <c r="G7" s="38" t="s">
        <v>13</v>
      </c>
      <c r="H7" s="22">
        <v>27000</v>
      </c>
      <c r="I7" s="20">
        <v>4.0291703255021916E-5</v>
      </c>
      <c r="J7" s="23" t="str">
        <f t="shared" si="0"/>
        <v>1</v>
      </c>
      <c r="K7" s="22" t="s">
        <v>148</v>
      </c>
      <c r="L7" s="84"/>
      <c r="M7" s="22" t="s">
        <v>166</v>
      </c>
      <c r="N7" s="84"/>
      <c r="O7" s="22" t="s">
        <v>214</v>
      </c>
      <c r="P7" s="77"/>
      <c r="Q7" s="24">
        <v>2229</v>
      </c>
      <c r="R7" s="91"/>
      <c r="S7" s="26"/>
    </row>
    <row r="8" spans="1:19" s="9" customFormat="1" ht="30" customHeight="1" x14ac:dyDescent="0.15">
      <c r="A8" s="12">
        <v>5</v>
      </c>
      <c r="B8" s="11">
        <v>1</v>
      </c>
      <c r="C8" s="18" t="s">
        <v>33</v>
      </c>
      <c r="D8" s="37" t="s">
        <v>65</v>
      </c>
      <c r="E8" s="18" t="s">
        <v>95</v>
      </c>
      <c r="F8" s="18" t="s">
        <v>122</v>
      </c>
      <c r="G8" s="38" t="s">
        <v>13</v>
      </c>
      <c r="H8" s="22">
        <v>27000</v>
      </c>
      <c r="I8" s="21">
        <v>6.0428516815405235E-5</v>
      </c>
      <c r="J8" s="23" t="str">
        <f t="shared" si="0"/>
        <v>1</v>
      </c>
      <c r="K8" s="22" t="s">
        <v>148</v>
      </c>
      <c r="L8" s="84"/>
      <c r="M8" s="22" t="s">
        <v>167</v>
      </c>
      <c r="N8" s="84"/>
      <c r="O8" s="22" t="s">
        <v>215</v>
      </c>
      <c r="P8" s="77"/>
      <c r="Q8" s="24">
        <v>3343</v>
      </c>
      <c r="R8" s="91"/>
      <c r="S8" s="26"/>
    </row>
    <row r="9" spans="1:19" s="9" customFormat="1" ht="30" customHeight="1" x14ac:dyDescent="0.15">
      <c r="A9" s="12">
        <v>6</v>
      </c>
      <c r="B9" s="11">
        <v>1</v>
      </c>
      <c r="C9" s="18" t="s">
        <v>34</v>
      </c>
      <c r="D9" s="37" t="s">
        <v>66</v>
      </c>
      <c r="E9" s="18" t="s">
        <v>96</v>
      </c>
      <c r="F9" s="18" t="s">
        <v>123</v>
      </c>
      <c r="G9" s="38" t="s">
        <v>145</v>
      </c>
      <c r="H9" s="22">
        <v>2700</v>
      </c>
      <c r="I9" s="20">
        <v>2.0178388669170465E-4</v>
      </c>
      <c r="J9" s="23" t="str">
        <f t="shared" si="0"/>
        <v>1</v>
      </c>
      <c r="K9" s="22" t="s">
        <v>149</v>
      </c>
      <c r="L9" s="84"/>
      <c r="M9" s="22" t="s">
        <v>168</v>
      </c>
      <c r="N9" s="84"/>
      <c r="O9" s="22" t="s">
        <v>216</v>
      </c>
      <c r="P9" s="77"/>
      <c r="Q9" s="24"/>
      <c r="R9" s="91"/>
      <c r="S9" s="26"/>
    </row>
    <row r="10" spans="1:19" s="9" customFormat="1" ht="30" customHeight="1" x14ac:dyDescent="0.15">
      <c r="A10" s="12">
        <v>7</v>
      </c>
      <c r="B10" s="11">
        <v>1</v>
      </c>
      <c r="C10" s="18" t="s">
        <v>35</v>
      </c>
      <c r="D10" s="37" t="s">
        <v>67</v>
      </c>
      <c r="E10" s="18" t="s">
        <v>97</v>
      </c>
      <c r="F10" s="18" t="s">
        <v>124</v>
      </c>
      <c r="G10" s="38" t="s">
        <v>145</v>
      </c>
      <c r="H10" s="22">
        <v>36000</v>
      </c>
      <c r="I10" s="20">
        <v>5.9651243042428138E-6</v>
      </c>
      <c r="J10" s="23" t="str">
        <f t="shared" si="0"/>
        <v>1</v>
      </c>
      <c r="K10" s="22" t="s">
        <v>150</v>
      </c>
      <c r="L10" s="84"/>
      <c r="M10" s="22" t="s">
        <v>169</v>
      </c>
      <c r="N10" s="84"/>
      <c r="O10" s="22" t="s">
        <v>217</v>
      </c>
      <c r="P10" s="77"/>
      <c r="Q10" s="24">
        <v>330</v>
      </c>
      <c r="R10" s="91"/>
      <c r="S10" s="26"/>
    </row>
    <row r="11" spans="1:19" s="9" customFormat="1" ht="30" customHeight="1" x14ac:dyDescent="0.15">
      <c r="A11" s="12">
        <v>8</v>
      </c>
      <c r="B11" s="11">
        <v>1</v>
      </c>
      <c r="C11" s="18" t="s">
        <v>36</v>
      </c>
      <c r="D11" s="37" t="s">
        <v>68</v>
      </c>
      <c r="E11" s="18" t="s">
        <v>98</v>
      </c>
      <c r="F11" s="18" t="s">
        <v>125</v>
      </c>
      <c r="G11" s="38" t="s">
        <v>22</v>
      </c>
      <c r="H11" s="22">
        <v>500</v>
      </c>
      <c r="I11" s="20">
        <v>5.5674493506266268E-4</v>
      </c>
      <c r="J11" s="23" t="str">
        <f t="shared" si="0"/>
        <v>1</v>
      </c>
      <c r="K11" s="22" t="s">
        <v>25</v>
      </c>
      <c r="L11" s="84"/>
      <c r="M11" s="22" t="s">
        <v>170</v>
      </c>
      <c r="N11" s="84"/>
      <c r="O11" s="22" t="s">
        <v>218</v>
      </c>
      <c r="P11" s="77"/>
      <c r="Q11" s="24"/>
      <c r="R11" s="91"/>
      <c r="S11" s="26"/>
    </row>
    <row r="12" spans="1:19" s="9" customFormat="1" ht="30" customHeight="1" x14ac:dyDescent="0.15">
      <c r="A12" s="12">
        <v>9</v>
      </c>
      <c r="B12" s="11">
        <v>1</v>
      </c>
      <c r="C12" s="18" t="s">
        <v>37</v>
      </c>
      <c r="D12" s="37" t="s">
        <v>69</v>
      </c>
      <c r="E12" s="18" t="s">
        <v>98</v>
      </c>
      <c r="F12" s="18" t="s">
        <v>126</v>
      </c>
      <c r="G12" s="38" t="s">
        <v>23</v>
      </c>
      <c r="H12" s="22">
        <v>100</v>
      </c>
      <c r="I12" s="20">
        <v>1.4216879591778708E-4</v>
      </c>
      <c r="J12" s="23" t="str">
        <f t="shared" si="0"/>
        <v>1</v>
      </c>
      <c r="K12" s="22" t="s">
        <v>26</v>
      </c>
      <c r="L12" s="84"/>
      <c r="M12" s="22"/>
      <c r="N12" s="84"/>
      <c r="O12" s="22" t="s">
        <v>219</v>
      </c>
      <c r="P12" s="77"/>
      <c r="Q12" s="24"/>
      <c r="R12" s="91"/>
      <c r="S12" s="68"/>
    </row>
    <row r="13" spans="1:19" s="9" customFormat="1" ht="30" customHeight="1" x14ac:dyDescent="0.15">
      <c r="A13" s="12">
        <v>10</v>
      </c>
      <c r="B13" s="11">
        <v>1</v>
      </c>
      <c r="C13" s="18" t="s">
        <v>38</v>
      </c>
      <c r="D13" s="37" t="s">
        <v>70</v>
      </c>
      <c r="E13" s="18" t="s">
        <v>99</v>
      </c>
      <c r="F13" s="18" t="s">
        <v>127</v>
      </c>
      <c r="G13" s="38" t="s">
        <v>145</v>
      </c>
      <c r="H13" s="22">
        <v>99900</v>
      </c>
      <c r="I13" s="20">
        <v>1.0845680553168753E-5</v>
      </c>
      <c r="J13" s="23" t="str">
        <f t="shared" si="0"/>
        <v>1</v>
      </c>
      <c r="K13" s="22" t="s">
        <v>151</v>
      </c>
      <c r="L13" s="84"/>
      <c r="M13" s="22" t="s">
        <v>171</v>
      </c>
      <c r="N13" s="84"/>
      <c r="O13" s="22" t="s">
        <v>220</v>
      </c>
      <c r="P13" s="77"/>
      <c r="Q13" s="24"/>
      <c r="R13" s="91"/>
      <c r="S13" s="26"/>
    </row>
    <row r="14" spans="1:19" s="9" customFormat="1" ht="30" customHeight="1" x14ac:dyDescent="0.15">
      <c r="A14" s="12">
        <v>11</v>
      </c>
      <c r="B14" s="11">
        <v>1</v>
      </c>
      <c r="C14" s="18" t="s">
        <v>39</v>
      </c>
      <c r="D14" s="37" t="s">
        <v>71</v>
      </c>
      <c r="E14" s="18" t="s">
        <v>100</v>
      </c>
      <c r="F14" s="18" t="s">
        <v>19</v>
      </c>
      <c r="G14" s="38" t="s">
        <v>16</v>
      </c>
      <c r="H14" s="22">
        <v>9</v>
      </c>
      <c r="I14" s="20">
        <v>0.32970868881633009</v>
      </c>
      <c r="J14" s="23" t="str">
        <f t="shared" si="0"/>
        <v>1</v>
      </c>
      <c r="K14" s="22" t="s">
        <v>153</v>
      </c>
      <c r="L14" s="84"/>
      <c r="M14" s="22" t="s">
        <v>172</v>
      </c>
      <c r="N14" s="84"/>
      <c r="O14" s="22" t="s">
        <v>221</v>
      </c>
      <c r="P14" s="77"/>
      <c r="Q14" s="24"/>
      <c r="R14" s="91"/>
      <c r="S14" s="26"/>
    </row>
    <row r="15" spans="1:19" s="9" customFormat="1" ht="30" customHeight="1" x14ac:dyDescent="0.15">
      <c r="A15" s="12">
        <v>12</v>
      </c>
      <c r="B15" s="11">
        <v>1</v>
      </c>
      <c r="C15" s="18" t="s">
        <v>40</v>
      </c>
      <c r="D15" s="37" t="s">
        <v>72</v>
      </c>
      <c r="E15" s="18" t="s">
        <v>100</v>
      </c>
      <c r="F15" s="18" t="s">
        <v>128</v>
      </c>
      <c r="G15" s="38" t="s">
        <v>16</v>
      </c>
      <c r="H15" s="22">
        <v>9</v>
      </c>
      <c r="I15" s="20">
        <v>0.23079608217143105</v>
      </c>
      <c r="J15" s="23" t="str">
        <f t="shared" si="0"/>
        <v>1</v>
      </c>
      <c r="K15" s="22" t="s">
        <v>153</v>
      </c>
      <c r="L15" s="84"/>
      <c r="M15" s="22" t="s">
        <v>173</v>
      </c>
      <c r="N15" s="84"/>
      <c r="O15" s="22" t="s">
        <v>189</v>
      </c>
      <c r="P15" s="77"/>
      <c r="Q15" s="24"/>
      <c r="R15" s="91"/>
      <c r="S15" s="26"/>
    </row>
    <row r="16" spans="1:19" s="9" customFormat="1" ht="30" customHeight="1" x14ac:dyDescent="0.15">
      <c r="A16" s="12">
        <v>13</v>
      </c>
      <c r="B16" s="11">
        <v>1</v>
      </c>
      <c r="C16" s="18" t="s">
        <v>41</v>
      </c>
      <c r="D16" s="37" t="s">
        <v>73</v>
      </c>
      <c r="E16" s="18" t="s">
        <v>101</v>
      </c>
      <c r="F16" s="18" t="s">
        <v>129</v>
      </c>
      <c r="G16" s="38" t="s">
        <v>16</v>
      </c>
      <c r="H16" s="22">
        <v>4</v>
      </c>
      <c r="I16" s="20">
        <v>2.1232859960952297E-2</v>
      </c>
      <c r="J16" s="23" t="str">
        <f t="shared" si="0"/>
        <v>1</v>
      </c>
      <c r="K16" s="22" t="s">
        <v>154</v>
      </c>
      <c r="L16" s="84"/>
      <c r="M16" s="22" t="s">
        <v>174</v>
      </c>
      <c r="N16" s="84"/>
      <c r="O16" s="22" t="s">
        <v>222</v>
      </c>
      <c r="P16" s="77"/>
      <c r="Q16" s="24">
        <v>1174635</v>
      </c>
      <c r="R16" s="91"/>
      <c r="S16" s="26"/>
    </row>
    <row r="17" spans="1:19" s="9" customFormat="1" ht="30" customHeight="1" x14ac:dyDescent="0.15">
      <c r="A17" s="12">
        <v>14</v>
      </c>
      <c r="B17" s="11">
        <v>1</v>
      </c>
      <c r="C17" s="18" t="s">
        <v>42</v>
      </c>
      <c r="D17" s="37" t="s">
        <v>74</v>
      </c>
      <c r="E17" s="18" t="s">
        <v>102</v>
      </c>
      <c r="F17" s="18" t="s">
        <v>130</v>
      </c>
      <c r="G17" s="38" t="s">
        <v>17</v>
      </c>
      <c r="H17" s="22">
        <v>9</v>
      </c>
      <c r="I17" s="20">
        <v>0.20787554393573443</v>
      </c>
      <c r="J17" s="23" t="str">
        <f t="shared" si="0"/>
        <v>1</v>
      </c>
      <c r="K17" s="22" t="s">
        <v>18</v>
      </c>
      <c r="L17" s="84"/>
      <c r="M17" s="22" t="s">
        <v>175</v>
      </c>
      <c r="N17" s="84"/>
      <c r="O17" s="22" t="s">
        <v>223</v>
      </c>
      <c r="P17" s="77"/>
      <c r="Q17" s="24">
        <v>11500000</v>
      </c>
      <c r="R17" s="91"/>
      <c r="S17" s="26"/>
    </row>
    <row r="18" spans="1:19" s="9" customFormat="1" ht="30" customHeight="1" x14ac:dyDescent="0.15">
      <c r="A18" s="12">
        <v>15</v>
      </c>
      <c r="B18" s="11">
        <v>1</v>
      </c>
      <c r="C18" s="18" t="s">
        <v>43</v>
      </c>
      <c r="D18" s="37" t="s">
        <v>75</v>
      </c>
      <c r="E18" s="18" t="s">
        <v>103</v>
      </c>
      <c r="F18" s="18" t="s">
        <v>12</v>
      </c>
      <c r="G18" s="38" t="s">
        <v>16</v>
      </c>
      <c r="H18" s="22">
        <v>45</v>
      </c>
      <c r="I18" s="20">
        <v>1.7678061626711452E-2</v>
      </c>
      <c r="J18" s="23" t="str">
        <f t="shared" si="0"/>
        <v>1</v>
      </c>
      <c r="K18" s="22" t="s">
        <v>154</v>
      </c>
      <c r="L18" s="84"/>
      <c r="M18" s="22" t="s">
        <v>207</v>
      </c>
      <c r="N18" s="84"/>
      <c r="O18" s="22" t="s">
        <v>224</v>
      </c>
      <c r="P18" s="77"/>
      <c r="Q18" s="24">
        <v>977978</v>
      </c>
      <c r="R18" s="91"/>
      <c r="S18" s="26"/>
    </row>
    <row r="19" spans="1:19" s="9" customFormat="1" ht="30" customHeight="1" x14ac:dyDescent="0.15">
      <c r="A19" s="12">
        <v>16</v>
      </c>
      <c r="B19" s="11">
        <v>1</v>
      </c>
      <c r="C19" s="18" t="s">
        <v>44</v>
      </c>
      <c r="D19" s="37" t="s">
        <v>76</v>
      </c>
      <c r="E19" s="18" t="s">
        <v>104</v>
      </c>
      <c r="F19" s="18" t="s">
        <v>131</v>
      </c>
      <c r="G19" s="38" t="s">
        <v>17</v>
      </c>
      <c r="H19" s="22">
        <v>18</v>
      </c>
      <c r="I19" s="20">
        <v>2.8462879835842673E-2</v>
      </c>
      <c r="J19" s="23" t="str">
        <f t="shared" si="0"/>
        <v>1</v>
      </c>
      <c r="K19" s="22" t="s">
        <v>149</v>
      </c>
      <c r="L19" s="84"/>
      <c r="M19" s="22" t="s">
        <v>176</v>
      </c>
      <c r="N19" s="84"/>
      <c r="O19" s="22" t="s">
        <v>225</v>
      </c>
      <c r="P19" s="77"/>
      <c r="Q19" s="24"/>
      <c r="R19" s="91"/>
      <c r="S19" s="26"/>
    </row>
    <row r="20" spans="1:19" s="9" customFormat="1" ht="30" customHeight="1" x14ac:dyDescent="0.15">
      <c r="A20" s="12">
        <v>17</v>
      </c>
      <c r="B20" s="11">
        <v>1</v>
      </c>
      <c r="C20" s="18" t="s">
        <v>45</v>
      </c>
      <c r="D20" s="37" t="s">
        <v>77</v>
      </c>
      <c r="E20" s="18" t="s">
        <v>105</v>
      </c>
      <c r="F20" s="18" t="s">
        <v>132</v>
      </c>
      <c r="G20" s="38" t="s">
        <v>16</v>
      </c>
      <c r="H20" s="22">
        <v>90</v>
      </c>
      <c r="I20" s="20">
        <v>1.3866546033777101E-2</v>
      </c>
      <c r="J20" s="23" t="str">
        <f t="shared" si="0"/>
        <v>1</v>
      </c>
      <c r="K20" s="22" t="s">
        <v>155</v>
      </c>
      <c r="L20" s="84"/>
      <c r="M20" s="22" t="s">
        <v>177</v>
      </c>
      <c r="N20" s="84"/>
      <c r="O20" s="22" t="s">
        <v>226</v>
      </c>
      <c r="P20" s="77"/>
      <c r="Q20" s="24">
        <v>767119</v>
      </c>
      <c r="R20" s="91"/>
      <c r="S20" s="26"/>
    </row>
    <row r="21" spans="1:19" s="9" customFormat="1" ht="30" customHeight="1" x14ac:dyDescent="0.15">
      <c r="A21" s="12">
        <v>18</v>
      </c>
      <c r="B21" s="11">
        <v>1</v>
      </c>
      <c r="C21" s="18" t="s">
        <v>46</v>
      </c>
      <c r="D21" s="37" t="s">
        <v>78</v>
      </c>
      <c r="E21" s="18" t="s">
        <v>105</v>
      </c>
      <c r="F21" s="18" t="s">
        <v>133</v>
      </c>
      <c r="G21" s="38" t="s">
        <v>16</v>
      </c>
      <c r="H21" s="22">
        <v>90</v>
      </c>
      <c r="I21" s="20">
        <v>1.3866546033777101E-2</v>
      </c>
      <c r="J21" s="23" t="str">
        <f t="shared" si="0"/>
        <v>1</v>
      </c>
      <c r="K21" s="22" t="s">
        <v>155</v>
      </c>
      <c r="L21" s="84"/>
      <c r="M21" s="22" t="s">
        <v>178</v>
      </c>
      <c r="N21" s="84"/>
      <c r="O21" s="22" t="s">
        <v>190</v>
      </c>
      <c r="P21" s="77"/>
      <c r="Q21" s="24">
        <v>767119</v>
      </c>
      <c r="R21" s="91"/>
      <c r="S21" s="26"/>
    </row>
    <row r="22" spans="1:19" s="9" customFormat="1" ht="30" customHeight="1" x14ac:dyDescent="0.15">
      <c r="A22" s="12">
        <v>19</v>
      </c>
      <c r="B22" s="11">
        <v>1</v>
      </c>
      <c r="C22" s="18" t="s">
        <v>47</v>
      </c>
      <c r="D22" s="37" t="s">
        <v>79</v>
      </c>
      <c r="E22" s="18" t="s">
        <v>105</v>
      </c>
      <c r="F22" s="18" t="s">
        <v>134</v>
      </c>
      <c r="G22" s="38" t="s">
        <v>16</v>
      </c>
      <c r="H22" s="22">
        <v>90</v>
      </c>
      <c r="I22" s="20">
        <v>1.3866546033777101E-2</v>
      </c>
      <c r="J22" s="23" t="str">
        <f t="shared" si="0"/>
        <v>1</v>
      </c>
      <c r="K22" s="22" t="s">
        <v>155</v>
      </c>
      <c r="L22" s="84"/>
      <c r="M22" s="22" t="s">
        <v>179</v>
      </c>
      <c r="N22" s="84"/>
      <c r="O22" s="22" t="s">
        <v>191</v>
      </c>
      <c r="P22" s="77"/>
      <c r="Q22" s="24">
        <v>767119</v>
      </c>
      <c r="R22" s="91"/>
      <c r="S22" s="26"/>
    </row>
    <row r="23" spans="1:19" s="9" customFormat="1" ht="30" customHeight="1" x14ac:dyDescent="0.15">
      <c r="A23" s="12">
        <v>20</v>
      </c>
      <c r="B23" s="11">
        <v>1</v>
      </c>
      <c r="C23" s="18" t="s">
        <v>48</v>
      </c>
      <c r="D23" s="37" t="s">
        <v>80</v>
      </c>
      <c r="E23" s="18" t="s">
        <v>106</v>
      </c>
      <c r="F23" s="18" t="s">
        <v>135</v>
      </c>
      <c r="G23" s="38" t="s">
        <v>17</v>
      </c>
      <c r="H23" s="22">
        <v>4500</v>
      </c>
      <c r="I23" s="20">
        <v>3.5432838367202317E-3</v>
      </c>
      <c r="J23" s="23" t="str">
        <f t="shared" si="0"/>
        <v>1</v>
      </c>
      <c r="K23" s="22" t="s">
        <v>156</v>
      </c>
      <c r="L23" s="84"/>
      <c r="M23" s="22" t="s">
        <v>180</v>
      </c>
      <c r="N23" s="84"/>
      <c r="O23" s="22" t="s">
        <v>227</v>
      </c>
      <c r="P23" s="77"/>
      <c r="Q23" s="24">
        <v>198000</v>
      </c>
      <c r="R23" s="91"/>
      <c r="S23" s="26"/>
    </row>
    <row r="24" spans="1:19" s="9" customFormat="1" ht="30" customHeight="1" x14ac:dyDescent="0.15">
      <c r="A24" s="12">
        <v>21</v>
      </c>
      <c r="B24" s="11">
        <v>1</v>
      </c>
      <c r="C24" s="18" t="s">
        <v>49</v>
      </c>
      <c r="D24" s="37" t="s">
        <v>81</v>
      </c>
      <c r="E24" s="18" t="s">
        <v>107</v>
      </c>
      <c r="F24" s="18" t="s">
        <v>136</v>
      </c>
      <c r="G24" s="38" t="s">
        <v>17</v>
      </c>
      <c r="H24" s="22">
        <v>750</v>
      </c>
      <c r="I24" s="20">
        <v>1.2578404554477248E-2</v>
      </c>
      <c r="J24" s="23" t="str">
        <f t="shared" si="0"/>
        <v>1</v>
      </c>
      <c r="K24" s="22" t="s">
        <v>24</v>
      </c>
      <c r="L24" s="84"/>
      <c r="M24" s="22" t="s">
        <v>181</v>
      </c>
      <c r="N24" s="84"/>
      <c r="O24" s="22" t="s">
        <v>228</v>
      </c>
      <c r="P24" s="77"/>
      <c r="Q24" s="24">
        <v>695857</v>
      </c>
      <c r="R24" s="91"/>
      <c r="S24" s="26"/>
    </row>
    <row r="25" spans="1:19" s="9" customFormat="1" ht="30" customHeight="1" x14ac:dyDescent="0.15">
      <c r="A25" s="12">
        <v>22</v>
      </c>
      <c r="B25" s="11">
        <v>1</v>
      </c>
      <c r="C25" s="18" t="s">
        <v>50</v>
      </c>
      <c r="D25" s="37" t="s">
        <v>82</v>
      </c>
      <c r="E25" s="18" t="s">
        <v>108</v>
      </c>
      <c r="F25" s="18" t="s">
        <v>137</v>
      </c>
      <c r="G25" s="38" t="s">
        <v>16</v>
      </c>
      <c r="H25" s="22">
        <v>45</v>
      </c>
      <c r="I25" s="20">
        <v>5.0613175914787513E-2</v>
      </c>
      <c r="J25" s="23" t="str">
        <f t="shared" si="0"/>
        <v>1</v>
      </c>
      <c r="K25" s="22" t="s">
        <v>157</v>
      </c>
      <c r="L25" s="84"/>
      <c r="M25" s="22" t="s">
        <v>208</v>
      </c>
      <c r="N25" s="84"/>
      <c r="O25" s="22" t="s">
        <v>229</v>
      </c>
      <c r="P25" s="77"/>
      <c r="Q25" s="24">
        <v>2809674</v>
      </c>
      <c r="R25" s="91"/>
      <c r="S25" s="26"/>
    </row>
    <row r="26" spans="1:19" s="9" customFormat="1" ht="30" customHeight="1" x14ac:dyDescent="0.15">
      <c r="A26" s="12">
        <v>23</v>
      </c>
      <c r="B26" s="11">
        <v>1</v>
      </c>
      <c r="C26" s="18" t="s">
        <v>51</v>
      </c>
      <c r="D26" s="37" t="s">
        <v>83</v>
      </c>
      <c r="E26" s="18" t="s">
        <v>109</v>
      </c>
      <c r="F26" s="18" t="s">
        <v>138</v>
      </c>
      <c r="G26" s="38" t="s">
        <v>16</v>
      </c>
      <c r="H26" s="22">
        <v>450</v>
      </c>
      <c r="I26" s="20">
        <v>1.9104485533064206E-3</v>
      </c>
      <c r="J26" s="23" t="str">
        <f t="shared" si="0"/>
        <v>1</v>
      </c>
      <c r="K26" s="22" t="s">
        <v>158</v>
      </c>
      <c r="L26" s="84"/>
      <c r="M26" s="22" t="s">
        <v>182</v>
      </c>
      <c r="N26" s="84"/>
      <c r="O26" s="22" t="s">
        <v>230</v>
      </c>
      <c r="P26" s="77"/>
      <c r="Q26" s="24">
        <v>105689</v>
      </c>
      <c r="R26" s="91"/>
      <c r="S26" s="26"/>
    </row>
    <row r="27" spans="1:19" s="9" customFormat="1" ht="30" customHeight="1" x14ac:dyDescent="0.15">
      <c r="A27" s="12">
        <v>24</v>
      </c>
      <c r="B27" s="11">
        <v>1</v>
      </c>
      <c r="C27" s="18" t="s">
        <v>52</v>
      </c>
      <c r="D27" s="37" t="s">
        <v>84</v>
      </c>
      <c r="E27" s="18" t="s">
        <v>109</v>
      </c>
      <c r="F27" s="18" t="s">
        <v>139</v>
      </c>
      <c r="G27" s="38" t="s">
        <v>16</v>
      </c>
      <c r="H27" s="22">
        <v>450</v>
      </c>
      <c r="I27" s="20">
        <v>9.4422494895887166E-3</v>
      </c>
      <c r="J27" s="23" t="str">
        <f t="shared" si="0"/>
        <v>1</v>
      </c>
      <c r="K27" s="22" t="s">
        <v>158</v>
      </c>
      <c r="L27" s="84"/>
      <c r="M27" s="22" t="s">
        <v>183</v>
      </c>
      <c r="N27" s="84"/>
      <c r="O27" s="22" t="s">
        <v>192</v>
      </c>
      <c r="P27" s="77"/>
      <c r="Q27" s="24">
        <v>522360</v>
      </c>
      <c r="R27" s="91"/>
      <c r="S27" s="26"/>
    </row>
    <row r="28" spans="1:19" s="9" customFormat="1" ht="30" customHeight="1" x14ac:dyDescent="0.15">
      <c r="A28" s="12">
        <v>25</v>
      </c>
      <c r="B28" s="11">
        <v>1</v>
      </c>
      <c r="C28" s="18" t="s">
        <v>53</v>
      </c>
      <c r="D28" s="37" t="s">
        <v>85</v>
      </c>
      <c r="E28" s="18" t="s">
        <v>110</v>
      </c>
      <c r="F28" s="18" t="s">
        <v>140</v>
      </c>
      <c r="G28" s="38" t="s">
        <v>17</v>
      </c>
      <c r="H28" s="22">
        <v>120</v>
      </c>
      <c r="I28" s="20">
        <v>2.2906077328292404E-2</v>
      </c>
      <c r="J28" s="35" t="str">
        <f t="shared" si="0"/>
        <v>1</v>
      </c>
      <c r="K28" s="22" t="s">
        <v>153</v>
      </c>
      <c r="L28" s="84"/>
      <c r="M28" s="22" t="s">
        <v>184</v>
      </c>
      <c r="N28" s="84"/>
      <c r="O28" s="22" t="s">
        <v>231</v>
      </c>
      <c r="P28" s="77"/>
      <c r="Q28" s="24">
        <v>1280000</v>
      </c>
      <c r="R28" s="91"/>
      <c r="S28" s="26"/>
    </row>
    <row r="29" spans="1:19" s="9" customFormat="1" ht="30" customHeight="1" x14ac:dyDescent="0.15">
      <c r="A29" s="12">
        <v>26</v>
      </c>
      <c r="B29" s="11">
        <v>1</v>
      </c>
      <c r="C29" s="18" t="s">
        <v>54</v>
      </c>
      <c r="D29" s="37" t="s">
        <v>86</v>
      </c>
      <c r="E29" s="18" t="s">
        <v>111</v>
      </c>
      <c r="F29" s="18" t="s">
        <v>130</v>
      </c>
      <c r="G29" s="38" t="s">
        <v>17</v>
      </c>
      <c r="H29" s="22">
        <v>900</v>
      </c>
      <c r="I29" s="49">
        <v>4.5360070538860231E-3</v>
      </c>
      <c r="J29" s="35" t="str">
        <f t="shared" si="0"/>
        <v>1</v>
      </c>
      <c r="K29" s="22" t="s">
        <v>159</v>
      </c>
      <c r="L29" s="84"/>
      <c r="M29" s="22" t="s">
        <v>185</v>
      </c>
      <c r="N29" s="84"/>
      <c r="O29" s="22" t="s">
        <v>232</v>
      </c>
      <c r="P29" s="77"/>
      <c r="Q29" s="24">
        <v>252200</v>
      </c>
      <c r="R29" s="91"/>
      <c r="S29" s="26"/>
    </row>
    <row r="30" spans="1:19" s="9" customFormat="1" ht="30" customHeight="1" x14ac:dyDescent="0.15">
      <c r="A30" s="12">
        <v>27</v>
      </c>
      <c r="B30" s="11">
        <v>1</v>
      </c>
      <c r="C30" s="18" t="s">
        <v>55</v>
      </c>
      <c r="D30" s="37" t="s">
        <v>87</v>
      </c>
      <c r="E30" s="18" t="s">
        <v>112</v>
      </c>
      <c r="F30" s="18" t="s">
        <v>141</v>
      </c>
      <c r="G30" s="38" t="s">
        <v>15</v>
      </c>
      <c r="H30" s="22">
        <v>3000</v>
      </c>
      <c r="I30" s="49">
        <v>1.512972437167041E-4</v>
      </c>
      <c r="J30" s="35" t="str">
        <f t="shared" ref="J30:J32" si="1">IF(ROUND(VLOOKUP(B30,C:J,8,0)*I30,0)=0,"1",ROUND(VLOOKUP(B30,C:J,8,0)*I30,0))</f>
        <v>1</v>
      </c>
      <c r="K30" s="22" t="s">
        <v>26</v>
      </c>
      <c r="L30" s="84"/>
      <c r="M30" s="22"/>
      <c r="N30" s="84"/>
      <c r="O30" s="22" t="s">
        <v>233</v>
      </c>
      <c r="P30" s="77"/>
      <c r="Q30" s="24"/>
      <c r="R30" s="91"/>
      <c r="S30" s="26"/>
    </row>
    <row r="31" spans="1:19" s="9" customFormat="1" ht="30" customHeight="1" x14ac:dyDescent="0.15">
      <c r="A31" s="12">
        <v>28</v>
      </c>
      <c r="B31" s="11">
        <v>1</v>
      </c>
      <c r="C31" s="18" t="s">
        <v>56</v>
      </c>
      <c r="D31" s="37" t="s">
        <v>88</v>
      </c>
      <c r="E31" s="18" t="s">
        <v>113</v>
      </c>
      <c r="F31" s="18" t="s">
        <v>142</v>
      </c>
      <c r="G31" s="38" t="s">
        <v>15</v>
      </c>
      <c r="H31" s="22">
        <v>4000</v>
      </c>
      <c r="I31" s="49">
        <v>5.0920470197127294E-5</v>
      </c>
      <c r="J31" s="35" t="str">
        <f t="shared" si="1"/>
        <v>1</v>
      </c>
      <c r="K31" s="22" t="s">
        <v>160</v>
      </c>
      <c r="L31" s="84"/>
      <c r="M31" s="22" t="s">
        <v>209</v>
      </c>
      <c r="N31" s="84"/>
      <c r="O31" s="22" t="s">
        <v>234</v>
      </c>
      <c r="P31" s="77"/>
      <c r="Q31" s="24">
        <v>2965</v>
      </c>
      <c r="R31" s="91"/>
      <c r="S31" s="26"/>
    </row>
    <row r="32" spans="1:19" s="9" customFormat="1" ht="30" customHeight="1" thickBot="1" x14ac:dyDescent="0.2">
      <c r="A32" s="12">
        <v>29</v>
      </c>
      <c r="B32" s="11">
        <v>1</v>
      </c>
      <c r="C32" s="18" t="s">
        <v>57</v>
      </c>
      <c r="D32" s="37" t="s">
        <v>89</v>
      </c>
      <c r="E32" s="18" t="s">
        <v>114</v>
      </c>
      <c r="F32" s="18" t="s">
        <v>20</v>
      </c>
      <c r="G32" s="38" t="s">
        <v>16</v>
      </c>
      <c r="H32" s="22">
        <v>13500</v>
      </c>
      <c r="I32" s="49">
        <v>6.5797128689223767E-5</v>
      </c>
      <c r="J32" s="35" t="str">
        <f t="shared" si="1"/>
        <v>1</v>
      </c>
      <c r="K32" s="22" t="s">
        <v>150</v>
      </c>
      <c r="L32" s="84" t="s">
        <v>193</v>
      </c>
      <c r="M32" s="22" t="s">
        <v>210</v>
      </c>
      <c r="N32" s="84" t="s">
        <v>211</v>
      </c>
      <c r="O32" s="22" t="s">
        <v>235</v>
      </c>
      <c r="P32" s="77" t="s">
        <v>194</v>
      </c>
      <c r="Q32" s="24">
        <v>3666</v>
      </c>
      <c r="R32" s="91">
        <v>3841</v>
      </c>
      <c r="S32" s="26"/>
    </row>
    <row r="33" spans="1:19" s="9" customFormat="1" ht="30" customHeight="1" thickTop="1" thickBot="1" x14ac:dyDescent="0.2">
      <c r="A33" s="41"/>
      <c r="B33" s="42"/>
      <c r="C33" s="54">
        <v>1</v>
      </c>
      <c r="D33" s="56"/>
      <c r="E33" s="56"/>
      <c r="F33" s="56"/>
      <c r="G33" s="58"/>
      <c r="H33" s="59"/>
      <c r="I33" s="60"/>
      <c r="J33" s="100"/>
      <c r="K33" s="50"/>
      <c r="L33" s="58"/>
      <c r="M33" s="50"/>
      <c r="N33" s="58"/>
      <c r="O33" s="50"/>
      <c r="P33" s="61"/>
      <c r="Q33" s="62"/>
      <c r="R33" s="92"/>
      <c r="S33" s="48"/>
    </row>
    <row r="34" spans="1:19" s="30" customFormat="1" ht="30" customHeight="1" thickTop="1" x14ac:dyDescent="0.15">
      <c r="A34" s="52">
        <v>30</v>
      </c>
      <c r="B34" s="51">
        <v>2</v>
      </c>
      <c r="C34" s="53" t="s">
        <v>58</v>
      </c>
      <c r="D34" s="55" t="s">
        <v>90</v>
      </c>
      <c r="E34" s="53" t="s">
        <v>115</v>
      </c>
      <c r="F34" s="53" t="s">
        <v>143</v>
      </c>
      <c r="G34" s="57" t="s">
        <v>23</v>
      </c>
      <c r="H34" s="78">
        <v>300</v>
      </c>
      <c r="I34" s="79">
        <v>0.99954984563736593</v>
      </c>
      <c r="J34" s="80" t="str">
        <f>IF(ROUND(VLOOKUP(B34,C:J,8,0)*I34,0)=0,"1",ROUND(VLOOKUP(B34,C:J,8,0)*I34,0))</f>
        <v>1</v>
      </c>
      <c r="K34" s="78" t="s">
        <v>161</v>
      </c>
      <c r="L34" s="80"/>
      <c r="M34" s="78" t="s">
        <v>186</v>
      </c>
      <c r="N34" s="80"/>
      <c r="O34" s="78" t="s">
        <v>236</v>
      </c>
      <c r="P34" s="86"/>
      <c r="Q34" s="89"/>
      <c r="R34" s="95"/>
      <c r="S34" s="93" t="s">
        <v>196</v>
      </c>
    </row>
    <row r="35" spans="1:19" s="30" customFormat="1" ht="30" customHeight="1" thickBot="1" x14ac:dyDescent="0.2">
      <c r="A35" s="12">
        <v>31</v>
      </c>
      <c r="B35" s="11">
        <v>2</v>
      </c>
      <c r="C35" s="27" t="s">
        <v>59</v>
      </c>
      <c r="D35" s="39" t="s">
        <v>91</v>
      </c>
      <c r="E35" s="27" t="s">
        <v>116</v>
      </c>
      <c r="F35" s="27" t="s">
        <v>144</v>
      </c>
      <c r="G35" s="40" t="s">
        <v>15</v>
      </c>
      <c r="H35" s="32">
        <v>6300</v>
      </c>
      <c r="I35" s="28">
        <v>4.5015436263405248E-4</v>
      </c>
      <c r="J35" s="36" t="str">
        <f>IF(ROUND(VLOOKUP(B35,C:J,8,0)*I35,0)=0,"1",ROUND(VLOOKUP(B35,C:J,8,0)*I35,0))</f>
        <v>1</v>
      </c>
      <c r="K35" s="32" t="s">
        <v>162</v>
      </c>
      <c r="L35" s="85"/>
      <c r="M35" s="32" t="s">
        <v>187</v>
      </c>
      <c r="N35" s="85"/>
      <c r="O35" s="32" t="s">
        <v>237</v>
      </c>
      <c r="P35" s="13"/>
      <c r="Q35" s="29">
        <v>804</v>
      </c>
      <c r="R35" s="96"/>
      <c r="S35" s="94" t="s">
        <v>195</v>
      </c>
    </row>
    <row r="36" spans="1:19" s="9" customFormat="1" ht="30" customHeight="1" thickTop="1" thickBot="1" x14ac:dyDescent="0.2">
      <c r="A36" s="41"/>
      <c r="B36" s="42"/>
      <c r="C36" s="43">
        <v>2</v>
      </c>
      <c r="D36" s="42"/>
      <c r="E36" s="44"/>
      <c r="F36" s="44"/>
      <c r="G36" s="45"/>
      <c r="H36" s="46"/>
      <c r="I36" s="47"/>
      <c r="J36" s="100"/>
      <c r="K36" s="50"/>
      <c r="L36" s="58"/>
      <c r="M36" s="50"/>
      <c r="N36" s="58"/>
      <c r="O36" s="50"/>
      <c r="P36" s="87"/>
      <c r="Q36" s="46"/>
      <c r="R36" s="97"/>
      <c r="S36" s="48"/>
    </row>
    <row r="37" spans="1:19" s="30" customFormat="1" ht="30" customHeight="1" thickTop="1" x14ac:dyDescent="0.15">
      <c r="A37" s="63">
        <v>32</v>
      </c>
      <c r="B37" s="64" t="s">
        <v>205</v>
      </c>
      <c r="C37" s="65" t="s">
        <v>60</v>
      </c>
      <c r="D37" s="66" t="s">
        <v>92</v>
      </c>
      <c r="E37" s="65" t="s">
        <v>117</v>
      </c>
      <c r="F37" s="65" t="s">
        <v>21</v>
      </c>
      <c r="G37" s="67" t="s">
        <v>14</v>
      </c>
      <c r="H37" s="81">
        <v>3</v>
      </c>
      <c r="I37" s="82" t="s">
        <v>28</v>
      </c>
      <c r="J37" s="83" t="s">
        <v>27</v>
      </c>
      <c r="K37" s="81" t="s">
        <v>163</v>
      </c>
      <c r="L37" s="83"/>
      <c r="M37" s="81"/>
      <c r="N37" s="83"/>
      <c r="O37" s="81" t="s">
        <v>238</v>
      </c>
      <c r="P37" s="88"/>
      <c r="Q37" s="90"/>
      <c r="R37" s="99"/>
      <c r="S37" s="98"/>
    </row>
  </sheetData>
  <phoneticPr fontId="1" type="noConversion"/>
  <printOptions horizontalCentered="1"/>
  <pageMargins left="0.25" right="0.25" top="0.75" bottom="0.75" header="0.3" footer="0.3"/>
  <pageSetup paperSize="9" scale="29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입찰품목리스트</vt:lpstr>
      <vt:lpstr>입찰품목리스트!Print_Area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snubh</cp:lastModifiedBy>
  <cp:lastPrinted>2016-08-18T04:44:33Z</cp:lastPrinted>
  <dcterms:created xsi:type="dcterms:W3CDTF">2012-02-21T10:48:57Z</dcterms:created>
  <dcterms:modified xsi:type="dcterms:W3CDTF">2026-08-24T01:12:57Z</dcterms:modified>
</cp:coreProperties>
</file>